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411bb088a25118/SNJ/Jaeltavat koedokumentit/"/>
    </mc:Choice>
  </mc:AlternateContent>
  <xr:revisionPtr revIDLastSave="9" documentId="11_23E78FAAF9E491FB3764865AE5AF698584AEB8A3" xr6:coauthVersionLast="47" xr6:coauthVersionMax="47" xr10:uidLastSave="{10084C13-2676-4F10-A2F4-2CC2A2748560}"/>
  <bookViews>
    <workbookView xWindow="16605" yWindow="3900" windowWidth="25995" windowHeight="15885" xr2:uid="{00000000-000D-0000-FFFF-FFFF00000000}"/>
  </bookViews>
  <sheets>
    <sheet name="Riist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1" l="1"/>
  <c r="H65" i="1"/>
  <c r="G65" i="1"/>
  <c r="F65" i="1"/>
  <c r="E65" i="1"/>
  <c r="D65" i="1"/>
  <c r="C65" i="1"/>
  <c r="I52" i="1"/>
  <c r="H52" i="1"/>
  <c r="F52" i="1"/>
  <c r="E52" i="1"/>
  <c r="G52" i="1"/>
  <c r="C52" i="1"/>
  <c r="D52" i="1"/>
  <c r="I40" i="1" l="1"/>
  <c r="H40" i="1"/>
  <c r="G40" i="1"/>
  <c r="F40" i="1"/>
  <c r="E40" i="1"/>
  <c r="D40" i="1"/>
  <c r="C40" i="1"/>
  <c r="I28" i="1"/>
  <c r="H28" i="1"/>
  <c r="G28" i="1"/>
  <c r="F28" i="1"/>
  <c r="E28" i="1"/>
  <c r="D28" i="1"/>
  <c r="C28" i="1"/>
  <c r="B83" i="1" l="1"/>
  <c r="B70" i="1"/>
  <c r="H66" i="1"/>
  <c r="H67" i="1" s="1"/>
  <c r="A82" i="1"/>
  <c r="A69" i="1"/>
  <c r="A56" i="1"/>
  <c r="A43" i="1"/>
  <c r="A31" i="1"/>
  <c r="A19" i="1"/>
  <c r="I15" i="1"/>
  <c r="H15" i="1"/>
  <c r="G15" i="1"/>
  <c r="F15" i="1"/>
  <c r="E15" i="1"/>
  <c r="D15" i="1"/>
  <c r="C15" i="1"/>
  <c r="I83" i="1"/>
  <c r="H83" i="1"/>
  <c r="G83" i="1"/>
  <c r="F83" i="1"/>
  <c r="E83" i="1"/>
  <c r="D83" i="1"/>
  <c r="C83" i="1"/>
  <c r="I70" i="1"/>
  <c r="H70" i="1"/>
  <c r="G70" i="1"/>
  <c r="F70" i="1"/>
  <c r="E70" i="1"/>
  <c r="D70" i="1"/>
  <c r="C70" i="1"/>
  <c r="I57" i="1"/>
  <c r="H57" i="1"/>
  <c r="G57" i="1"/>
  <c r="F57" i="1"/>
  <c r="E57" i="1"/>
  <c r="D57" i="1"/>
  <c r="C57" i="1"/>
  <c r="I44" i="1"/>
  <c r="H44" i="1"/>
  <c r="G44" i="1"/>
  <c r="F44" i="1"/>
  <c r="E44" i="1"/>
  <c r="D44" i="1"/>
  <c r="C44" i="1"/>
  <c r="I32" i="1"/>
  <c r="H32" i="1"/>
  <c r="G32" i="1"/>
  <c r="F32" i="1"/>
  <c r="E32" i="1"/>
  <c r="D32" i="1"/>
  <c r="C32" i="1"/>
  <c r="I20" i="1"/>
  <c r="H20" i="1"/>
  <c r="G20" i="1"/>
  <c r="F20" i="1"/>
  <c r="E20" i="1"/>
  <c r="D20" i="1"/>
  <c r="C20" i="1"/>
  <c r="I91" i="1"/>
  <c r="I92" i="1" s="1"/>
  <c r="I93" i="1" s="1"/>
  <c r="H91" i="1"/>
  <c r="H92" i="1" s="1"/>
  <c r="H93" i="1" s="1"/>
  <c r="G91" i="1"/>
  <c r="G92" i="1" s="1"/>
  <c r="G93" i="1" s="1"/>
  <c r="F91" i="1"/>
  <c r="F92" i="1" s="1"/>
  <c r="F93" i="1" s="1"/>
  <c r="E91" i="1"/>
  <c r="E92" i="1" s="1"/>
  <c r="E93" i="1" s="1"/>
  <c r="D91" i="1"/>
  <c r="D92" i="1" s="1"/>
  <c r="D93" i="1" s="1"/>
  <c r="C91" i="1"/>
  <c r="C92" i="1" s="1"/>
  <c r="C93" i="1" s="1"/>
  <c r="I78" i="1"/>
  <c r="I79" i="1" s="1"/>
  <c r="I80" i="1" s="1"/>
  <c r="H78" i="1"/>
  <c r="G78" i="1"/>
  <c r="F78" i="1"/>
  <c r="E78" i="1"/>
  <c r="D78" i="1"/>
  <c r="C78" i="1"/>
  <c r="F66" i="1"/>
  <c r="F67" i="1" s="1"/>
  <c r="F8" i="1" s="1"/>
  <c r="I41" i="1"/>
  <c r="I42" i="1" s="1"/>
  <c r="H41" i="1"/>
  <c r="H42" i="1" s="1"/>
  <c r="D10" i="1" s="1"/>
  <c r="G41" i="1"/>
  <c r="G42" i="1" s="1"/>
  <c r="D9" i="1" s="1"/>
  <c r="F41" i="1"/>
  <c r="F42" i="1" s="1"/>
  <c r="D8" i="1" s="1"/>
  <c r="E41" i="1"/>
  <c r="E42" i="1" s="1"/>
  <c r="D41" i="1"/>
  <c r="D42" i="1" s="1"/>
  <c r="D6" i="1" s="1"/>
  <c r="C41" i="1"/>
  <c r="C42" i="1" s="1"/>
  <c r="D5" i="1" s="1"/>
  <c r="F29" i="1"/>
  <c r="F30" i="1" s="1"/>
  <c r="C8" i="1" s="1"/>
  <c r="E29" i="1"/>
  <c r="E30" i="1" s="1"/>
  <c r="C7" i="1" s="1"/>
  <c r="C29" i="1"/>
  <c r="C30" i="1" s="1"/>
  <c r="C5" i="1" s="1"/>
  <c r="F10" i="1" l="1"/>
  <c r="D7" i="1"/>
  <c r="D11" i="1"/>
  <c r="E66" i="1"/>
  <c r="E67" i="1" s="1"/>
  <c r="F7" i="1" s="1"/>
  <c r="I66" i="1"/>
  <c r="I67" i="1" s="1"/>
  <c r="F11" i="1" s="1"/>
  <c r="G53" i="1"/>
  <c r="G54" i="1" s="1"/>
  <c r="E9" i="1" s="1"/>
  <c r="D53" i="1"/>
  <c r="D54" i="1" s="1"/>
  <c r="E6" i="1" s="1"/>
  <c r="H53" i="1"/>
  <c r="H54" i="1" s="1"/>
  <c r="E10" i="1" s="1"/>
  <c r="I53" i="1"/>
  <c r="I54" i="1" s="1"/>
  <c r="E11" i="1" s="1"/>
  <c r="I29" i="1"/>
  <c r="I30" i="1" s="1"/>
  <c r="C11" i="1" s="1"/>
  <c r="G79" i="1"/>
  <c r="G80" i="1" s="1"/>
  <c r="C53" i="1"/>
  <c r="C54" i="1" s="1"/>
  <c r="E5" i="1" s="1"/>
  <c r="E53" i="1"/>
  <c r="E54" i="1" s="1"/>
  <c r="F79" i="1"/>
  <c r="F80" i="1" s="1"/>
  <c r="C79" i="1"/>
  <c r="C80" i="1" s="1"/>
  <c r="E79" i="1"/>
  <c r="E80" i="1" s="1"/>
  <c r="D79" i="1"/>
  <c r="D80" i="1" s="1"/>
  <c r="H79" i="1"/>
  <c r="H80" i="1" s="1"/>
  <c r="D66" i="1"/>
  <c r="D67" i="1" s="1"/>
  <c r="F6" i="1" s="1"/>
  <c r="C66" i="1"/>
  <c r="C67" i="1" s="1"/>
  <c r="F5" i="1" s="1"/>
  <c r="G66" i="1"/>
  <c r="G67" i="1" s="1"/>
  <c r="F9" i="1" s="1"/>
  <c r="F53" i="1"/>
  <c r="F54" i="1" s="1"/>
  <c r="D29" i="1"/>
  <c r="D30" i="1" s="1"/>
  <c r="C6" i="1" s="1"/>
  <c r="H29" i="1"/>
  <c r="H30" i="1" s="1"/>
  <c r="C10" i="1" s="1"/>
  <c r="G29" i="1"/>
  <c r="G30" i="1" s="1"/>
  <c r="C9" i="1" s="1"/>
  <c r="D13" i="1"/>
  <c r="G7" i="1"/>
  <c r="H7" i="1"/>
  <c r="G10" i="1"/>
  <c r="H10" i="1"/>
  <c r="G5" i="1"/>
  <c r="H5" i="1"/>
  <c r="G6" i="1"/>
  <c r="H6" i="1"/>
  <c r="G9" i="1"/>
  <c r="H9" i="1"/>
  <c r="G8" i="1"/>
  <c r="H8" i="1"/>
  <c r="G11" i="1"/>
  <c r="H11" i="1"/>
  <c r="E16" i="1" l="1"/>
  <c r="E7" i="1"/>
  <c r="I7" i="1" s="1"/>
  <c r="J7" i="1" s="1"/>
  <c r="F16" i="1"/>
  <c r="E8" i="1"/>
  <c r="I8" i="1" s="1"/>
  <c r="J8" i="1" s="1"/>
  <c r="I16" i="1"/>
  <c r="D16" i="1"/>
  <c r="G16" i="1"/>
  <c r="C16" i="1"/>
  <c r="H16" i="1"/>
  <c r="I10" i="1"/>
  <c r="J10" i="1" s="1"/>
  <c r="I11" i="1"/>
  <c r="J11" i="1" s="1"/>
  <c r="F13" i="1"/>
  <c r="H13" i="1"/>
  <c r="G13" i="1"/>
  <c r="I6" i="1"/>
  <c r="J6" i="1" s="1"/>
  <c r="I9" i="1"/>
  <c r="J9" i="1" s="1"/>
  <c r="C13" i="1"/>
  <c r="I5" i="1"/>
  <c r="E13" i="1" l="1"/>
  <c r="J5" i="1"/>
  <c r="J13" i="1" s="1"/>
  <c r="I13" i="1"/>
</calcChain>
</file>

<file path=xl/sharedStrings.xml><?xml version="1.0" encoding="utf-8"?>
<sst xmlns="http://schemas.openxmlformats.org/spreadsheetml/2006/main" count="86" uniqueCount="38">
  <si>
    <t>Laji</t>
  </si>
  <si>
    <t>AVO su</t>
  </si>
  <si>
    <t>Yht. kpl</t>
  </si>
  <si>
    <t>Yht EUR</t>
  </si>
  <si>
    <t>Varis</t>
  </si>
  <si>
    <t>Lokki</t>
  </si>
  <si>
    <t>Fasaani</t>
  </si>
  <si>
    <t>Alli</t>
  </si>
  <si>
    <t>Korppi</t>
  </si>
  <si>
    <t>Kani</t>
  </si>
  <si>
    <t>RIISTAT LUOKKAKOHTAISESTI</t>
  </si>
  <si>
    <t>YHTEENSÄ RIISTAA</t>
  </si>
  <si>
    <t>koiria</t>
  </si>
  <si>
    <t>Välisumma</t>
  </si>
  <si>
    <t>X koiramäärä</t>
  </si>
  <si>
    <t>Jaettuna kestoluvulla</t>
  </si>
  <si>
    <t>Sorsa</t>
  </si>
  <si>
    <t xml:space="preserve">Riistan kestävyys koirissa: </t>
  </si>
  <si>
    <t>Hinta / kpl</t>
  </si>
  <si>
    <t>Hakualue kuiva</t>
  </si>
  <si>
    <t>Hakualue kostea</t>
  </si>
  <si>
    <t>Ohjaustehtävä maa</t>
  </si>
  <si>
    <t>Ohjaustehtävä vesi</t>
  </si>
  <si>
    <t>Markkeeraus maa</t>
  </si>
  <si>
    <t>Markkeeraus vesi</t>
  </si>
  <si>
    <t>koiria koeluokassa</t>
  </si>
  <si>
    <t>Jäljestystehtävä maa</t>
  </si>
  <si>
    <t>Jäljestys/ohjaustehtävä maa</t>
  </si>
  <si>
    <t>VOI la</t>
  </si>
  <si>
    <t>VOI su</t>
  </si>
  <si>
    <t>114 käytettävissä</t>
  </si>
  <si>
    <t>101 käytettävissä</t>
  </si>
  <si>
    <t>45 käytettävissä</t>
  </si>
  <si>
    <t>43 käytettävissä</t>
  </si>
  <si>
    <t>9 käytettävissä</t>
  </si>
  <si>
    <t>ei käytettävissä</t>
  </si>
  <si>
    <t>11 käytettävissä</t>
  </si>
  <si>
    <t>ALO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</si>
</sst>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0" xfId="0" applyFont="1"/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/>
    <xf numFmtId="0" fontId="1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2">
    <cellStyle name="Normaali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3"/>
  <sheetViews>
    <sheetView tabSelected="1" zoomScale="120" zoomScaleNormal="120" workbookViewId="0">
      <selection activeCell="K5" sqref="K5"/>
    </sheetView>
  </sheetViews>
  <sheetFormatPr defaultRowHeight="15" x14ac:dyDescent="0.25"/>
  <cols>
    <col min="1" max="1" width="27.140625" bestFit="1" customWidth="1"/>
    <col min="2" max="2" width="8.42578125" style="2" customWidth="1"/>
    <col min="3" max="9" width="11.5703125" customWidth="1"/>
    <col min="11" max="11" width="21.5703125" customWidth="1"/>
  </cols>
  <sheetData>
    <row r="1" spans="1:11" x14ac:dyDescent="0.25">
      <c r="A1" s="1"/>
    </row>
    <row r="3" spans="1:11" s="5" customFormat="1" x14ac:dyDescent="0.25">
      <c r="A3" s="3" t="s">
        <v>18</v>
      </c>
      <c r="B3" s="4" t="s">
        <v>0</v>
      </c>
      <c r="C3" s="4" t="s">
        <v>37</v>
      </c>
      <c r="D3" s="4" t="s">
        <v>1</v>
      </c>
      <c r="E3" s="4" t="s">
        <v>28</v>
      </c>
      <c r="F3" s="4" t="s">
        <v>29</v>
      </c>
      <c r="G3" s="4"/>
      <c r="H3" s="4"/>
      <c r="I3" s="4" t="s">
        <v>2</v>
      </c>
      <c r="J3" s="4" t="s">
        <v>3</v>
      </c>
      <c r="K3" s="4"/>
    </row>
    <row r="4" spans="1:11" s="5" customFormat="1" x14ac:dyDescent="0.25">
      <c r="A4" s="3" t="s">
        <v>25</v>
      </c>
      <c r="B4" s="4"/>
      <c r="C4" s="14">
        <v>13</v>
      </c>
      <c r="D4" s="14">
        <v>5</v>
      </c>
      <c r="E4" s="14">
        <v>16</v>
      </c>
      <c r="F4" s="14">
        <v>18</v>
      </c>
      <c r="G4" s="14">
        <v>15</v>
      </c>
      <c r="H4" s="14">
        <v>15</v>
      </c>
      <c r="I4" s="4"/>
      <c r="J4" s="4"/>
      <c r="K4" s="4"/>
    </row>
    <row r="5" spans="1:11" x14ac:dyDescent="0.25">
      <c r="A5" s="6">
        <v>3</v>
      </c>
      <c r="B5" s="7" t="s">
        <v>4</v>
      </c>
      <c r="C5" s="8">
        <f>HLOOKUP(B5,Riistat!$C$20:$I$30,11,0)</f>
        <v>18</v>
      </c>
      <c r="D5" s="8">
        <f>HLOOKUP(B5,Riistat!$C$32:$I$42,11,0)</f>
        <v>18</v>
      </c>
      <c r="E5" s="8">
        <f>HLOOKUP(B5,Riistat!$C$44:$I$54,11,0)</f>
        <v>12</v>
      </c>
      <c r="F5" s="8">
        <f>HLOOKUP(B5,Riistat!$C$57:$I$67,11,0)</f>
        <v>12</v>
      </c>
      <c r="G5" s="8">
        <f>HLOOKUP(B5,Riistat!$C$83:$I$93,10,0)</f>
        <v>0</v>
      </c>
      <c r="H5" s="8">
        <f>HLOOKUP(B5,Riistat!$C$83:$I$93,10,0)</f>
        <v>0</v>
      </c>
      <c r="I5" s="3">
        <f>SUM(C5:H5)</f>
        <v>60</v>
      </c>
      <c r="J5" s="8">
        <f>I5*A5</f>
        <v>180</v>
      </c>
      <c r="K5" s="7" t="s">
        <v>30</v>
      </c>
    </row>
    <row r="6" spans="1:11" x14ac:dyDescent="0.25">
      <c r="A6" s="6">
        <v>5</v>
      </c>
      <c r="B6" s="7" t="s">
        <v>5</v>
      </c>
      <c r="C6" s="8">
        <f>HLOOKUP(B6,Riistat!$C$20:$I$30,11,0)</f>
        <v>15</v>
      </c>
      <c r="D6" s="8">
        <f>HLOOKUP(B6,Riistat!$C$32:$I$42,11,0)</f>
        <v>15</v>
      </c>
      <c r="E6" s="8">
        <f>HLOOKUP(B6,Riistat!$C$44:$I$54,11,0)</f>
        <v>20</v>
      </c>
      <c r="F6" s="8">
        <f>HLOOKUP(B6,Riistat!$C$57:$I$67,11,0)</f>
        <v>20</v>
      </c>
      <c r="G6" s="8">
        <f>HLOOKUP(B6,Riistat!$C$83:$I$93,10,0)</f>
        <v>0</v>
      </c>
      <c r="H6" s="8">
        <f>HLOOKUP(B6,Riistat!$C$83:$I$93,10,0)</f>
        <v>0</v>
      </c>
      <c r="I6" s="3">
        <f t="shared" ref="I6:I10" si="0">SUM(C6:H6)</f>
        <v>70</v>
      </c>
      <c r="J6" s="8">
        <f t="shared" ref="J6:J10" si="1">I6*A6</f>
        <v>350</v>
      </c>
      <c r="K6" s="7" t="s">
        <v>31</v>
      </c>
    </row>
    <row r="7" spans="1:11" x14ac:dyDescent="0.25">
      <c r="A7" s="6">
        <v>0</v>
      </c>
      <c r="B7" s="7" t="s">
        <v>6</v>
      </c>
      <c r="C7" s="8">
        <f>HLOOKUP(B7,Riistat!$C$20:$I$30,11,0)</f>
        <v>8</v>
      </c>
      <c r="D7" s="8">
        <f>HLOOKUP(B7,Riistat!$C$32:$I$42,11,0)</f>
        <v>8</v>
      </c>
      <c r="E7" s="8">
        <f>HLOOKUP(B7,Riistat!$C$44:$I$54,11,0)</f>
        <v>10</v>
      </c>
      <c r="F7" s="8">
        <f>HLOOKUP(B7,Riistat!$C$57:$I$67,11,0)</f>
        <v>10</v>
      </c>
      <c r="G7" s="8">
        <f>HLOOKUP(B7,Riistat!$C$83:$I$93,10,0)</f>
        <v>0</v>
      </c>
      <c r="H7" s="8">
        <f>HLOOKUP(B7,Riistat!$C$83:$I$93,10,0)</f>
        <v>0</v>
      </c>
      <c r="I7" s="3">
        <f t="shared" si="0"/>
        <v>36</v>
      </c>
      <c r="J7" s="8">
        <f t="shared" si="1"/>
        <v>0</v>
      </c>
      <c r="K7" s="7" t="s">
        <v>32</v>
      </c>
    </row>
    <row r="8" spans="1:11" x14ac:dyDescent="0.25">
      <c r="A8" s="6">
        <v>4</v>
      </c>
      <c r="B8" s="7" t="s">
        <v>7</v>
      </c>
      <c r="C8" s="8">
        <f>HLOOKUP(B8,Riistat!$C$20:$I$30,11,0)</f>
        <v>6</v>
      </c>
      <c r="D8" s="8">
        <f>HLOOKUP(B8,Riistat!$C$32:$I$42,11,0)</f>
        <v>6</v>
      </c>
      <c r="E8" s="8">
        <f>HLOOKUP(B8,Riistat!$C$44:$I$54,11,0)</f>
        <v>12</v>
      </c>
      <c r="F8" s="8">
        <f>HLOOKUP(B8,Riistat!$C$57:$I$67,11,0)</f>
        <v>12</v>
      </c>
      <c r="G8" s="8">
        <f>HLOOKUP(B8,Riistat!$C$83:$I$93,10,0)</f>
        <v>0</v>
      </c>
      <c r="H8" s="8">
        <f>HLOOKUP(B8,Riistat!$C$83:$I$93,10,0)</f>
        <v>0</v>
      </c>
      <c r="I8" s="3">
        <f t="shared" si="0"/>
        <v>36</v>
      </c>
      <c r="J8" s="8">
        <f t="shared" si="1"/>
        <v>144</v>
      </c>
      <c r="K8" s="7" t="s">
        <v>33</v>
      </c>
    </row>
    <row r="9" spans="1:11" x14ac:dyDescent="0.25">
      <c r="A9" s="6">
        <v>2</v>
      </c>
      <c r="B9" s="7" t="s">
        <v>16</v>
      </c>
      <c r="C9" s="8">
        <f>HLOOKUP(B9,Riistat!$C$20:$I$30,11,0)</f>
        <v>0</v>
      </c>
      <c r="D9" s="8">
        <f>HLOOKUP(B9,Riistat!$C$32:$I$42,11,0)</f>
        <v>0</v>
      </c>
      <c r="E9" s="8">
        <f>HLOOKUP(B9,Riistat!$C$44:$I$54,11,0)</f>
        <v>0</v>
      </c>
      <c r="F9" s="8">
        <f>HLOOKUP(B9,Riistat!$C$57:$I$67,11,0)</f>
        <v>0</v>
      </c>
      <c r="G9" s="8">
        <f>HLOOKUP(B9,Riistat!$C$83:$I$93,10,0)</f>
        <v>0</v>
      </c>
      <c r="H9" s="8">
        <f>HLOOKUP(B9,Riistat!$C$83:$I$93,10,0)</f>
        <v>0</v>
      </c>
      <c r="I9" s="3">
        <f t="shared" si="0"/>
        <v>0</v>
      </c>
      <c r="J9" s="8">
        <f t="shared" si="1"/>
        <v>0</v>
      </c>
      <c r="K9" s="7" t="s">
        <v>34</v>
      </c>
    </row>
    <row r="10" spans="1:11" x14ac:dyDescent="0.25">
      <c r="A10" s="6">
        <v>3</v>
      </c>
      <c r="B10" s="7" t="s">
        <v>8</v>
      </c>
      <c r="C10" s="8">
        <f>HLOOKUP(B10,Riistat!$C$20:$I$30,11,0)</f>
        <v>0</v>
      </c>
      <c r="D10" s="8">
        <f>HLOOKUP(B10,Riistat!$C$32:$I$42,11,0)</f>
        <v>0</v>
      </c>
      <c r="E10" s="8">
        <f>HLOOKUP(B10,Riistat!$C$44:$I$54,11,0)</f>
        <v>0</v>
      </c>
      <c r="F10" s="8">
        <f>HLOOKUP(B10,Riistat!$C$57:$I$67,11,0)</f>
        <v>0</v>
      </c>
      <c r="G10" s="8">
        <f>HLOOKUP(B10,Riistat!$C$83:$I$93,10,0)</f>
        <v>0</v>
      </c>
      <c r="H10" s="8">
        <f>HLOOKUP(B10,Riistat!$C$83:$I$93,10,0)</f>
        <v>0</v>
      </c>
      <c r="I10" s="3">
        <f t="shared" si="0"/>
        <v>0</v>
      </c>
      <c r="J10" s="8">
        <f t="shared" si="1"/>
        <v>0</v>
      </c>
      <c r="K10" s="7" t="s">
        <v>35</v>
      </c>
    </row>
    <row r="11" spans="1:11" x14ac:dyDescent="0.25">
      <c r="A11" s="6">
        <v>10</v>
      </c>
      <c r="B11" s="7" t="s">
        <v>9</v>
      </c>
      <c r="C11" s="8">
        <f>HLOOKUP(B11,Riistat!$C$20:$I$30,11,0)</f>
        <v>0</v>
      </c>
      <c r="D11" s="8">
        <f>HLOOKUP(B11,Riistat!$C$32:$I$42,11,0)</f>
        <v>0</v>
      </c>
      <c r="E11" s="8">
        <f>HLOOKUP(B11,Riistat!$C$44:$I$54,11,0)</f>
        <v>0</v>
      </c>
      <c r="F11" s="8">
        <f>HLOOKUP(B11,Riistat!$C$57:$I$67,11,0)</f>
        <v>0</v>
      </c>
      <c r="G11" s="8">
        <f>HLOOKUP(B11,Riistat!$C$83:$I$93,10,0)</f>
        <v>0</v>
      </c>
      <c r="H11" s="8">
        <f>HLOOKUP(B11,Riistat!$C$83:$I$93,10,0)</f>
        <v>0</v>
      </c>
      <c r="I11" s="3">
        <f>SUM(C11:H11)</f>
        <v>0</v>
      </c>
      <c r="J11" s="8">
        <f>I11*A11</f>
        <v>0</v>
      </c>
      <c r="K11" s="7" t="s">
        <v>36</v>
      </c>
    </row>
    <row r="12" spans="1:11" x14ac:dyDescent="0.25">
      <c r="A12" s="7"/>
      <c r="B12" s="7"/>
      <c r="C12" s="7"/>
      <c r="D12" s="7"/>
      <c r="E12" s="7"/>
      <c r="F12" s="7"/>
      <c r="G12" s="7"/>
      <c r="H12" s="7"/>
      <c r="I12" s="3"/>
      <c r="J12" s="8"/>
      <c r="K12" s="7"/>
    </row>
    <row r="13" spans="1:11" s="5" customFormat="1" x14ac:dyDescent="0.25">
      <c r="A13" s="4"/>
      <c r="B13" s="4"/>
      <c r="C13" s="4">
        <f t="shared" ref="C13:J13" si="2">SUM(C5:C11)</f>
        <v>47</v>
      </c>
      <c r="D13" s="4">
        <f t="shared" si="2"/>
        <v>47</v>
      </c>
      <c r="E13" s="4">
        <f t="shared" si="2"/>
        <v>54</v>
      </c>
      <c r="F13" s="4">
        <f t="shared" si="2"/>
        <v>54</v>
      </c>
      <c r="G13" s="4">
        <f t="shared" si="2"/>
        <v>0</v>
      </c>
      <c r="H13" s="4">
        <f t="shared" si="2"/>
        <v>0</v>
      </c>
      <c r="I13" s="3">
        <f t="shared" si="2"/>
        <v>202</v>
      </c>
      <c r="J13" s="3">
        <f t="shared" si="2"/>
        <v>674</v>
      </c>
      <c r="K13" s="4"/>
    </row>
    <row r="15" spans="1:11" x14ac:dyDescent="0.25">
      <c r="A15" s="5" t="s">
        <v>10</v>
      </c>
      <c r="B15" s="9"/>
      <c r="C15" s="5" t="str">
        <f>$B$5</f>
        <v>Varis</v>
      </c>
      <c r="D15" s="5" t="str">
        <f>$B$6</f>
        <v>Lokki</v>
      </c>
      <c r="E15" s="5" t="str">
        <f>$B$7</f>
        <v>Fasaani</v>
      </c>
      <c r="F15" s="5" t="str">
        <f>$B$8</f>
        <v>Alli</v>
      </c>
      <c r="G15" s="5" t="str">
        <f>$B$9</f>
        <v>Sorsa</v>
      </c>
      <c r="H15" s="5" t="str">
        <f>$B$10</f>
        <v>Korppi</v>
      </c>
      <c r="I15" s="5" t="str">
        <f>$B$11</f>
        <v>Kani</v>
      </c>
    </row>
    <row r="16" spans="1:11" x14ac:dyDescent="0.25">
      <c r="A16" s="13" t="s">
        <v>11</v>
      </c>
      <c r="B16" s="13"/>
      <c r="C16" s="13">
        <f t="shared" ref="C16:I16" si="3">C30+C42+C54+C67+C80+C93</f>
        <v>60</v>
      </c>
      <c r="D16" s="13">
        <f t="shared" si="3"/>
        <v>70</v>
      </c>
      <c r="E16" s="13">
        <f t="shared" si="3"/>
        <v>36</v>
      </c>
      <c r="F16" s="13">
        <f t="shared" si="3"/>
        <v>36</v>
      </c>
      <c r="G16" s="13">
        <f t="shared" si="3"/>
        <v>0</v>
      </c>
      <c r="H16" s="13">
        <f t="shared" si="3"/>
        <v>0</v>
      </c>
      <c r="I16" s="13">
        <f t="shared" si="3"/>
        <v>0</v>
      </c>
    </row>
    <row r="18" spans="1:9" x14ac:dyDescent="0.25">
      <c r="A18" s="1" t="s">
        <v>17</v>
      </c>
      <c r="C18" s="12">
        <v>3.5</v>
      </c>
      <c r="D18" s="12">
        <v>3</v>
      </c>
      <c r="E18" s="12">
        <v>2</v>
      </c>
      <c r="F18" s="12">
        <v>5</v>
      </c>
      <c r="G18" s="12">
        <v>5</v>
      </c>
      <c r="H18" s="12">
        <v>5</v>
      </c>
      <c r="I18" s="12">
        <v>5</v>
      </c>
    </row>
    <row r="19" spans="1:9" s="5" customFormat="1" x14ac:dyDescent="0.25">
      <c r="A19" s="5" t="str">
        <f>C3</f>
        <v>ALO la</v>
      </c>
      <c r="B19" s="9"/>
    </row>
    <row r="20" spans="1:9" x14ac:dyDescent="0.25">
      <c r="A20" s="7" t="s">
        <v>12</v>
      </c>
      <c r="B20" s="10">
        <v>15</v>
      </c>
      <c r="C20" s="7" t="str">
        <f>$B$5</f>
        <v>Varis</v>
      </c>
      <c r="D20" s="7" t="str">
        <f>$B$6</f>
        <v>Lokki</v>
      </c>
      <c r="E20" s="7" t="str">
        <f>$B$7</f>
        <v>Fasaani</v>
      </c>
      <c r="F20" s="7" t="str">
        <f>$B$8</f>
        <v>Alli</v>
      </c>
      <c r="G20" s="7" t="str">
        <f>$B$9</f>
        <v>Sorsa</v>
      </c>
      <c r="H20" s="7" t="str">
        <f>$B$10</f>
        <v>Korppi</v>
      </c>
      <c r="I20" s="7" t="str">
        <f>$B$11</f>
        <v>Kani</v>
      </c>
    </row>
    <row r="21" spans="1:9" x14ac:dyDescent="0.25">
      <c r="A21" s="7" t="s">
        <v>19</v>
      </c>
      <c r="B21" s="10"/>
      <c r="C21" s="7">
        <v>3</v>
      </c>
      <c r="D21" s="7">
        <v>1</v>
      </c>
      <c r="E21" s="7">
        <v>1</v>
      </c>
      <c r="F21" s="7"/>
      <c r="G21" s="7"/>
      <c r="H21" s="7"/>
      <c r="I21" s="7"/>
    </row>
    <row r="22" spans="1:9" x14ac:dyDescent="0.25">
      <c r="A22" s="7" t="s">
        <v>20</v>
      </c>
      <c r="B22" s="10"/>
      <c r="C22" s="7"/>
      <c r="D22" s="7"/>
      <c r="E22" s="7"/>
      <c r="F22" s="7">
        <v>1</v>
      </c>
      <c r="G22" s="7"/>
      <c r="H22" s="7"/>
      <c r="I22" s="7"/>
    </row>
    <row r="23" spans="1:9" x14ac:dyDescent="0.25">
      <c r="A23" s="7" t="s">
        <v>26</v>
      </c>
      <c r="B23" s="10"/>
      <c r="C23" s="7"/>
      <c r="D23" s="7"/>
      <c r="E23" s="7"/>
      <c r="F23" s="7"/>
      <c r="G23" s="7"/>
      <c r="H23" s="7"/>
      <c r="I23" s="7"/>
    </row>
    <row r="24" spans="1:9" x14ac:dyDescent="0.25">
      <c r="A24" s="7" t="s">
        <v>22</v>
      </c>
      <c r="B24" s="10"/>
      <c r="C24" s="7"/>
      <c r="D24" s="7"/>
      <c r="E24" s="7"/>
      <c r="F24" s="7">
        <v>1</v>
      </c>
      <c r="G24" s="7"/>
      <c r="H24" s="7"/>
      <c r="I24" s="7"/>
    </row>
    <row r="25" spans="1:9" x14ac:dyDescent="0.25">
      <c r="A25" s="7" t="s">
        <v>23</v>
      </c>
      <c r="B25" s="10"/>
      <c r="C25" s="7">
        <v>1</v>
      </c>
      <c r="D25" s="7"/>
      <c r="E25" s="7"/>
      <c r="F25" s="7"/>
      <c r="G25" s="7"/>
      <c r="H25" s="7"/>
      <c r="I25" s="7"/>
    </row>
    <row r="26" spans="1:9" x14ac:dyDescent="0.25">
      <c r="A26" s="7" t="s">
        <v>24</v>
      </c>
      <c r="B26" s="10"/>
      <c r="C26" s="7"/>
      <c r="D26" s="7">
        <v>2</v>
      </c>
      <c r="E26" s="7"/>
      <c r="F26" s="7"/>
      <c r="G26" s="7"/>
      <c r="H26" s="7"/>
      <c r="I26" s="7"/>
    </row>
    <row r="27" spans="1:9" x14ac:dyDescent="0.25">
      <c r="A27" s="7"/>
      <c r="B27" s="10"/>
      <c r="C27" s="7"/>
      <c r="D27" s="7"/>
      <c r="E27" s="7"/>
      <c r="F27" s="7"/>
      <c r="G27" s="7"/>
      <c r="H27" s="7"/>
      <c r="I27" s="7"/>
    </row>
    <row r="28" spans="1:9" x14ac:dyDescent="0.25">
      <c r="A28" s="7" t="s">
        <v>13</v>
      </c>
      <c r="B28" s="10"/>
      <c r="C28" s="7">
        <f>SUM(C21:C26)</f>
        <v>4</v>
      </c>
      <c r="D28" s="7">
        <f t="shared" ref="D28:I28" si="4">SUM(D21:D26)</f>
        <v>3</v>
      </c>
      <c r="E28" s="7">
        <f t="shared" si="4"/>
        <v>1</v>
      </c>
      <c r="F28" s="7">
        <f t="shared" si="4"/>
        <v>2</v>
      </c>
      <c r="G28" s="7">
        <f t="shared" si="4"/>
        <v>0</v>
      </c>
      <c r="H28" s="7">
        <f t="shared" si="4"/>
        <v>0</v>
      </c>
      <c r="I28" s="7">
        <f t="shared" si="4"/>
        <v>0</v>
      </c>
    </row>
    <row r="29" spans="1:9" x14ac:dyDescent="0.25">
      <c r="A29" s="11" t="s">
        <v>14</v>
      </c>
      <c r="B29" s="10"/>
      <c r="C29" s="7">
        <f t="shared" ref="C29:I29" si="5">C28*$B$20</f>
        <v>60</v>
      </c>
      <c r="D29" s="7">
        <f t="shared" si="5"/>
        <v>45</v>
      </c>
      <c r="E29" s="7">
        <f t="shared" si="5"/>
        <v>15</v>
      </c>
      <c r="F29" s="7">
        <f t="shared" si="5"/>
        <v>30</v>
      </c>
      <c r="G29" s="7">
        <f t="shared" si="5"/>
        <v>0</v>
      </c>
      <c r="H29" s="7">
        <f t="shared" si="5"/>
        <v>0</v>
      </c>
      <c r="I29" s="7">
        <f t="shared" si="5"/>
        <v>0</v>
      </c>
    </row>
    <row r="30" spans="1:9" x14ac:dyDescent="0.25">
      <c r="A30" s="7" t="s">
        <v>15</v>
      </c>
      <c r="B30" s="10"/>
      <c r="C30" s="7">
        <f t="shared" ref="C30:I30" si="6">ROUNDUP(C29/C$18,0)</f>
        <v>18</v>
      </c>
      <c r="D30" s="7">
        <f t="shared" si="6"/>
        <v>15</v>
      </c>
      <c r="E30" s="7">
        <f t="shared" si="6"/>
        <v>8</v>
      </c>
      <c r="F30" s="7">
        <f t="shared" si="6"/>
        <v>6</v>
      </c>
      <c r="G30" s="7">
        <f t="shared" si="6"/>
        <v>0</v>
      </c>
      <c r="H30" s="7">
        <f t="shared" si="6"/>
        <v>0</v>
      </c>
      <c r="I30" s="7">
        <f t="shared" si="6"/>
        <v>0</v>
      </c>
    </row>
    <row r="31" spans="1:9" s="5" customFormat="1" x14ac:dyDescent="0.25">
      <c r="A31" s="5" t="str">
        <f>D3</f>
        <v>AVO su</v>
      </c>
      <c r="B31" s="9"/>
    </row>
    <row r="32" spans="1:9" x14ac:dyDescent="0.25">
      <c r="A32" s="7" t="s">
        <v>12</v>
      </c>
      <c r="B32" s="10">
        <v>15</v>
      </c>
      <c r="C32" s="7" t="str">
        <f>$B$5</f>
        <v>Varis</v>
      </c>
      <c r="D32" s="7" t="str">
        <f>$B$6</f>
        <v>Lokki</v>
      </c>
      <c r="E32" s="7" t="str">
        <f>$B$7</f>
        <v>Fasaani</v>
      </c>
      <c r="F32" s="7" t="str">
        <f>$B$8</f>
        <v>Alli</v>
      </c>
      <c r="G32" s="7" t="str">
        <f>$B$9</f>
        <v>Sorsa</v>
      </c>
      <c r="H32" s="7" t="str">
        <f>$B$10</f>
        <v>Korppi</v>
      </c>
      <c r="I32" s="7" t="str">
        <f>$B$11</f>
        <v>Kani</v>
      </c>
    </row>
    <row r="33" spans="1:9" x14ac:dyDescent="0.25">
      <c r="A33" s="7" t="s">
        <v>19</v>
      </c>
      <c r="B33" s="10"/>
      <c r="C33" s="7">
        <v>3</v>
      </c>
      <c r="D33" s="7">
        <v>1</v>
      </c>
      <c r="E33" s="7">
        <v>1</v>
      </c>
      <c r="F33" s="7"/>
      <c r="G33" s="7"/>
      <c r="H33" s="7"/>
      <c r="I33" s="7"/>
    </row>
    <row r="34" spans="1:9" x14ac:dyDescent="0.25">
      <c r="A34" s="7" t="s">
        <v>20</v>
      </c>
      <c r="B34" s="10"/>
      <c r="C34" s="7"/>
      <c r="D34" s="7"/>
      <c r="E34" s="7"/>
      <c r="F34" s="7">
        <v>1</v>
      </c>
      <c r="G34" s="7"/>
      <c r="H34" s="7"/>
      <c r="I34" s="7"/>
    </row>
    <row r="35" spans="1:9" x14ac:dyDescent="0.25">
      <c r="A35" s="7" t="s">
        <v>26</v>
      </c>
      <c r="B35" s="10"/>
      <c r="C35" s="7"/>
      <c r="D35" s="7"/>
      <c r="E35" s="7"/>
      <c r="F35" s="7"/>
      <c r="G35" s="7"/>
      <c r="H35" s="7"/>
      <c r="I35" s="7"/>
    </row>
    <row r="36" spans="1:9" x14ac:dyDescent="0.25">
      <c r="A36" s="7" t="s">
        <v>22</v>
      </c>
      <c r="B36" s="10"/>
      <c r="C36" s="7"/>
      <c r="D36" s="7"/>
      <c r="E36" s="7"/>
      <c r="F36" s="7">
        <v>1</v>
      </c>
      <c r="G36" s="7"/>
      <c r="H36" s="7"/>
      <c r="I36" s="7"/>
    </row>
    <row r="37" spans="1:9" x14ac:dyDescent="0.25">
      <c r="A37" s="7" t="s">
        <v>23</v>
      </c>
      <c r="B37" s="10"/>
      <c r="C37" s="7">
        <v>1</v>
      </c>
      <c r="D37" s="7"/>
      <c r="E37" s="7"/>
      <c r="F37" s="7"/>
      <c r="G37" s="7"/>
      <c r="H37" s="7"/>
      <c r="I37" s="7"/>
    </row>
    <row r="38" spans="1:9" x14ac:dyDescent="0.25">
      <c r="A38" s="7" t="s">
        <v>24</v>
      </c>
      <c r="B38" s="10"/>
      <c r="C38" s="7"/>
      <c r="D38" s="7">
        <v>2</v>
      </c>
      <c r="E38" s="7"/>
      <c r="F38" s="7"/>
      <c r="G38" s="7"/>
      <c r="H38" s="7"/>
      <c r="I38" s="7"/>
    </row>
    <row r="39" spans="1:9" x14ac:dyDescent="0.25">
      <c r="A39" s="7"/>
      <c r="B39" s="10"/>
      <c r="C39" s="7"/>
      <c r="D39" s="7"/>
      <c r="E39" s="7"/>
      <c r="F39" s="7"/>
      <c r="G39" s="7"/>
      <c r="H39" s="7"/>
      <c r="I39" s="7"/>
    </row>
    <row r="40" spans="1:9" x14ac:dyDescent="0.25">
      <c r="A40" s="7" t="s">
        <v>13</v>
      </c>
      <c r="B40" s="10"/>
      <c r="C40" s="7">
        <f>SUM(C33:C38)</f>
        <v>4</v>
      </c>
      <c r="D40" s="7">
        <f t="shared" ref="D40:I40" si="7">SUM(D33:D38)</f>
        <v>3</v>
      </c>
      <c r="E40" s="7">
        <f t="shared" si="7"/>
        <v>1</v>
      </c>
      <c r="F40" s="7">
        <f t="shared" si="7"/>
        <v>2</v>
      </c>
      <c r="G40" s="7">
        <f t="shared" si="7"/>
        <v>0</v>
      </c>
      <c r="H40" s="7">
        <f t="shared" si="7"/>
        <v>0</v>
      </c>
      <c r="I40" s="7">
        <f t="shared" si="7"/>
        <v>0</v>
      </c>
    </row>
    <row r="41" spans="1:9" x14ac:dyDescent="0.25">
      <c r="A41" s="11" t="s">
        <v>14</v>
      </c>
      <c r="B41" s="10"/>
      <c r="C41" s="7">
        <f t="shared" ref="C41:I41" si="8">C40*$B$32</f>
        <v>60</v>
      </c>
      <c r="D41" s="7">
        <f t="shared" si="8"/>
        <v>45</v>
      </c>
      <c r="E41" s="7">
        <f t="shared" si="8"/>
        <v>15</v>
      </c>
      <c r="F41" s="7">
        <f t="shared" si="8"/>
        <v>30</v>
      </c>
      <c r="G41" s="7">
        <f t="shared" si="8"/>
        <v>0</v>
      </c>
      <c r="H41" s="7">
        <f t="shared" si="8"/>
        <v>0</v>
      </c>
      <c r="I41" s="7">
        <f t="shared" si="8"/>
        <v>0</v>
      </c>
    </row>
    <row r="42" spans="1:9" x14ac:dyDescent="0.25">
      <c r="A42" s="7" t="s">
        <v>15</v>
      </c>
      <c r="B42" s="10"/>
      <c r="C42" s="7">
        <f>ROUNDUP(C41/C$18,0)</f>
        <v>18</v>
      </c>
      <c r="D42" s="7">
        <f t="shared" ref="D42:F42" si="9">ROUNDUP(D41/D$18,0)</f>
        <v>15</v>
      </c>
      <c r="E42" s="7">
        <f t="shared" si="9"/>
        <v>8</v>
      </c>
      <c r="F42" s="7">
        <f t="shared" si="9"/>
        <v>6</v>
      </c>
      <c r="G42" s="7">
        <f>ROUNDUP(G41/G$18,0)</f>
        <v>0</v>
      </c>
      <c r="H42" s="7">
        <f t="shared" ref="H42:I42" si="10">ROUNDUP(H41/H$18,0)</f>
        <v>0</v>
      </c>
      <c r="I42" s="7">
        <f t="shared" si="10"/>
        <v>0</v>
      </c>
    </row>
    <row r="43" spans="1:9" s="5" customFormat="1" x14ac:dyDescent="0.25">
      <c r="A43" s="5" t="str">
        <f>E3</f>
        <v>VOI la</v>
      </c>
      <c r="B43" s="9"/>
    </row>
    <row r="44" spans="1:9" x14ac:dyDescent="0.25">
      <c r="A44" s="7" t="s">
        <v>12</v>
      </c>
      <c r="B44" s="10">
        <v>20</v>
      </c>
      <c r="C44" s="7" t="str">
        <f>$B$5</f>
        <v>Varis</v>
      </c>
      <c r="D44" s="7" t="str">
        <f>$B$6</f>
        <v>Lokki</v>
      </c>
      <c r="E44" s="7" t="str">
        <f>$B$7</f>
        <v>Fasaani</v>
      </c>
      <c r="F44" s="7" t="str">
        <f>$B$8</f>
        <v>Alli</v>
      </c>
      <c r="G44" s="7" t="str">
        <f>$B$9</f>
        <v>Sorsa</v>
      </c>
      <c r="H44" s="7" t="str">
        <f>$B$10</f>
        <v>Korppi</v>
      </c>
      <c r="I44" s="7" t="str">
        <f>$B$11</f>
        <v>Kani</v>
      </c>
    </row>
    <row r="45" spans="1:9" x14ac:dyDescent="0.25">
      <c r="A45" s="7" t="s">
        <v>19</v>
      </c>
      <c r="B45" s="10"/>
      <c r="C45" s="7">
        <v>2</v>
      </c>
      <c r="D45" s="7"/>
      <c r="E45" s="7">
        <v>1</v>
      </c>
      <c r="F45" s="7"/>
      <c r="G45" s="7"/>
      <c r="H45" s="7"/>
      <c r="I45" s="7"/>
    </row>
    <row r="46" spans="1:9" x14ac:dyDescent="0.25">
      <c r="A46" s="7" t="s">
        <v>20</v>
      </c>
      <c r="B46" s="10"/>
      <c r="C46" s="7"/>
      <c r="D46" s="7"/>
      <c r="E46" s="7"/>
      <c r="F46" s="7">
        <v>2</v>
      </c>
      <c r="G46" s="7"/>
      <c r="H46" s="7"/>
      <c r="I46" s="7"/>
    </row>
    <row r="47" spans="1:9" x14ac:dyDescent="0.25">
      <c r="A47" s="7" t="s">
        <v>27</v>
      </c>
      <c r="B47" s="10"/>
      <c r="C47" s="7"/>
      <c r="D47" s="7">
        <v>1</v>
      </c>
      <c r="E47" s="7"/>
      <c r="F47" s="7"/>
      <c r="G47" s="7"/>
      <c r="H47" s="7"/>
      <c r="I47" s="7"/>
    </row>
    <row r="48" spans="1:9" x14ac:dyDescent="0.25">
      <c r="A48" s="7" t="s">
        <v>22</v>
      </c>
      <c r="B48" s="10"/>
      <c r="C48" s="7"/>
      <c r="D48" s="7"/>
      <c r="E48" s="7"/>
      <c r="F48" s="7">
        <v>1</v>
      </c>
      <c r="G48" s="7"/>
      <c r="H48" s="7"/>
      <c r="I48" s="7"/>
    </row>
    <row r="49" spans="1:9" x14ac:dyDescent="0.25">
      <c r="A49" s="7" t="s">
        <v>23</v>
      </c>
      <c r="B49" s="10"/>
      <c r="C49" s="7"/>
      <c r="D49" s="7"/>
      <c r="E49" s="7"/>
      <c r="F49" s="7"/>
      <c r="G49" s="7"/>
      <c r="H49" s="7"/>
      <c r="I49" s="7"/>
    </row>
    <row r="50" spans="1:9" x14ac:dyDescent="0.25">
      <c r="A50" s="7" t="s">
        <v>24</v>
      </c>
      <c r="B50" s="10"/>
      <c r="C50" s="7"/>
      <c r="D50" s="7">
        <v>2</v>
      </c>
      <c r="E50" s="7"/>
      <c r="F50" s="7"/>
      <c r="G50" s="7"/>
      <c r="H50" s="7"/>
      <c r="I50" s="7"/>
    </row>
    <row r="51" spans="1:9" x14ac:dyDescent="0.25">
      <c r="A51" s="7"/>
      <c r="B51" s="10"/>
      <c r="C51" s="7"/>
      <c r="D51" s="7"/>
      <c r="E51" s="7"/>
      <c r="F51" s="7"/>
      <c r="G51" s="7"/>
      <c r="H51" s="7"/>
      <c r="I51" s="7"/>
    </row>
    <row r="52" spans="1:9" x14ac:dyDescent="0.25">
      <c r="A52" s="7" t="s">
        <v>13</v>
      </c>
      <c r="B52" s="10"/>
      <c r="C52" s="7">
        <f t="shared" ref="C52:I52" si="11">SUM(C45:C50)</f>
        <v>2</v>
      </c>
      <c r="D52" s="7">
        <f t="shared" si="11"/>
        <v>3</v>
      </c>
      <c r="E52" s="7">
        <f t="shared" si="11"/>
        <v>1</v>
      </c>
      <c r="F52" s="7">
        <f t="shared" si="11"/>
        <v>3</v>
      </c>
      <c r="G52" s="7">
        <f t="shared" si="11"/>
        <v>0</v>
      </c>
      <c r="H52" s="7">
        <f t="shared" si="11"/>
        <v>0</v>
      </c>
      <c r="I52" s="7">
        <f t="shared" si="11"/>
        <v>0</v>
      </c>
    </row>
    <row r="53" spans="1:9" x14ac:dyDescent="0.25">
      <c r="A53" s="11" t="s">
        <v>14</v>
      </c>
      <c r="B53" s="10"/>
      <c r="C53" s="7">
        <f t="shared" ref="C53:I53" si="12">C52*$B$44</f>
        <v>40</v>
      </c>
      <c r="D53" s="7">
        <f t="shared" si="12"/>
        <v>60</v>
      </c>
      <c r="E53" s="7">
        <f t="shared" si="12"/>
        <v>20</v>
      </c>
      <c r="F53" s="7">
        <f t="shared" si="12"/>
        <v>60</v>
      </c>
      <c r="G53" s="7">
        <f t="shared" si="12"/>
        <v>0</v>
      </c>
      <c r="H53" s="7">
        <f t="shared" si="12"/>
        <v>0</v>
      </c>
      <c r="I53" s="7">
        <f t="shared" si="12"/>
        <v>0</v>
      </c>
    </row>
    <row r="54" spans="1:9" x14ac:dyDescent="0.25">
      <c r="A54" s="7" t="s">
        <v>15</v>
      </c>
      <c r="B54" s="10"/>
      <c r="C54" s="7">
        <f>ROUNDUP(C53/C$18,0)</f>
        <v>12</v>
      </c>
      <c r="D54" s="7">
        <f t="shared" ref="D54:F54" si="13">ROUNDUP(D53/D$18,0)</f>
        <v>20</v>
      </c>
      <c r="E54" s="7">
        <f t="shared" si="13"/>
        <v>10</v>
      </c>
      <c r="F54" s="7">
        <f t="shared" si="13"/>
        <v>12</v>
      </c>
      <c r="G54" s="7">
        <f>ROUNDUP(G53/G$18,0)</f>
        <v>0</v>
      </c>
      <c r="H54" s="7">
        <f t="shared" ref="H54:I54" si="14">ROUNDUP(H53/H$18,0)</f>
        <v>0</v>
      </c>
      <c r="I54" s="7">
        <f t="shared" si="14"/>
        <v>0</v>
      </c>
    </row>
    <row r="56" spans="1:9" s="5" customFormat="1" x14ac:dyDescent="0.25">
      <c r="A56" s="5" t="str">
        <f>F3</f>
        <v>VOI su</v>
      </c>
      <c r="B56" s="9"/>
    </row>
    <row r="57" spans="1:9" x14ac:dyDescent="0.25">
      <c r="A57" s="7" t="s">
        <v>12</v>
      </c>
      <c r="B57" s="10">
        <v>20</v>
      </c>
      <c r="C57" s="7" t="str">
        <f>$B$5</f>
        <v>Varis</v>
      </c>
      <c r="D57" s="7" t="str">
        <f>$B$6</f>
        <v>Lokki</v>
      </c>
      <c r="E57" s="7" t="str">
        <f>$B$7</f>
        <v>Fasaani</v>
      </c>
      <c r="F57" s="7" t="str">
        <f>$B$8</f>
        <v>Alli</v>
      </c>
      <c r="G57" s="7" t="str">
        <f>$B$9</f>
        <v>Sorsa</v>
      </c>
      <c r="H57" s="7" t="str">
        <f>$B$10</f>
        <v>Korppi</v>
      </c>
      <c r="I57" s="7" t="str">
        <f>$B$11</f>
        <v>Kani</v>
      </c>
    </row>
    <row r="58" spans="1:9" x14ac:dyDescent="0.25">
      <c r="A58" s="7" t="s">
        <v>19</v>
      </c>
      <c r="B58" s="10"/>
      <c r="C58" s="7">
        <v>2</v>
      </c>
      <c r="D58" s="7"/>
      <c r="E58" s="7">
        <v>1</v>
      </c>
      <c r="F58" s="7"/>
      <c r="G58" s="7"/>
      <c r="H58" s="7"/>
      <c r="I58" s="7"/>
    </row>
    <row r="59" spans="1:9" x14ac:dyDescent="0.25">
      <c r="A59" s="7" t="s">
        <v>20</v>
      </c>
      <c r="B59" s="10"/>
      <c r="C59" s="7"/>
      <c r="D59" s="7"/>
      <c r="E59" s="7"/>
      <c r="F59" s="7">
        <v>2</v>
      </c>
      <c r="G59" s="7"/>
      <c r="H59" s="7"/>
      <c r="I59" s="7"/>
    </row>
    <row r="60" spans="1:9" x14ac:dyDescent="0.25">
      <c r="A60" s="7" t="s">
        <v>27</v>
      </c>
      <c r="B60" s="10"/>
      <c r="C60" s="7"/>
      <c r="D60" s="7">
        <v>1</v>
      </c>
      <c r="E60" s="7"/>
      <c r="F60" s="7"/>
      <c r="G60" s="7"/>
      <c r="H60" s="7"/>
      <c r="I60" s="7">
        <v>0</v>
      </c>
    </row>
    <row r="61" spans="1:9" x14ac:dyDescent="0.25">
      <c r="A61" s="7" t="s">
        <v>22</v>
      </c>
      <c r="B61" s="10"/>
      <c r="C61" s="7"/>
      <c r="D61" s="7"/>
      <c r="E61" s="7"/>
      <c r="F61" s="7">
        <v>1</v>
      </c>
      <c r="G61" s="7"/>
      <c r="H61" s="7"/>
      <c r="I61" s="7"/>
    </row>
    <row r="62" spans="1:9" x14ac:dyDescent="0.25">
      <c r="A62" s="7" t="s">
        <v>23</v>
      </c>
      <c r="B62" s="10"/>
      <c r="C62" s="7"/>
      <c r="D62" s="7"/>
      <c r="E62" s="7"/>
      <c r="F62" s="7"/>
      <c r="G62" s="7"/>
      <c r="H62" s="7"/>
      <c r="I62" s="7"/>
    </row>
    <row r="63" spans="1:9" x14ac:dyDescent="0.25">
      <c r="A63" s="7" t="s">
        <v>24</v>
      </c>
      <c r="B63" s="10"/>
      <c r="C63" s="7"/>
      <c r="D63" s="7">
        <v>2</v>
      </c>
      <c r="E63" s="7"/>
      <c r="F63" s="7"/>
      <c r="G63" s="7">
        <v>0</v>
      </c>
      <c r="H63" s="7"/>
      <c r="I63" s="7"/>
    </row>
    <row r="64" spans="1:9" x14ac:dyDescent="0.25">
      <c r="A64" s="7"/>
      <c r="B64" s="10"/>
      <c r="C64" s="7"/>
      <c r="D64" s="7"/>
      <c r="E64" s="7"/>
      <c r="F64" s="7"/>
      <c r="G64" s="7"/>
      <c r="H64" s="7"/>
      <c r="I64" s="7"/>
    </row>
    <row r="65" spans="1:9" x14ac:dyDescent="0.25">
      <c r="A65" s="7" t="s">
        <v>13</v>
      </c>
      <c r="B65" s="10"/>
      <c r="C65" s="7">
        <f t="shared" ref="C65:I65" si="15">SUM(C58:C63)</f>
        <v>2</v>
      </c>
      <c r="D65" s="7">
        <f t="shared" si="15"/>
        <v>3</v>
      </c>
      <c r="E65" s="7">
        <f t="shared" si="15"/>
        <v>1</v>
      </c>
      <c r="F65" s="7">
        <f t="shared" si="15"/>
        <v>3</v>
      </c>
      <c r="G65" s="7">
        <f t="shared" si="15"/>
        <v>0</v>
      </c>
      <c r="H65" s="7">
        <f t="shared" si="15"/>
        <v>0</v>
      </c>
      <c r="I65" s="7">
        <f t="shared" si="15"/>
        <v>0</v>
      </c>
    </row>
    <row r="66" spans="1:9" x14ac:dyDescent="0.25">
      <c r="A66" s="11" t="s">
        <v>14</v>
      </c>
      <c r="B66" s="10"/>
      <c r="C66" s="7">
        <f t="shared" ref="C66:I66" si="16">C65*$B$57</f>
        <v>40</v>
      </c>
      <c r="D66" s="7">
        <f t="shared" si="16"/>
        <v>60</v>
      </c>
      <c r="E66" s="7">
        <f t="shared" si="16"/>
        <v>20</v>
      </c>
      <c r="F66" s="7">
        <f t="shared" si="16"/>
        <v>60</v>
      </c>
      <c r="G66" s="7">
        <f t="shared" si="16"/>
        <v>0</v>
      </c>
      <c r="H66" s="7">
        <f t="shared" si="16"/>
        <v>0</v>
      </c>
      <c r="I66" s="7">
        <f t="shared" si="16"/>
        <v>0</v>
      </c>
    </row>
    <row r="67" spans="1:9" x14ac:dyDescent="0.25">
      <c r="A67" s="7" t="s">
        <v>15</v>
      </c>
      <c r="B67" s="10"/>
      <c r="C67" s="7">
        <f>ROUNDUP(C66/C$18,0)</f>
        <v>12</v>
      </c>
      <c r="D67" s="7">
        <f t="shared" ref="D67:F67" si="17">ROUNDUP(D66/D$18,0)</f>
        <v>20</v>
      </c>
      <c r="E67" s="7">
        <f t="shared" si="17"/>
        <v>10</v>
      </c>
      <c r="F67" s="7">
        <f t="shared" si="17"/>
        <v>12</v>
      </c>
      <c r="G67" s="7">
        <f>ROUNDUP(G66/G$18,0)</f>
        <v>0</v>
      </c>
      <c r="H67" s="7">
        <f t="shared" ref="H67:I67" si="18">ROUNDUP(H66/H$18,0)</f>
        <v>0</v>
      </c>
      <c r="I67" s="7">
        <f t="shared" si="18"/>
        <v>0</v>
      </c>
    </row>
    <row r="69" spans="1:9" s="5" customFormat="1" x14ac:dyDescent="0.25">
      <c r="A69" s="5">
        <f>G3</f>
        <v>0</v>
      </c>
      <c r="B69" s="9"/>
    </row>
    <row r="70" spans="1:9" x14ac:dyDescent="0.25">
      <c r="A70" s="7" t="s">
        <v>12</v>
      </c>
      <c r="B70" s="10">
        <f>G4</f>
        <v>15</v>
      </c>
      <c r="C70" s="7" t="str">
        <f>$B$5</f>
        <v>Varis</v>
      </c>
      <c r="D70" s="7" t="str">
        <f>$B$6</f>
        <v>Lokki</v>
      </c>
      <c r="E70" s="7" t="str">
        <f>$B$7</f>
        <v>Fasaani</v>
      </c>
      <c r="F70" s="7" t="str">
        <f>$B$8</f>
        <v>Alli</v>
      </c>
      <c r="G70" s="7" t="str">
        <f>$B$9</f>
        <v>Sorsa</v>
      </c>
      <c r="H70" s="7" t="str">
        <f>$B$10</f>
        <v>Korppi</v>
      </c>
      <c r="I70" s="7" t="str">
        <f>$B$11</f>
        <v>Kani</v>
      </c>
    </row>
    <row r="71" spans="1:9" x14ac:dyDescent="0.25">
      <c r="A71" s="7" t="s">
        <v>19</v>
      </c>
      <c r="B71" s="10"/>
      <c r="C71" s="7"/>
      <c r="D71" s="7"/>
      <c r="E71" s="7"/>
      <c r="F71" s="7"/>
      <c r="G71" s="7"/>
      <c r="H71" s="7"/>
      <c r="I71" s="7"/>
    </row>
    <row r="72" spans="1:9" x14ac:dyDescent="0.25">
      <c r="A72" s="7" t="s">
        <v>20</v>
      </c>
      <c r="B72" s="10"/>
      <c r="C72" s="7"/>
      <c r="D72" s="7"/>
      <c r="E72" s="7"/>
      <c r="F72" s="7"/>
      <c r="G72" s="7"/>
      <c r="H72" s="7"/>
      <c r="I72" s="7"/>
    </row>
    <row r="73" spans="1:9" x14ac:dyDescent="0.25">
      <c r="A73" s="7" t="s">
        <v>21</v>
      </c>
      <c r="B73" s="10"/>
      <c r="C73" s="7"/>
      <c r="D73" s="7"/>
      <c r="E73" s="7"/>
      <c r="F73" s="7"/>
      <c r="G73" s="7"/>
      <c r="H73" s="7"/>
      <c r="I73" s="7"/>
    </row>
    <row r="74" spans="1:9" x14ac:dyDescent="0.25">
      <c r="A74" s="7" t="s">
        <v>22</v>
      </c>
      <c r="B74" s="10"/>
      <c r="C74" s="7"/>
      <c r="D74" s="7"/>
      <c r="E74" s="7"/>
      <c r="F74" s="7"/>
      <c r="G74" s="7"/>
      <c r="H74" s="7"/>
      <c r="I74" s="7"/>
    </row>
    <row r="75" spans="1:9" x14ac:dyDescent="0.25">
      <c r="A75" s="7" t="s">
        <v>23</v>
      </c>
      <c r="B75" s="10"/>
      <c r="C75" s="7"/>
      <c r="D75" s="7"/>
      <c r="E75" s="7"/>
      <c r="F75" s="7"/>
      <c r="G75" s="7"/>
      <c r="H75" s="7"/>
      <c r="I75" s="7"/>
    </row>
    <row r="76" spans="1:9" x14ac:dyDescent="0.25">
      <c r="A76" s="7" t="s">
        <v>24</v>
      </c>
      <c r="B76" s="10"/>
      <c r="C76" s="7"/>
      <c r="D76" s="7"/>
      <c r="E76" s="7"/>
      <c r="F76" s="7"/>
      <c r="G76" s="7"/>
      <c r="H76" s="7"/>
      <c r="I76" s="7"/>
    </row>
    <row r="77" spans="1:9" x14ac:dyDescent="0.25">
      <c r="A77" s="7"/>
      <c r="B77" s="10"/>
      <c r="C77" s="7"/>
      <c r="D77" s="7"/>
      <c r="E77" s="7"/>
      <c r="F77" s="7"/>
      <c r="G77" s="7"/>
      <c r="H77" s="7"/>
      <c r="I77" s="7"/>
    </row>
    <row r="78" spans="1:9" x14ac:dyDescent="0.25">
      <c r="A78" s="7" t="s">
        <v>13</v>
      </c>
      <c r="B78" s="10"/>
      <c r="C78" s="7">
        <f>SUM(C71:C77)</f>
        <v>0</v>
      </c>
      <c r="D78" s="7">
        <f t="shared" ref="D78:I78" si="19">SUM(D71:D77)</f>
        <v>0</v>
      </c>
      <c r="E78" s="7">
        <f t="shared" si="19"/>
        <v>0</v>
      </c>
      <c r="F78" s="7">
        <f t="shared" si="19"/>
        <v>0</v>
      </c>
      <c r="G78" s="7">
        <f t="shared" si="19"/>
        <v>0</v>
      </c>
      <c r="H78" s="7">
        <f t="shared" si="19"/>
        <v>0</v>
      </c>
      <c r="I78" s="7">
        <f t="shared" si="19"/>
        <v>0</v>
      </c>
    </row>
    <row r="79" spans="1:9" x14ac:dyDescent="0.25">
      <c r="A79" s="11" t="s">
        <v>14</v>
      </c>
      <c r="B79" s="10"/>
      <c r="C79" s="7">
        <f t="shared" ref="C79:I79" si="20">+C78*$B$70</f>
        <v>0</v>
      </c>
      <c r="D79" s="7">
        <f t="shared" si="20"/>
        <v>0</v>
      </c>
      <c r="E79" s="7">
        <f t="shared" si="20"/>
        <v>0</v>
      </c>
      <c r="F79" s="7">
        <f t="shared" si="20"/>
        <v>0</v>
      </c>
      <c r="G79" s="7">
        <f t="shared" si="20"/>
        <v>0</v>
      </c>
      <c r="H79" s="7">
        <f t="shared" si="20"/>
        <v>0</v>
      </c>
      <c r="I79" s="7">
        <f t="shared" si="20"/>
        <v>0</v>
      </c>
    </row>
    <row r="80" spans="1:9" x14ac:dyDescent="0.25">
      <c r="A80" s="7" t="s">
        <v>15</v>
      </c>
      <c r="B80" s="10"/>
      <c r="C80" s="7">
        <f>ROUNDUP(C79/C$18,0)</f>
        <v>0</v>
      </c>
      <c r="D80" s="7">
        <f t="shared" ref="D80:F80" si="21">ROUNDUP(D79/D$18,0)</f>
        <v>0</v>
      </c>
      <c r="E80" s="7">
        <f t="shared" si="21"/>
        <v>0</v>
      </c>
      <c r="F80" s="7">
        <f t="shared" si="21"/>
        <v>0</v>
      </c>
      <c r="G80" s="7">
        <f>ROUNDUP(G79/G$18,0)</f>
        <v>0</v>
      </c>
      <c r="H80" s="7">
        <f t="shared" ref="H80:I80" si="22">ROUNDUP(H79/H$18,0)</f>
        <v>0</v>
      </c>
      <c r="I80" s="7">
        <f t="shared" si="22"/>
        <v>0</v>
      </c>
    </row>
    <row r="82" spans="1:9" s="5" customFormat="1" x14ac:dyDescent="0.25">
      <c r="A82" s="5">
        <f>H3</f>
        <v>0</v>
      </c>
      <c r="B82" s="9"/>
    </row>
    <row r="83" spans="1:9" x14ac:dyDescent="0.25">
      <c r="A83" s="7" t="s">
        <v>12</v>
      </c>
      <c r="B83" s="10">
        <f>H4</f>
        <v>15</v>
      </c>
      <c r="C83" s="7" t="str">
        <f>$B$5</f>
        <v>Varis</v>
      </c>
      <c r="D83" s="7" t="str">
        <f>$B$6</f>
        <v>Lokki</v>
      </c>
      <c r="E83" s="7" t="str">
        <f>$B$7</f>
        <v>Fasaani</v>
      </c>
      <c r="F83" s="7" t="str">
        <f>$B$8</f>
        <v>Alli</v>
      </c>
      <c r="G83" s="7" t="str">
        <f>$B$9</f>
        <v>Sorsa</v>
      </c>
      <c r="H83" s="7" t="str">
        <f>$B$10</f>
        <v>Korppi</v>
      </c>
      <c r="I83" s="7" t="str">
        <f>$B$11</f>
        <v>Kani</v>
      </c>
    </row>
    <row r="84" spans="1:9" x14ac:dyDescent="0.25">
      <c r="A84" s="7" t="s">
        <v>19</v>
      </c>
      <c r="B84" s="10"/>
      <c r="C84" s="7"/>
      <c r="D84" s="7"/>
      <c r="E84" s="7"/>
      <c r="F84" s="7"/>
      <c r="G84" s="7"/>
      <c r="H84" s="7"/>
      <c r="I84" s="7"/>
    </row>
    <row r="85" spans="1:9" x14ac:dyDescent="0.25">
      <c r="A85" s="7" t="s">
        <v>20</v>
      </c>
      <c r="B85" s="10"/>
      <c r="C85" s="7"/>
      <c r="D85" s="7"/>
      <c r="E85" s="7"/>
      <c r="F85" s="7"/>
      <c r="G85" s="7"/>
      <c r="H85" s="7"/>
      <c r="I85" s="7"/>
    </row>
    <row r="86" spans="1:9" x14ac:dyDescent="0.25">
      <c r="A86" s="7" t="s">
        <v>21</v>
      </c>
      <c r="B86" s="10"/>
      <c r="C86" s="7"/>
      <c r="D86" s="7"/>
      <c r="E86" s="7"/>
      <c r="F86" s="7"/>
      <c r="G86" s="7"/>
      <c r="H86" s="7"/>
      <c r="I86" s="7"/>
    </row>
    <row r="87" spans="1:9" x14ac:dyDescent="0.25">
      <c r="A87" s="7" t="s">
        <v>22</v>
      </c>
      <c r="B87" s="10"/>
      <c r="C87" s="7"/>
      <c r="D87" s="7"/>
      <c r="E87" s="7"/>
      <c r="F87" s="7"/>
      <c r="G87" s="7"/>
      <c r="H87" s="7"/>
      <c r="I87" s="7"/>
    </row>
    <row r="88" spans="1:9" x14ac:dyDescent="0.25">
      <c r="A88" s="7" t="s">
        <v>23</v>
      </c>
      <c r="B88" s="10"/>
      <c r="C88" s="7"/>
      <c r="D88" s="7"/>
      <c r="E88" s="7"/>
      <c r="F88" s="7"/>
      <c r="G88" s="7"/>
      <c r="H88" s="7"/>
      <c r="I88" s="7"/>
    </row>
    <row r="89" spans="1:9" x14ac:dyDescent="0.25">
      <c r="A89" s="7" t="s">
        <v>24</v>
      </c>
      <c r="B89" s="10"/>
      <c r="C89" s="7"/>
      <c r="D89" s="7"/>
      <c r="E89" s="7"/>
      <c r="F89" s="7"/>
      <c r="G89" s="7"/>
      <c r="H89" s="7"/>
      <c r="I89" s="7"/>
    </row>
    <row r="90" spans="1:9" x14ac:dyDescent="0.25">
      <c r="A90" s="7"/>
      <c r="B90" s="10"/>
      <c r="C90" s="7"/>
      <c r="D90" s="7"/>
      <c r="E90" s="7"/>
      <c r="F90" s="7"/>
      <c r="G90" s="7"/>
      <c r="H90" s="7"/>
      <c r="I90" s="7"/>
    </row>
    <row r="91" spans="1:9" x14ac:dyDescent="0.25">
      <c r="A91" s="7" t="s">
        <v>13</v>
      </c>
      <c r="B91" s="10"/>
      <c r="C91" s="7">
        <f t="shared" ref="C91:I91" si="23">SUM(C84:C90)</f>
        <v>0</v>
      </c>
      <c r="D91" s="7">
        <f t="shared" si="23"/>
        <v>0</v>
      </c>
      <c r="E91" s="7">
        <f t="shared" si="23"/>
        <v>0</v>
      </c>
      <c r="F91" s="7">
        <f t="shared" si="23"/>
        <v>0</v>
      </c>
      <c r="G91" s="7">
        <f t="shared" si="23"/>
        <v>0</v>
      </c>
      <c r="H91" s="7">
        <f t="shared" si="23"/>
        <v>0</v>
      </c>
      <c r="I91" s="7">
        <f t="shared" si="23"/>
        <v>0</v>
      </c>
    </row>
    <row r="92" spans="1:9" x14ac:dyDescent="0.25">
      <c r="A92" s="11" t="s">
        <v>14</v>
      </c>
      <c r="B92" s="10"/>
      <c r="C92" s="7">
        <f t="shared" ref="C92:I92" si="24">C91*$B$83</f>
        <v>0</v>
      </c>
      <c r="D92" s="7">
        <f t="shared" si="24"/>
        <v>0</v>
      </c>
      <c r="E92" s="7">
        <f t="shared" si="24"/>
        <v>0</v>
      </c>
      <c r="F92" s="7">
        <f t="shared" si="24"/>
        <v>0</v>
      </c>
      <c r="G92" s="7">
        <f t="shared" si="24"/>
        <v>0</v>
      </c>
      <c r="H92" s="7">
        <f t="shared" si="24"/>
        <v>0</v>
      </c>
      <c r="I92" s="7">
        <f t="shared" si="24"/>
        <v>0</v>
      </c>
    </row>
    <row r="93" spans="1:9" x14ac:dyDescent="0.25">
      <c r="A93" s="7" t="s">
        <v>15</v>
      </c>
      <c r="B93" s="10"/>
      <c r="C93" s="7">
        <f>ROUNDUP(C92/C$18,0)</f>
        <v>0</v>
      </c>
      <c r="D93" s="7">
        <f t="shared" ref="D93:F93" si="25">ROUNDUP(D92/D$18,0)</f>
        <v>0</v>
      </c>
      <c r="E93" s="7">
        <f t="shared" si="25"/>
        <v>0</v>
      </c>
      <c r="F93" s="7">
        <f t="shared" si="25"/>
        <v>0</v>
      </c>
      <c r="G93" s="7">
        <f>ROUNDUP(G92/G$18,0)</f>
        <v>0</v>
      </c>
      <c r="H93" s="7">
        <f t="shared" ref="H93:I93" si="26">ROUNDUP(H92/H$18,0)</f>
        <v>0</v>
      </c>
      <c r="I93" s="7">
        <f t="shared" si="26"/>
        <v>0</v>
      </c>
    </row>
  </sheetData>
  <pageMargins left="0.25" right="0.25" top="0.75" bottom="0.75" header="0.3" footer="0.3"/>
  <pageSetup paperSize="9" scale="67" fitToHeight="0" orientation="portrait" r:id="rId1"/>
  <headerFooter>
    <oddHeader>&amp;C&amp;F</oddHeader>
  </headerFooter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Riistat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 Tarkkala</dc:creator>
  <cp:lastModifiedBy>Matti Rusi</cp:lastModifiedBy>
  <cp:lastPrinted>2016-06-16T13:18:38Z</cp:lastPrinted>
  <dcterms:created xsi:type="dcterms:W3CDTF">2015-02-12T10:41:08Z</dcterms:created>
  <dcterms:modified xsi:type="dcterms:W3CDTF">2025-03-19T08:43:56Z</dcterms:modified>
</cp:coreProperties>
</file>