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codeName="ThisWorkbook" defaultThemeVersion="124226"/>
  <bookViews>
    <workbookView xWindow="0" yWindow="0" windowWidth="20730" windowHeight="11760" tabRatio="607" firstSheet="3" activeTab="3"/>
  </bookViews>
  <sheets>
    <sheet name="1000m ja Korkeus" sheetId="6" r:id="rId1"/>
    <sheet name="Pituus ja Keihäs" sheetId="7" r:id="rId2"/>
    <sheet name="Kuula ja Keihäs" sheetId="2" r:id="rId3"/>
    <sheet name="40m ja Korkeus" sheetId="3" r:id="rId4"/>
    <sheet name="40m ja 1000m" sheetId="4" r:id="rId5"/>
    <sheet name="Kuula ja Pituus" sheetId="5" r:id="rId6"/>
  </sheets>
  <calcPr calcId="145621"/>
</workbook>
</file>

<file path=xl/calcChain.xml><?xml version="1.0" encoding="utf-8"?>
<calcChain xmlns="http://schemas.openxmlformats.org/spreadsheetml/2006/main">
  <c r="D12" i="7" l="1"/>
  <c r="D7" i="7"/>
  <c r="D11" i="7"/>
  <c r="D14" i="7"/>
  <c r="D13" i="7"/>
  <c r="D10" i="7"/>
  <c r="D6" i="7"/>
  <c r="D8" i="7"/>
  <c r="D9" i="7"/>
  <c r="D15" i="7"/>
  <c r="D16" i="7"/>
  <c r="D17" i="7"/>
  <c r="D18" i="7"/>
  <c r="D19" i="7"/>
  <c r="D20" i="7"/>
  <c r="D21" i="7"/>
  <c r="D22" i="7"/>
  <c r="D23" i="7"/>
  <c r="D24" i="7"/>
  <c r="D25" i="7"/>
  <c r="G25" i="7" s="1"/>
  <c r="D26" i="7"/>
  <c r="D27" i="7"/>
  <c r="D28" i="7"/>
  <c r="D29" i="7"/>
  <c r="G29" i="7" s="1"/>
  <c r="D30" i="7"/>
  <c r="D31" i="7"/>
  <c r="D32" i="7"/>
  <c r="D33" i="7"/>
  <c r="D34" i="7"/>
  <c r="D35" i="7"/>
  <c r="D36" i="7"/>
  <c r="D37" i="7"/>
  <c r="D38" i="7"/>
  <c r="G38" i="7" s="1"/>
  <c r="F38" i="7"/>
  <c r="F37" i="7"/>
  <c r="G37" i="7"/>
  <c r="F36" i="7"/>
  <c r="F35" i="7"/>
  <c r="G35" i="7"/>
  <c r="F34" i="7"/>
  <c r="F33" i="7"/>
  <c r="F32" i="7"/>
  <c r="F31" i="7"/>
  <c r="G31" i="7" s="1"/>
  <c r="F30" i="7"/>
  <c r="F29" i="7"/>
  <c r="F28" i="7"/>
  <c r="F27" i="7"/>
  <c r="G27" i="7"/>
  <c r="F26" i="7"/>
  <c r="F25" i="7"/>
  <c r="F24" i="7"/>
  <c r="G24" i="7" s="1"/>
  <c r="F23" i="7"/>
  <c r="G23" i="7" s="1"/>
  <c r="F22" i="7"/>
  <c r="F21" i="7"/>
  <c r="G21" i="7"/>
  <c r="F20" i="7"/>
  <c r="F19" i="7"/>
  <c r="G19" i="7"/>
  <c r="F18" i="7"/>
  <c r="F17" i="7"/>
  <c r="F16" i="7"/>
  <c r="F15" i="7"/>
  <c r="G15" i="7" s="1"/>
  <c r="F9" i="7"/>
  <c r="F8" i="7"/>
  <c r="F6" i="7"/>
  <c r="F10" i="7"/>
  <c r="F13" i="7"/>
  <c r="F14" i="7"/>
  <c r="F11" i="7"/>
  <c r="F7" i="7"/>
  <c r="F12" i="7"/>
  <c r="D6" i="6"/>
  <c r="D7" i="6"/>
  <c r="D8" i="6"/>
  <c r="D9" i="6"/>
  <c r="D10" i="6"/>
  <c r="D11" i="6"/>
  <c r="D12" i="6"/>
  <c r="D13" i="6"/>
  <c r="D14" i="6"/>
  <c r="G14" i="6" s="1"/>
  <c r="D15" i="6"/>
  <c r="D16" i="6"/>
  <c r="D17" i="6"/>
  <c r="D18" i="6"/>
  <c r="G18" i="6" s="1"/>
  <c r="D19" i="6"/>
  <c r="D20" i="6"/>
  <c r="D21" i="6"/>
  <c r="D22" i="6"/>
  <c r="D23" i="6"/>
  <c r="D24" i="6"/>
  <c r="D25" i="6"/>
  <c r="D26" i="6"/>
  <c r="G26" i="6" s="1"/>
  <c r="D27" i="6"/>
  <c r="D28" i="6"/>
  <c r="D29" i="6"/>
  <c r="D30" i="6"/>
  <c r="G30" i="6" s="1"/>
  <c r="D31" i="6"/>
  <c r="D32" i="6"/>
  <c r="D33" i="6"/>
  <c r="D34" i="6"/>
  <c r="G34" i="6" s="1"/>
  <c r="D35" i="6"/>
  <c r="D36" i="6"/>
  <c r="D37" i="6"/>
  <c r="D38" i="6"/>
  <c r="D39" i="6"/>
  <c r="F39" i="6"/>
  <c r="F38" i="6"/>
  <c r="G38" i="6"/>
  <c r="F37" i="6"/>
  <c r="F36" i="6"/>
  <c r="F35" i="6"/>
  <c r="F34" i="6"/>
  <c r="F33" i="6"/>
  <c r="F32" i="6"/>
  <c r="F31" i="6"/>
  <c r="F30" i="6"/>
  <c r="F29" i="6"/>
  <c r="G29" i="6" s="1"/>
  <c r="F28" i="6"/>
  <c r="F27" i="6"/>
  <c r="G27" i="6" s="1"/>
  <c r="F26" i="6"/>
  <c r="F25" i="6"/>
  <c r="G25" i="6" s="1"/>
  <c r="F24" i="6"/>
  <c r="F23" i="6"/>
  <c r="F22" i="6"/>
  <c r="G22" i="6"/>
  <c r="F21" i="6"/>
  <c r="F20" i="6"/>
  <c r="F19" i="6"/>
  <c r="G19" i="6" s="1"/>
  <c r="F18" i="6"/>
  <c r="F17" i="6"/>
  <c r="F16" i="6"/>
  <c r="F15" i="6"/>
  <c r="G15" i="6" s="1"/>
  <c r="F14" i="6"/>
  <c r="F13" i="6"/>
  <c r="G13" i="6" s="1"/>
  <c r="F12" i="6"/>
  <c r="F11" i="6"/>
  <c r="G11" i="6" s="1"/>
  <c r="F10" i="6"/>
  <c r="F9" i="6"/>
  <c r="F8" i="6"/>
  <c r="F7" i="6"/>
  <c r="F6" i="6"/>
  <c r="D39" i="5"/>
  <c r="F39" i="5"/>
  <c r="D38" i="5"/>
  <c r="G38" i="5" s="1"/>
  <c r="F38" i="5"/>
  <c r="D37" i="5"/>
  <c r="F37" i="5"/>
  <c r="D36" i="5"/>
  <c r="G36" i="5" s="1"/>
  <c r="F36" i="5"/>
  <c r="D35" i="5"/>
  <c r="F35" i="5"/>
  <c r="D34" i="5"/>
  <c r="F34" i="5"/>
  <c r="D33" i="5"/>
  <c r="G33" i="5" s="1"/>
  <c r="F33" i="5"/>
  <c r="D32" i="5"/>
  <c r="F32" i="5"/>
  <c r="D31" i="5"/>
  <c r="F31" i="5"/>
  <c r="D30" i="5"/>
  <c r="F30" i="5"/>
  <c r="D29" i="5"/>
  <c r="G29" i="5" s="1"/>
  <c r="F29" i="5"/>
  <c r="D28" i="5"/>
  <c r="F28" i="5"/>
  <c r="G28" i="5"/>
  <c r="D27" i="5"/>
  <c r="G27" i="5" s="1"/>
  <c r="F27" i="5"/>
  <c r="D26" i="5"/>
  <c r="F26" i="5"/>
  <c r="D25" i="5"/>
  <c r="F25" i="5"/>
  <c r="G25" i="5"/>
  <c r="D24" i="5"/>
  <c r="G24" i="5" s="1"/>
  <c r="F24" i="5"/>
  <c r="D23" i="5"/>
  <c r="F23" i="5"/>
  <c r="D22" i="5"/>
  <c r="G22" i="5" s="1"/>
  <c r="F22" i="5"/>
  <c r="D21" i="5"/>
  <c r="F21" i="5"/>
  <c r="D20" i="5"/>
  <c r="G20" i="5" s="1"/>
  <c r="F20" i="5"/>
  <c r="D6" i="5"/>
  <c r="F6" i="5"/>
  <c r="D16" i="5"/>
  <c r="F16" i="5"/>
  <c r="D11" i="5"/>
  <c r="F11" i="5"/>
  <c r="D15" i="5"/>
  <c r="F15" i="5"/>
  <c r="D10" i="5"/>
  <c r="F10" i="5"/>
  <c r="D12" i="5"/>
  <c r="F12" i="5"/>
  <c r="D14" i="5"/>
  <c r="F14" i="5"/>
  <c r="D7" i="5"/>
  <c r="F7" i="5"/>
  <c r="D9" i="5"/>
  <c r="F9" i="5"/>
  <c r="D13" i="5"/>
  <c r="F13" i="5"/>
  <c r="D8" i="5"/>
  <c r="F8" i="5"/>
  <c r="D19" i="5"/>
  <c r="F19" i="5"/>
  <c r="D18" i="5"/>
  <c r="F18" i="5"/>
  <c r="D17" i="5"/>
  <c r="F17" i="5"/>
  <c r="D38" i="4"/>
  <c r="F38" i="4"/>
  <c r="D37" i="4"/>
  <c r="F37" i="4"/>
  <c r="G37" i="4" s="1"/>
  <c r="D36" i="4"/>
  <c r="F36" i="4"/>
  <c r="D35" i="4"/>
  <c r="F35" i="4"/>
  <c r="D34" i="4"/>
  <c r="F34" i="4"/>
  <c r="D33" i="4"/>
  <c r="F33" i="4"/>
  <c r="D32" i="4"/>
  <c r="G32" i="4" s="1"/>
  <c r="F32" i="4"/>
  <c r="D31" i="4"/>
  <c r="F31" i="4"/>
  <c r="D30" i="4"/>
  <c r="F30" i="4"/>
  <c r="D29" i="4"/>
  <c r="F29" i="4"/>
  <c r="D28" i="4"/>
  <c r="F28" i="4"/>
  <c r="D27" i="4"/>
  <c r="F27" i="4"/>
  <c r="D26" i="4"/>
  <c r="F26" i="4"/>
  <c r="D25" i="4"/>
  <c r="G25" i="4" s="1"/>
  <c r="F25" i="4"/>
  <c r="D24" i="4"/>
  <c r="G24" i="4" s="1"/>
  <c r="F24" i="4"/>
  <c r="D23" i="4"/>
  <c r="F23" i="4"/>
  <c r="D22" i="4"/>
  <c r="F22" i="4"/>
  <c r="D21" i="4"/>
  <c r="F21" i="4"/>
  <c r="D20" i="4"/>
  <c r="F20" i="4"/>
  <c r="D19" i="4"/>
  <c r="F19" i="4"/>
  <c r="D6" i="4"/>
  <c r="F6" i="4"/>
  <c r="D11" i="4"/>
  <c r="F11" i="4"/>
  <c r="D7" i="4"/>
  <c r="F7" i="4"/>
  <c r="D14" i="4"/>
  <c r="F14" i="4"/>
  <c r="D13" i="4"/>
  <c r="F13" i="4"/>
  <c r="D17" i="4"/>
  <c r="F17" i="4"/>
  <c r="D9" i="4"/>
  <c r="F9" i="4"/>
  <c r="D8" i="4"/>
  <c r="F8" i="4"/>
  <c r="D10" i="4"/>
  <c r="F10" i="4"/>
  <c r="D18" i="4"/>
  <c r="F18" i="4"/>
  <c r="D15" i="4"/>
  <c r="F15" i="4"/>
  <c r="D16" i="4"/>
  <c r="F16" i="4"/>
  <c r="D12" i="4"/>
  <c r="F12" i="4"/>
  <c r="D40" i="3"/>
  <c r="G40" i="3" s="1"/>
  <c r="F40" i="3"/>
  <c r="D39" i="3"/>
  <c r="F39" i="3"/>
  <c r="D38" i="3"/>
  <c r="F38" i="3"/>
  <c r="D37" i="3"/>
  <c r="G37" i="3" s="1"/>
  <c r="F37" i="3"/>
  <c r="D36" i="3"/>
  <c r="F36" i="3"/>
  <c r="G36" i="3"/>
  <c r="D35" i="3"/>
  <c r="F35" i="3"/>
  <c r="D34" i="3"/>
  <c r="F34" i="3"/>
  <c r="D33" i="3"/>
  <c r="F33" i="3"/>
  <c r="G33" i="3" s="1"/>
  <c r="D32" i="3"/>
  <c r="G32" i="3" s="1"/>
  <c r="F32" i="3"/>
  <c r="D31" i="3"/>
  <c r="F31" i="3"/>
  <c r="D30" i="3"/>
  <c r="F30" i="3"/>
  <c r="D29" i="3"/>
  <c r="G29" i="3" s="1"/>
  <c r="F29" i="3"/>
  <c r="D28" i="3"/>
  <c r="F28" i="3"/>
  <c r="G28" i="3"/>
  <c r="D27" i="3"/>
  <c r="F27" i="3"/>
  <c r="D26" i="3"/>
  <c r="F26" i="3"/>
  <c r="D25" i="3"/>
  <c r="F25" i="3"/>
  <c r="G25" i="3" s="1"/>
  <c r="D24" i="3"/>
  <c r="G24" i="3" s="1"/>
  <c r="F24" i="3"/>
  <c r="D23" i="3"/>
  <c r="F23" i="3"/>
  <c r="D22" i="3"/>
  <c r="F22" i="3"/>
  <c r="D21" i="3"/>
  <c r="G21" i="3" s="1"/>
  <c r="F21" i="3"/>
  <c r="D20" i="3"/>
  <c r="F20" i="3"/>
  <c r="G20" i="3"/>
  <c r="D19" i="3"/>
  <c r="F19" i="3"/>
  <c r="D18" i="3"/>
  <c r="F18" i="3"/>
  <c r="D17" i="3"/>
  <c r="F17" i="3"/>
  <c r="D16" i="3"/>
  <c r="F16" i="3"/>
  <c r="D15" i="3"/>
  <c r="F15" i="3"/>
  <c r="D14" i="3"/>
  <c r="F14" i="3"/>
  <c r="D13" i="3"/>
  <c r="F13" i="3"/>
  <c r="D9" i="3"/>
  <c r="F9" i="3"/>
  <c r="D12" i="3"/>
  <c r="F12" i="3"/>
  <c r="D6" i="3"/>
  <c r="F6" i="3"/>
  <c r="D10" i="3"/>
  <c r="F10" i="3"/>
  <c r="D8" i="3"/>
  <c r="F8" i="3"/>
  <c r="D7" i="3"/>
  <c r="F7" i="3"/>
  <c r="D11" i="3"/>
  <c r="F11" i="3"/>
  <c r="D41" i="2"/>
  <c r="F41" i="2"/>
  <c r="G41" i="2"/>
  <c r="D40" i="2"/>
  <c r="F40" i="2"/>
  <c r="G40" i="2"/>
  <c r="D39" i="2"/>
  <c r="G39" i="2" s="1"/>
  <c r="F39" i="2"/>
  <c r="D38" i="2"/>
  <c r="G38" i="2" s="1"/>
  <c r="F38" i="2"/>
  <c r="D37" i="2"/>
  <c r="F37" i="2"/>
  <c r="G37" i="2"/>
  <c r="D36" i="2"/>
  <c r="F36" i="2"/>
  <c r="G36" i="2"/>
  <c r="D35" i="2"/>
  <c r="G35" i="2" s="1"/>
  <c r="F35" i="2"/>
  <c r="D34" i="2"/>
  <c r="G34" i="2" s="1"/>
  <c r="F34" i="2"/>
  <c r="D33" i="2"/>
  <c r="F33" i="2"/>
  <c r="G33" i="2"/>
  <c r="D32" i="2"/>
  <c r="F32" i="2"/>
  <c r="G32" i="2"/>
  <c r="D31" i="2"/>
  <c r="G31" i="2" s="1"/>
  <c r="F31" i="2"/>
  <c r="D30" i="2"/>
  <c r="G30" i="2" s="1"/>
  <c r="F30" i="2"/>
  <c r="D29" i="2"/>
  <c r="F29" i="2"/>
  <c r="G29" i="2"/>
  <c r="D28" i="2"/>
  <c r="F28" i="2"/>
  <c r="G28" i="2"/>
  <c r="D27" i="2"/>
  <c r="G27" i="2" s="1"/>
  <c r="F27" i="2"/>
  <c r="D26" i="2"/>
  <c r="G26" i="2" s="1"/>
  <c r="F26" i="2"/>
  <c r="D25" i="2"/>
  <c r="F25" i="2"/>
  <c r="G25" i="2"/>
  <c r="D24" i="2"/>
  <c r="F24" i="2"/>
  <c r="G24" i="2"/>
  <c r="D23" i="2"/>
  <c r="G23" i="2" s="1"/>
  <c r="F23" i="2"/>
  <c r="D22" i="2"/>
  <c r="G22" i="2" s="1"/>
  <c r="F22" i="2"/>
  <c r="D21" i="2"/>
  <c r="F21" i="2"/>
  <c r="G21" i="2"/>
  <c r="D20" i="2"/>
  <c r="F20" i="2"/>
  <c r="G20" i="2"/>
  <c r="D19" i="2"/>
  <c r="G19" i="2" s="1"/>
  <c r="F19" i="2"/>
  <c r="D18" i="2"/>
  <c r="G18" i="2" s="1"/>
  <c r="F18" i="2"/>
  <c r="D17" i="2"/>
  <c r="F17" i="2"/>
  <c r="G17" i="2"/>
  <c r="D16" i="2"/>
  <c r="F16" i="2"/>
  <c r="G16" i="2"/>
  <c r="D15" i="2"/>
  <c r="G15" i="2" s="1"/>
  <c r="F15" i="2"/>
  <c r="D14" i="2"/>
  <c r="F14" i="2"/>
  <c r="D13" i="2"/>
  <c r="F13" i="2"/>
  <c r="D8" i="2"/>
  <c r="F8" i="2"/>
  <c r="D7" i="2"/>
  <c r="F7" i="2"/>
  <c r="D10" i="2"/>
  <c r="F10" i="2"/>
  <c r="D6" i="2"/>
  <c r="F6" i="2"/>
  <c r="D11" i="2"/>
  <c r="F11" i="2"/>
  <c r="D9" i="2"/>
  <c r="F9" i="2"/>
  <c r="D12" i="2"/>
  <c r="F12" i="2"/>
  <c r="G21" i="5" l="1"/>
  <c r="G30" i="5"/>
  <c r="G32" i="5"/>
  <c r="G37" i="5"/>
  <c r="G35" i="5"/>
  <c r="G36" i="4"/>
  <c r="G20" i="4"/>
  <c r="G33" i="4"/>
  <c r="G21" i="4"/>
  <c r="G28" i="4"/>
  <c r="G29" i="4"/>
  <c r="G18" i="4"/>
  <c r="G23" i="4"/>
  <c r="G26" i="4"/>
  <c r="G31" i="4"/>
  <c r="G34" i="4"/>
  <c r="G17" i="4"/>
  <c r="G19" i="4"/>
  <c r="G22" i="4"/>
  <c r="G27" i="4"/>
  <c r="G30" i="4"/>
  <c r="G35" i="4"/>
  <c r="G38" i="4"/>
  <c r="G18" i="3"/>
  <c r="G23" i="3"/>
  <c r="G26" i="3"/>
  <c r="G31" i="3"/>
  <c r="G34" i="3"/>
  <c r="G39" i="3"/>
  <c r="G19" i="3"/>
  <c r="G22" i="3"/>
  <c r="G27" i="3"/>
  <c r="G30" i="3"/>
  <c r="G35" i="3"/>
  <c r="G38" i="3"/>
  <c r="G17" i="6"/>
  <c r="G23" i="6"/>
  <c r="G33" i="6"/>
  <c r="G36" i="6"/>
  <c r="G32" i="6"/>
  <c r="G28" i="6"/>
  <c r="G24" i="6"/>
  <c r="G20" i="6"/>
  <c r="G16" i="6"/>
  <c r="G12" i="6"/>
  <c r="G8" i="6"/>
  <c r="G21" i="6"/>
  <c r="G37" i="6"/>
  <c r="G39" i="6"/>
  <c r="G35" i="6"/>
  <c r="G31" i="6"/>
  <c r="G10" i="6"/>
  <c r="G7" i="6"/>
  <c r="G17" i="3"/>
  <c r="G16" i="3"/>
  <c r="G13" i="3"/>
  <c r="G15" i="3"/>
  <c r="G14" i="3"/>
  <c r="G9" i="6"/>
  <c r="G13" i="2"/>
  <c r="G18" i="7"/>
  <c r="G30" i="7"/>
  <c r="G34" i="7"/>
  <c r="G33" i="7"/>
  <c r="G17" i="7"/>
  <c r="G11" i="7"/>
  <c r="G16" i="7"/>
  <c r="G22" i="7"/>
  <c r="G26" i="7"/>
  <c r="G32" i="7"/>
  <c r="G20" i="7"/>
  <c r="G28" i="7"/>
  <c r="G36" i="7"/>
  <c r="G6" i="7"/>
  <c r="G14" i="2"/>
  <c r="G10" i="2"/>
  <c r="G23" i="5"/>
  <c r="G26" i="5"/>
  <c r="G31" i="5"/>
  <c r="G34" i="5"/>
  <c r="G39" i="5"/>
  <c r="G6" i="4"/>
  <c r="G11" i="4"/>
  <c r="G7" i="4"/>
  <c r="G14" i="4"/>
  <c r="G13" i="4"/>
  <c r="G9" i="4"/>
  <c r="G8" i="4"/>
  <c r="G10" i="4"/>
  <c r="G15" i="4"/>
  <c r="G16" i="4"/>
  <c r="G12" i="4"/>
  <c r="G6" i="6"/>
  <c r="G9" i="7"/>
  <c r="G8" i="7"/>
  <c r="G10" i="7"/>
  <c r="G13" i="7"/>
  <c r="G14" i="7"/>
  <c r="G7" i="7"/>
  <c r="G12" i="7"/>
  <c r="G8" i="2"/>
  <c r="G7" i="2"/>
  <c r="G6" i="2"/>
  <c r="G11" i="2"/>
  <c r="G9" i="2"/>
  <c r="G12" i="2"/>
  <c r="G11" i="5"/>
  <c r="G15" i="5"/>
  <c r="G12" i="5"/>
  <c r="G14" i="5"/>
  <c r="G13" i="5"/>
  <c r="G8" i="5"/>
  <c r="G17" i="5"/>
  <c r="G6" i="5"/>
  <c r="G16" i="5"/>
  <c r="G10" i="5"/>
  <c r="G7" i="5"/>
  <c r="G9" i="5"/>
  <c r="G19" i="5"/>
  <c r="G18" i="5"/>
  <c r="G9" i="3"/>
  <c r="G12" i="3"/>
  <c r="G6" i="3"/>
  <c r="G10" i="3"/>
  <c r="G8" i="3"/>
  <c r="G7" i="3"/>
  <c r="G11" i="3"/>
</calcChain>
</file>

<file path=xl/sharedStrings.xml><?xml version="1.0" encoding="utf-8"?>
<sst xmlns="http://schemas.openxmlformats.org/spreadsheetml/2006/main" count="123" uniqueCount="54">
  <si>
    <t>tulos</t>
  </si>
  <si>
    <t>pist.</t>
  </si>
  <si>
    <r>
      <t>HUOM !  Syötä tulos</t>
    </r>
    <r>
      <rPr>
        <sz val="8"/>
        <rFont val="Arial"/>
        <family val="2"/>
      </rPr>
      <t xml:space="preserve"> metreissä</t>
    </r>
    <r>
      <rPr>
        <sz val="8"/>
        <rFont val="Arial"/>
        <family val="2"/>
      </rPr>
      <t xml:space="preserve"> (xx,xx)</t>
    </r>
  </si>
  <si>
    <t>Kuula</t>
  </si>
  <si>
    <t>Keihäs</t>
  </si>
  <si>
    <t>Kilpailija</t>
  </si>
  <si>
    <t>YHTEENSÄ</t>
  </si>
  <si>
    <r>
      <t xml:space="preserve">Juoksumatkoissa syötä aika sekunteina. </t>
    </r>
    <r>
      <rPr>
        <sz val="8"/>
        <rFont val="Arial"/>
        <family val="2"/>
      </rPr>
      <t>K</t>
    </r>
    <r>
      <rPr>
        <sz val="8"/>
        <rFont val="Arial"/>
        <family val="2"/>
      </rPr>
      <t>orkeus senteissä</t>
    </r>
  </si>
  <si>
    <t>40m</t>
  </si>
  <si>
    <t>Korkeus</t>
  </si>
  <si>
    <t>Tulos</t>
  </si>
  <si>
    <t>Pisteet</t>
  </si>
  <si>
    <r>
      <rPr>
        <sz val="8"/>
        <rFont val="Arial"/>
        <family val="2"/>
      </rPr>
      <t xml:space="preserve">HUOM !  </t>
    </r>
    <r>
      <rPr>
        <sz val="8"/>
        <rFont val="Arial"/>
        <family val="2"/>
      </rPr>
      <t>syötä aika sekunteina</t>
    </r>
  </si>
  <si>
    <t>1000m</t>
  </si>
  <si>
    <t>HUOM!  Syötä kuula metreissä (xx,xx). Pituus sentteinä (xxx)</t>
  </si>
  <si>
    <t>Yhteensä</t>
  </si>
  <si>
    <t>Pituus</t>
  </si>
  <si>
    <t>HUOM !  syötä aika sekunteina, korkeus senteissä</t>
  </si>
  <si>
    <t>Vanessa Pöyhönen</t>
  </si>
  <si>
    <t>Iida Haasala</t>
  </si>
  <si>
    <t>Anni Syväkoski</t>
  </si>
  <si>
    <t>Livia Kähtävä</t>
  </si>
  <si>
    <t>Eerika Rekilä</t>
  </si>
  <si>
    <t>Iida Anttila</t>
  </si>
  <si>
    <t>Riialiina Kiljala</t>
  </si>
  <si>
    <t>Malla Hämäläinen</t>
  </si>
  <si>
    <t>Nella Hämäläinen</t>
  </si>
  <si>
    <t>Iina Herlevi</t>
  </si>
  <si>
    <t>DNF</t>
  </si>
  <si>
    <t>Laura Aho</t>
  </si>
  <si>
    <t>Sara Haikara</t>
  </si>
  <si>
    <t>Vilma Haikara</t>
  </si>
  <si>
    <t>Emma Hiironen</t>
  </si>
  <si>
    <t>Jonna Keski-Vähälä</t>
  </si>
  <si>
    <t>Ilona Paavola</t>
  </si>
  <si>
    <t>Elsa Rentola</t>
  </si>
  <si>
    <t>Neea Rentola</t>
  </si>
  <si>
    <t>Veera Salmi</t>
  </si>
  <si>
    <t>Aino Venetjoki</t>
  </si>
  <si>
    <t>Isabella Bertucci</t>
  </si>
  <si>
    <t>Kaisa Kyösti</t>
  </si>
  <si>
    <t>Inka Niemi</t>
  </si>
  <si>
    <t>Liinu Roivainen</t>
  </si>
  <si>
    <t>Telma Tuorila</t>
  </si>
  <si>
    <t>Helmi Vanhala</t>
  </si>
  <si>
    <t>Mette Isosalo</t>
  </si>
  <si>
    <t>Mette Kanala</t>
  </si>
  <si>
    <t>Miniottelu Pituus / Keihäs 29.7</t>
  </si>
  <si>
    <t>Miniottelu Kuula / Keihäs 29.7</t>
  </si>
  <si>
    <t>Miniottelu 40m / Korkeus 30.7</t>
  </si>
  <si>
    <t>Miniottelu 40m / 1000m 30.7</t>
  </si>
  <si>
    <t>Miniottelu Kuula / Pituus 29.7</t>
  </si>
  <si>
    <t>Miniottelu 1000m ja Korkeus 30.7</t>
  </si>
  <si>
    <t>ULK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</si>
</sst>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Border="1"/>
    <xf numFmtId="1" fontId="1" fillId="2" borderId="1" xfId="0" applyNumberFormat="1" applyFont="1" applyFill="1" applyBorder="1"/>
    <xf numFmtId="0" fontId="2" fillId="2" borderId="1" xfId="0" applyFont="1" applyFill="1" applyBorder="1"/>
    <xf numFmtId="2" fontId="1" fillId="0" borderId="1" xfId="0" applyNumberFormat="1" applyFont="1" applyFill="1" applyBorder="1" applyProtection="1">
      <protection locked="0"/>
    </xf>
    <xf numFmtId="1" fontId="1" fillId="0" borderId="0" xfId="0" applyNumberFormat="1" applyFont="1" applyBorder="1"/>
    <xf numFmtId="0" fontId="1" fillId="0" borderId="1" xfId="0" applyFont="1" applyBorder="1" applyProtection="1">
      <protection locked="0"/>
    </xf>
    <xf numFmtId="0" fontId="3" fillId="3" borderId="0" xfId="0" applyFont="1" applyFill="1" applyBorder="1"/>
    <xf numFmtId="0" fontId="1" fillId="3" borderId="2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0" xfId="0" applyFont="1" applyFill="1" applyBorder="1" applyAlignment="1"/>
    <xf numFmtId="0" fontId="1" fillId="0" borderId="3" xfId="0" applyFont="1" applyBorder="1"/>
    <xf numFmtId="0" fontId="1" fillId="0" borderId="4" xfId="0" applyFont="1" applyBorder="1"/>
    <xf numFmtId="0" fontId="0" fillId="0" borderId="5" xfId="0" applyBorder="1"/>
    <xf numFmtId="0" fontId="1" fillId="0" borderId="6" xfId="0" applyFont="1" applyBorder="1"/>
    <xf numFmtId="0" fontId="1" fillId="3" borderId="6" xfId="0" applyFont="1" applyFill="1" applyBorder="1"/>
    <xf numFmtId="1" fontId="0" fillId="0" borderId="7" xfId="0" applyNumberFormat="1" applyBorder="1"/>
    <xf numFmtId="0" fontId="1" fillId="3" borderId="8" xfId="0" applyFont="1" applyFill="1" applyBorder="1"/>
    <xf numFmtId="0" fontId="1" fillId="0" borderId="9" xfId="0" applyFont="1" applyBorder="1" applyProtection="1">
      <protection locked="0"/>
    </xf>
    <xf numFmtId="1" fontId="1" fillId="2" borderId="9" xfId="0" applyNumberFormat="1" applyFont="1" applyFill="1" applyBorder="1"/>
    <xf numFmtId="1" fontId="0" fillId="0" borderId="10" xfId="0" applyNumberFormat="1" applyBorder="1"/>
    <xf numFmtId="0" fontId="2" fillId="2" borderId="13" xfId="0" applyFont="1" applyFill="1" applyBorder="1"/>
    <xf numFmtId="1" fontId="0" fillId="0" borderId="0" xfId="0" applyNumberFormat="1"/>
    <xf numFmtId="0" fontId="2" fillId="5" borderId="11" xfId="0" applyFont="1" applyFill="1" applyBorder="1"/>
    <xf numFmtId="0" fontId="2" fillId="5" borderId="12" xfId="0" applyFont="1" applyFill="1" applyBorder="1"/>
    <xf numFmtId="1" fontId="2" fillId="2" borderId="1" xfId="0" applyNumberFormat="1" applyFont="1" applyFill="1" applyBorder="1"/>
    <xf numFmtId="1" fontId="4" fillId="2" borderId="1" xfId="0" applyNumberFormat="1" applyFont="1" applyFill="1" applyBorder="1"/>
    <xf numFmtId="2" fontId="1" fillId="4" borderId="1" xfId="0" applyNumberFormat="1" applyFont="1" applyFill="1" applyBorder="1"/>
    <xf numFmtId="2" fontId="1" fillId="4" borderId="9" xfId="0" applyNumberFormat="1" applyFont="1" applyFill="1" applyBorder="1"/>
    <xf numFmtId="0" fontId="1" fillId="0" borderId="2" xfId="0" applyFont="1" applyBorder="1" applyProtection="1">
      <protection locked="0"/>
    </xf>
    <xf numFmtId="0" fontId="2" fillId="5" borderId="11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5" workbookViewId="0">
      <selection activeCell="I13" sqref="I13"/>
    </sheetView>
  </sheetViews>
  <sheetFormatPr defaultColWidth="8.85546875" defaultRowHeight="12.75" x14ac:dyDescent="0.2"/>
  <cols>
    <col min="1" max="1" width="3.42578125" bestFit="1" customWidth="1"/>
    <col min="2" max="2" width="21.140625" customWidth="1"/>
    <col min="3" max="3" width="5.7109375" bestFit="1" customWidth="1"/>
    <col min="4" max="4" width="6.42578125" bestFit="1" customWidth="1"/>
    <col min="5" max="5" width="6.140625" style="22" customWidth="1"/>
    <col min="6" max="6" width="7.85546875" customWidth="1"/>
  </cols>
  <sheetData>
    <row r="1" spans="1:7" ht="15.75" x14ac:dyDescent="0.25">
      <c r="A1" s="1"/>
      <c r="B1" s="7" t="s">
        <v>52</v>
      </c>
      <c r="C1" s="1"/>
      <c r="D1" s="5"/>
      <c r="E1" s="1"/>
      <c r="F1" s="5"/>
    </row>
    <row r="2" spans="1:7" x14ac:dyDescent="0.2">
      <c r="A2" s="1"/>
      <c r="B2" s="10" t="s">
        <v>17</v>
      </c>
      <c r="C2" s="1"/>
      <c r="D2" s="5"/>
      <c r="E2" s="1"/>
      <c r="F2" s="5"/>
    </row>
    <row r="3" spans="1:7" ht="13.5" thickBot="1" x14ac:dyDescent="0.25">
      <c r="A3" s="1"/>
      <c r="B3" s="10"/>
      <c r="C3" s="1"/>
      <c r="D3" s="5"/>
      <c r="E3" s="1"/>
      <c r="F3" s="5"/>
    </row>
    <row r="4" spans="1:7" x14ac:dyDescent="0.2">
      <c r="A4" s="11"/>
      <c r="B4" s="12"/>
      <c r="C4" s="23" t="s">
        <v>9</v>
      </c>
      <c r="D4" s="24"/>
      <c r="E4" s="30" t="s">
        <v>13</v>
      </c>
      <c r="F4" s="31"/>
      <c r="G4" s="13"/>
    </row>
    <row r="5" spans="1:7" x14ac:dyDescent="0.2">
      <c r="A5" s="14"/>
      <c r="B5" s="3" t="s">
        <v>5</v>
      </c>
      <c r="C5" s="3" t="s">
        <v>10</v>
      </c>
      <c r="D5" s="3" t="s">
        <v>11</v>
      </c>
      <c r="E5" s="25" t="s">
        <v>10</v>
      </c>
      <c r="F5" s="3" t="s">
        <v>11</v>
      </c>
      <c r="G5" s="21" t="s">
        <v>6</v>
      </c>
    </row>
    <row r="6" spans="1:7" x14ac:dyDescent="0.2">
      <c r="A6" s="15">
        <v>3</v>
      </c>
      <c r="B6" s="9" t="s">
        <v>19</v>
      </c>
      <c r="C6" s="27">
        <v>90</v>
      </c>
      <c r="D6" s="26">
        <f t="shared" ref="D6:D39" si="0">ROUNDDOWN(IF(ISBLANK(C6),0,INT((1010/((194.45/C6)^2.9412))-10)),0)</f>
        <v>94</v>
      </c>
      <c r="E6" s="4">
        <v>297.31</v>
      </c>
      <c r="F6" s="2">
        <f t="shared" ref="F6:F39" si="1">ROUNDDOWN(IF(ISBLANK(E6),0,INT((1010/((E6/156.99)^4))-10)),0)</f>
        <v>68</v>
      </c>
      <c r="G6" s="16">
        <f t="shared" ref="G6:G39" si="2">D6+F6</f>
        <v>162</v>
      </c>
    </row>
    <row r="7" spans="1:7" x14ac:dyDescent="0.2">
      <c r="A7" s="15">
        <v>2</v>
      </c>
      <c r="B7" s="9" t="s">
        <v>45</v>
      </c>
      <c r="C7" s="27">
        <v>90</v>
      </c>
      <c r="D7" s="26">
        <f t="shared" si="0"/>
        <v>94</v>
      </c>
      <c r="E7" s="4">
        <v>271.31</v>
      </c>
      <c r="F7" s="2">
        <f t="shared" si="1"/>
        <v>103</v>
      </c>
      <c r="G7" s="16">
        <f t="shared" si="2"/>
        <v>197</v>
      </c>
    </row>
    <row r="8" spans="1:7" x14ac:dyDescent="0.2">
      <c r="A8" s="15">
        <v>5</v>
      </c>
      <c r="B8" s="9" t="s">
        <v>41</v>
      </c>
      <c r="C8" s="27">
        <v>90</v>
      </c>
      <c r="D8" s="26">
        <f t="shared" si="0"/>
        <v>94</v>
      </c>
      <c r="E8" s="4">
        <v>314.54000000000002</v>
      </c>
      <c r="F8" s="2">
        <f t="shared" si="1"/>
        <v>52</v>
      </c>
      <c r="G8" s="16">
        <f t="shared" si="2"/>
        <v>146</v>
      </c>
    </row>
    <row r="9" spans="1:7" x14ac:dyDescent="0.2">
      <c r="A9" s="15">
        <v>4</v>
      </c>
      <c r="B9" s="6" t="s">
        <v>34</v>
      </c>
      <c r="C9" s="27">
        <v>90</v>
      </c>
      <c r="D9" s="26">
        <f t="shared" si="0"/>
        <v>94</v>
      </c>
      <c r="E9" s="4">
        <v>299.23</v>
      </c>
      <c r="F9" s="2">
        <f t="shared" si="1"/>
        <v>66</v>
      </c>
      <c r="G9" s="16">
        <f t="shared" si="2"/>
        <v>160</v>
      </c>
    </row>
    <row r="10" spans="1:7" x14ac:dyDescent="0.2">
      <c r="A10" s="15">
        <v>1</v>
      </c>
      <c r="B10" s="6" t="s">
        <v>18</v>
      </c>
      <c r="C10" s="27">
        <v>95</v>
      </c>
      <c r="D10" s="26">
        <f t="shared" si="0"/>
        <v>112</v>
      </c>
      <c r="E10" s="4">
        <v>256.17</v>
      </c>
      <c r="F10" s="2">
        <f t="shared" si="1"/>
        <v>132</v>
      </c>
      <c r="G10" s="16">
        <f t="shared" si="2"/>
        <v>244</v>
      </c>
    </row>
    <row r="11" spans="1:7" x14ac:dyDescent="0.2">
      <c r="A11" s="15">
        <v>8</v>
      </c>
      <c r="B11" s="6"/>
      <c r="C11" s="27"/>
      <c r="D11" s="26">
        <f t="shared" si="0"/>
        <v>0</v>
      </c>
      <c r="E11" s="4"/>
      <c r="F11" s="2">
        <f t="shared" si="1"/>
        <v>0</v>
      </c>
      <c r="G11" s="16">
        <f t="shared" si="2"/>
        <v>0</v>
      </c>
    </row>
    <row r="12" spans="1:7" x14ac:dyDescent="0.2">
      <c r="A12" s="15">
        <v>9</v>
      </c>
      <c r="B12" s="6"/>
      <c r="C12" s="27"/>
      <c r="D12" s="26">
        <f t="shared" si="0"/>
        <v>0</v>
      </c>
      <c r="E12" s="4"/>
      <c r="F12" s="2">
        <f t="shared" si="1"/>
        <v>0</v>
      </c>
      <c r="G12" s="16">
        <f t="shared" si="2"/>
        <v>0</v>
      </c>
    </row>
    <row r="13" spans="1:7" x14ac:dyDescent="0.2">
      <c r="A13" s="15">
        <v>10</v>
      </c>
      <c r="B13" s="6"/>
      <c r="C13" s="27"/>
      <c r="D13" s="26">
        <f t="shared" si="0"/>
        <v>0</v>
      </c>
      <c r="E13" s="4"/>
      <c r="F13" s="2">
        <f t="shared" si="1"/>
        <v>0</v>
      </c>
      <c r="G13" s="16">
        <f t="shared" si="2"/>
        <v>0</v>
      </c>
    </row>
    <row r="14" spans="1:7" x14ac:dyDescent="0.2">
      <c r="A14" s="15">
        <v>11</v>
      </c>
      <c r="B14" s="6"/>
      <c r="C14" s="27"/>
      <c r="D14" s="26">
        <f t="shared" si="0"/>
        <v>0</v>
      </c>
      <c r="E14" s="4"/>
      <c r="F14" s="2">
        <f t="shared" si="1"/>
        <v>0</v>
      </c>
      <c r="G14" s="16">
        <f t="shared" si="2"/>
        <v>0</v>
      </c>
    </row>
    <row r="15" spans="1:7" x14ac:dyDescent="0.2">
      <c r="A15" s="15">
        <v>12</v>
      </c>
      <c r="B15" s="6"/>
      <c r="C15" s="27"/>
      <c r="D15" s="26">
        <f t="shared" si="0"/>
        <v>0</v>
      </c>
      <c r="E15" s="4"/>
      <c r="F15" s="2">
        <f t="shared" si="1"/>
        <v>0</v>
      </c>
      <c r="G15" s="16">
        <f t="shared" si="2"/>
        <v>0</v>
      </c>
    </row>
    <row r="16" spans="1:7" x14ac:dyDescent="0.2">
      <c r="A16" s="15">
        <v>13</v>
      </c>
      <c r="B16" s="6"/>
      <c r="C16" s="27"/>
      <c r="D16" s="26">
        <f t="shared" si="0"/>
        <v>0</v>
      </c>
      <c r="E16" s="4"/>
      <c r="F16" s="2">
        <f t="shared" si="1"/>
        <v>0</v>
      </c>
      <c r="G16" s="16">
        <f t="shared" si="2"/>
        <v>0</v>
      </c>
    </row>
    <row r="17" spans="1:7" x14ac:dyDescent="0.2">
      <c r="A17" s="15">
        <v>14</v>
      </c>
      <c r="B17" s="6"/>
      <c r="C17" s="27"/>
      <c r="D17" s="26">
        <f t="shared" si="0"/>
        <v>0</v>
      </c>
      <c r="E17" s="4"/>
      <c r="F17" s="2">
        <f t="shared" si="1"/>
        <v>0</v>
      </c>
      <c r="G17" s="16">
        <f t="shared" si="2"/>
        <v>0</v>
      </c>
    </row>
    <row r="18" spans="1:7" x14ac:dyDescent="0.2">
      <c r="A18" s="15">
        <v>15</v>
      </c>
      <c r="B18" s="6"/>
      <c r="C18" s="27"/>
      <c r="D18" s="26">
        <f t="shared" si="0"/>
        <v>0</v>
      </c>
      <c r="E18" s="4"/>
      <c r="F18" s="2">
        <f t="shared" si="1"/>
        <v>0</v>
      </c>
      <c r="G18" s="16">
        <f t="shared" si="2"/>
        <v>0</v>
      </c>
    </row>
    <row r="19" spans="1:7" x14ac:dyDescent="0.2">
      <c r="A19" s="15">
        <v>16</v>
      </c>
      <c r="B19" s="6"/>
      <c r="C19" s="27"/>
      <c r="D19" s="26">
        <f t="shared" si="0"/>
        <v>0</v>
      </c>
      <c r="E19" s="4"/>
      <c r="F19" s="2">
        <f t="shared" si="1"/>
        <v>0</v>
      </c>
      <c r="G19" s="16">
        <f t="shared" si="2"/>
        <v>0</v>
      </c>
    </row>
    <row r="20" spans="1:7" x14ac:dyDescent="0.2">
      <c r="A20" s="15">
        <v>17</v>
      </c>
      <c r="B20" s="6"/>
      <c r="C20" s="27"/>
      <c r="D20" s="26">
        <f t="shared" si="0"/>
        <v>0</v>
      </c>
      <c r="E20" s="4"/>
      <c r="F20" s="2">
        <f t="shared" si="1"/>
        <v>0</v>
      </c>
      <c r="G20" s="16">
        <f t="shared" si="2"/>
        <v>0</v>
      </c>
    </row>
    <row r="21" spans="1:7" x14ac:dyDescent="0.2">
      <c r="A21" s="15">
        <v>18</v>
      </c>
      <c r="B21" s="6"/>
      <c r="C21" s="27"/>
      <c r="D21" s="26">
        <f t="shared" si="0"/>
        <v>0</v>
      </c>
      <c r="E21" s="4"/>
      <c r="F21" s="2">
        <f t="shared" si="1"/>
        <v>0</v>
      </c>
      <c r="G21" s="16">
        <f t="shared" si="2"/>
        <v>0</v>
      </c>
    </row>
    <row r="22" spans="1:7" x14ac:dyDescent="0.2">
      <c r="A22" s="15">
        <v>19</v>
      </c>
      <c r="B22" s="6"/>
      <c r="C22" s="27"/>
      <c r="D22" s="26">
        <f t="shared" si="0"/>
        <v>0</v>
      </c>
      <c r="E22" s="4"/>
      <c r="F22" s="2">
        <f t="shared" si="1"/>
        <v>0</v>
      </c>
      <c r="G22" s="16">
        <f t="shared" si="2"/>
        <v>0</v>
      </c>
    </row>
    <row r="23" spans="1:7" x14ac:dyDescent="0.2">
      <c r="A23" s="15">
        <v>20</v>
      </c>
      <c r="B23" s="6"/>
      <c r="C23" s="27"/>
      <c r="D23" s="26">
        <f t="shared" si="0"/>
        <v>0</v>
      </c>
      <c r="E23" s="4"/>
      <c r="F23" s="2">
        <f t="shared" si="1"/>
        <v>0</v>
      </c>
      <c r="G23" s="16">
        <f t="shared" si="2"/>
        <v>0</v>
      </c>
    </row>
    <row r="24" spans="1:7" x14ac:dyDescent="0.2">
      <c r="A24" s="15">
        <v>21</v>
      </c>
      <c r="B24" s="6"/>
      <c r="C24" s="27"/>
      <c r="D24" s="26">
        <f t="shared" si="0"/>
        <v>0</v>
      </c>
      <c r="E24" s="4"/>
      <c r="F24" s="2">
        <f t="shared" si="1"/>
        <v>0</v>
      </c>
      <c r="G24" s="16">
        <f t="shared" si="2"/>
        <v>0</v>
      </c>
    </row>
    <row r="25" spans="1:7" x14ac:dyDescent="0.2">
      <c r="A25" s="15">
        <v>22</v>
      </c>
      <c r="B25" s="6"/>
      <c r="C25" s="27"/>
      <c r="D25" s="26">
        <f t="shared" si="0"/>
        <v>0</v>
      </c>
      <c r="E25" s="4"/>
      <c r="F25" s="2">
        <f t="shared" si="1"/>
        <v>0</v>
      </c>
      <c r="G25" s="16">
        <f t="shared" si="2"/>
        <v>0</v>
      </c>
    </row>
    <row r="26" spans="1:7" x14ac:dyDescent="0.2">
      <c r="A26" s="15">
        <v>23</v>
      </c>
      <c r="B26" s="6"/>
      <c r="C26" s="27"/>
      <c r="D26" s="26">
        <f t="shared" si="0"/>
        <v>0</v>
      </c>
      <c r="E26" s="4"/>
      <c r="F26" s="2">
        <f t="shared" si="1"/>
        <v>0</v>
      </c>
      <c r="G26" s="16">
        <f t="shared" si="2"/>
        <v>0</v>
      </c>
    </row>
    <row r="27" spans="1:7" x14ac:dyDescent="0.2">
      <c r="A27" s="15">
        <v>24</v>
      </c>
      <c r="B27" s="6"/>
      <c r="C27" s="27"/>
      <c r="D27" s="26">
        <f t="shared" si="0"/>
        <v>0</v>
      </c>
      <c r="E27" s="4"/>
      <c r="F27" s="2">
        <f t="shared" si="1"/>
        <v>0</v>
      </c>
      <c r="G27" s="16">
        <f t="shared" si="2"/>
        <v>0</v>
      </c>
    </row>
    <row r="28" spans="1:7" x14ac:dyDescent="0.2">
      <c r="A28" s="15">
        <v>25</v>
      </c>
      <c r="B28" s="6"/>
      <c r="C28" s="27"/>
      <c r="D28" s="26">
        <f t="shared" si="0"/>
        <v>0</v>
      </c>
      <c r="E28" s="4"/>
      <c r="F28" s="2">
        <f t="shared" si="1"/>
        <v>0</v>
      </c>
      <c r="G28" s="16">
        <f t="shared" si="2"/>
        <v>0</v>
      </c>
    </row>
    <row r="29" spans="1:7" x14ac:dyDescent="0.2">
      <c r="A29" s="15">
        <v>26</v>
      </c>
      <c r="B29" s="6"/>
      <c r="C29" s="27"/>
      <c r="D29" s="26">
        <f t="shared" si="0"/>
        <v>0</v>
      </c>
      <c r="E29" s="4"/>
      <c r="F29" s="2">
        <f t="shared" si="1"/>
        <v>0</v>
      </c>
      <c r="G29" s="16">
        <f t="shared" si="2"/>
        <v>0</v>
      </c>
    </row>
    <row r="30" spans="1:7" x14ac:dyDescent="0.2">
      <c r="A30" s="15">
        <v>27</v>
      </c>
      <c r="B30" s="6"/>
      <c r="C30" s="27"/>
      <c r="D30" s="26">
        <f t="shared" si="0"/>
        <v>0</v>
      </c>
      <c r="E30" s="4"/>
      <c r="F30" s="2">
        <f t="shared" si="1"/>
        <v>0</v>
      </c>
      <c r="G30" s="16">
        <f t="shared" si="2"/>
        <v>0</v>
      </c>
    </row>
    <row r="31" spans="1:7" x14ac:dyDescent="0.2">
      <c r="A31" s="15">
        <v>28</v>
      </c>
      <c r="B31" s="6"/>
      <c r="C31" s="27"/>
      <c r="D31" s="26">
        <f t="shared" si="0"/>
        <v>0</v>
      </c>
      <c r="E31" s="4"/>
      <c r="F31" s="2">
        <f t="shared" si="1"/>
        <v>0</v>
      </c>
      <c r="G31" s="16">
        <f t="shared" si="2"/>
        <v>0</v>
      </c>
    </row>
    <row r="32" spans="1:7" x14ac:dyDescent="0.2">
      <c r="A32" s="15">
        <v>29</v>
      </c>
      <c r="B32" s="6"/>
      <c r="C32" s="27"/>
      <c r="D32" s="26">
        <f t="shared" si="0"/>
        <v>0</v>
      </c>
      <c r="E32" s="4"/>
      <c r="F32" s="2">
        <f t="shared" si="1"/>
        <v>0</v>
      </c>
      <c r="G32" s="16">
        <f t="shared" si="2"/>
        <v>0</v>
      </c>
    </row>
    <row r="33" spans="1:7" x14ac:dyDescent="0.2">
      <c r="A33" s="15">
        <v>30</v>
      </c>
      <c r="B33" s="6"/>
      <c r="C33" s="27"/>
      <c r="D33" s="26">
        <f t="shared" si="0"/>
        <v>0</v>
      </c>
      <c r="E33" s="4"/>
      <c r="F33" s="2">
        <f t="shared" si="1"/>
        <v>0</v>
      </c>
      <c r="G33" s="16">
        <f t="shared" si="2"/>
        <v>0</v>
      </c>
    </row>
    <row r="34" spans="1:7" x14ac:dyDescent="0.2">
      <c r="A34" s="15">
        <v>31</v>
      </c>
      <c r="B34" s="6"/>
      <c r="C34" s="27"/>
      <c r="D34" s="26">
        <f t="shared" si="0"/>
        <v>0</v>
      </c>
      <c r="E34" s="4"/>
      <c r="F34" s="2">
        <f t="shared" si="1"/>
        <v>0</v>
      </c>
      <c r="G34" s="16">
        <f t="shared" si="2"/>
        <v>0</v>
      </c>
    </row>
    <row r="35" spans="1:7" x14ac:dyDescent="0.2">
      <c r="A35" s="15">
        <v>32</v>
      </c>
      <c r="B35" s="6"/>
      <c r="C35" s="27"/>
      <c r="D35" s="26">
        <f t="shared" si="0"/>
        <v>0</v>
      </c>
      <c r="E35" s="4"/>
      <c r="F35" s="2">
        <f t="shared" si="1"/>
        <v>0</v>
      </c>
      <c r="G35" s="16">
        <f t="shared" si="2"/>
        <v>0</v>
      </c>
    </row>
    <row r="36" spans="1:7" x14ac:dyDescent="0.2">
      <c r="A36" s="15">
        <v>33</v>
      </c>
      <c r="B36" s="6"/>
      <c r="C36" s="27"/>
      <c r="D36" s="26">
        <f t="shared" si="0"/>
        <v>0</v>
      </c>
      <c r="E36" s="4"/>
      <c r="F36" s="2">
        <f t="shared" si="1"/>
        <v>0</v>
      </c>
      <c r="G36" s="16">
        <f t="shared" si="2"/>
        <v>0</v>
      </c>
    </row>
    <row r="37" spans="1:7" x14ac:dyDescent="0.2">
      <c r="A37" s="15">
        <v>34</v>
      </c>
      <c r="B37" s="6"/>
      <c r="C37" s="27"/>
      <c r="D37" s="26">
        <f t="shared" si="0"/>
        <v>0</v>
      </c>
      <c r="E37" s="4"/>
      <c r="F37" s="2">
        <f t="shared" si="1"/>
        <v>0</v>
      </c>
      <c r="G37" s="16">
        <f t="shared" si="2"/>
        <v>0</v>
      </c>
    </row>
    <row r="38" spans="1:7" x14ac:dyDescent="0.2">
      <c r="A38" s="15">
        <v>35</v>
      </c>
      <c r="B38" s="6"/>
      <c r="C38" s="27"/>
      <c r="D38" s="26">
        <f t="shared" si="0"/>
        <v>0</v>
      </c>
      <c r="E38" s="4"/>
      <c r="F38" s="2">
        <f t="shared" si="1"/>
        <v>0</v>
      </c>
      <c r="G38" s="16">
        <f t="shared" si="2"/>
        <v>0</v>
      </c>
    </row>
    <row r="39" spans="1:7" ht="13.5" thickBot="1" x14ac:dyDescent="0.25">
      <c r="A39" s="17">
        <v>36</v>
      </c>
      <c r="B39" s="18"/>
      <c r="C39" s="28"/>
      <c r="D39" s="26">
        <f t="shared" si="0"/>
        <v>0</v>
      </c>
      <c r="E39" s="4"/>
      <c r="F39" s="19">
        <f t="shared" si="1"/>
        <v>0</v>
      </c>
      <c r="G39" s="20">
        <f t="shared" si="2"/>
        <v>0</v>
      </c>
    </row>
    <row r="40" spans="1:7" x14ac:dyDescent="0.2">
      <c r="E40"/>
    </row>
  </sheetData>
  <mergeCells count="1">
    <mergeCell ref="E4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B3" sqref="B3"/>
    </sheetView>
  </sheetViews>
  <sheetFormatPr defaultColWidth="8.85546875" defaultRowHeight="12.75" x14ac:dyDescent="0.2"/>
  <cols>
    <col min="1" max="1" width="3.42578125" bestFit="1" customWidth="1"/>
    <col min="2" max="2" width="21.140625" customWidth="1"/>
    <col min="3" max="3" width="5.7109375" bestFit="1" customWidth="1"/>
    <col min="4" max="4" width="6.42578125" bestFit="1" customWidth="1"/>
    <col min="5" max="5" width="5.28515625" style="22" bestFit="1" customWidth="1"/>
    <col min="6" max="6" width="7.85546875" customWidth="1"/>
  </cols>
  <sheetData>
    <row r="1" spans="1:7" ht="15.75" x14ac:dyDescent="0.25">
      <c r="A1" s="1"/>
      <c r="B1" s="7" t="s">
        <v>47</v>
      </c>
      <c r="C1" s="1"/>
      <c r="D1" s="5"/>
      <c r="E1" s="1"/>
      <c r="F1" s="5"/>
    </row>
    <row r="2" spans="1:7" x14ac:dyDescent="0.2">
      <c r="A2" s="1"/>
      <c r="B2" s="10" t="s">
        <v>2</v>
      </c>
      <c r="C2" s="1"/>
      <c r="D2" s="5"/>
      <c r="E2" s="1"/>
      <c r="F2" s="5"/>
    </row>
    <row r="3" spans="1:7" ht="13.5" thickBot="1" x14ac:dyDescent="0.25">
      <c r="A3" s="1"/>
      <c r="B3" s="10"/>
      <c r="C3" s="1"/>
      <c r="D3" s="5"/>
      <c r="E3" s="1"/>
      <c r="F3" s="5"/>
    </row>
    <row r="4" spans="1:7" x14ac:dyDescent="0.2">
      <c r="A4" s="11"/>
      <c r="B4" s="12"/>
      <c r="C4" s="23" t="s">
        <v>16</v>
      </c>
      <c r="D4" s="24"/>
      <c r="E4" s="30" t="s">
        <v>4</v>
      </c>
      <c r="F4" s="31"/>
      <c r="G4" s="13"/>
    </row>
    <row r="5" spans="1:7" x14ac:dyDescent="0.2">
      <c r="A5" s="14"/>
      <c r="B5" s="3" t="s">
        <v>5</v>
      </c>
      <c r="C5" s="3" t="s">
        <v>0</v>
      </c>
      <c r="D5" s="3" t="s">
        <v>1</v>
      </c>
      <c r="E5" s="25" t="s">
        <v>0</v>
      </c>
      <c r="F5" s="3" t="s">
        <v>1</v>
      </c>
      <c r="G5" s="21" t="s">
        <v>6</v>
      </c>
    </row>
    <row r="6" spans="1:7" x14ac:dyDescent="0.2">
      <c r="A6" s="15">
        <v>4</v>
      </c>
      <c r="B6" s="29" t="s">
        <v>30</v>
      </c>
      <c r="C6" s="27">
        <v>291</v>
      </c>
      <c r="D6" s="2">
        <f t="shared" ref="D6:D14" si="0">ROUNDDOWN(IF(ISBLANK(C6),0,INT((1010/((676.5/C6)^2.439))-10)),0)</f>
        <v>119</v>
      </c>
      <c r="E6" s="4">
        <v>7.69</v>
      </c>
      <c r="F6" s="2">
        <f t="shared" ref="F6:F14" si="1">ROUNDDOWN(IF(ISBLANK(E6),0,INT((1010/((71.02/E6)^1.1765))-10)),0)</f>
        <v>63</v>
      </c>
      <c r="G6" s="16">
        <f t="shared" ref="G6:G14" si="2">D6+F6</f>
        <v>182</v>
      </c>
    </row>
    <row r="7" spans="1:7" x14ac:dyDescent="0.2">
      <c r="A7" s="15">
        <v>2</v>
      </c>
      <c r="B7" s="9" t="s">
        <v>31</v>
      </c>
      <c r="C7" s="27">
        <v>289</v>
      </c>
      <c r="D7" s="2">
        <f t="shared" si="0"/>
        <v>116</v>
      </c>
      <c r="E7" s="4">
        <v>13.48</v>
      </c>
      <c r="F7" s="2">
        <f t="shared" si="1"/>
        <v>132</v>
      </c>
      <c r="G7" s="16">
        <f t="shared" si="2"/>
        <v>248</v>
      </c>
    </row>
    <row r="8" spans="1:7" x14ac:dyDescent="0.2">
      <c r="A8" s="15">
        <v>9</v>
      </c>
      <c r="B8" s="6" t="s">
        <v>33</v>
      </c>
      <c r="C8" s="27">
        <v>194</v>
      </c>
      <c r="D8" s="2">
        <f t="shared" si="0"/>
        <v>38</v>
      </c>
      <c r="E8" s="4">
        <v>6.64</v>
      </c>
      <c r="F8" s="2">
        <f t="shared" si="1"/>
        <v>52</v>
      </c>
      <c r="G8" s="16">
        <f t="shared" si="2"/>
        <v>90</v>
      </c>
    </row>
    <row r="9" spans="1:7" x14ac:dyDescent="0.2">
      <c r="A9" s="15">
        <v>7</v>
      </c>
      <c r="B9" s="6" t="s">
        <v>41</v>
      </c>
      <c r="C9" s="27">
        <v>241</v>
      </c>
      <c r="D9" s="2">
        <f t="shared" si="0"/>
        <v>71</v>
      </c>
      <c r="E9" s="4">
        <v>5.83</v>
      </c>
      <c r="F9" s="2">
        <f t="shared" si="1"/>
        <v>43</v>
      </c>
      <c r="G9" s="16">
        <f t="shared" si="2"/>
        <v>114</v>
      </c>
    </row>
    <row r="10" spans="1:7" x14ac:dyDescent="0.2">
      <c r="A10" s="15">
        <v>6</v>
      </c>
      <c r="B10" s="6" t="s">
        <v>34</v>
      </c>
      <c r="C10" s="27">
        <v>224</v>
      </c>
      <c r="D10" s="2">
        <f t="shared" si="0"/>
        <v>58</v>
      </c>
      <c r="E10" s="4">
        <v>7.05</v>
      </c>
      <c r="F10" s="2">
        <f t="shared" si="1"/>
        <v>56</v>
      </c>
      <c r="G10" s="16">
        <f t="shared" si="2"/>
        <v>114</v>
      </c>
    </row>
    <row r="11" spans="1:7" x14ac:dyDescent="0.2">
      <c r="A11" s="15">
        <v>1</v>
      </c>
      <c r="B11" s="9" t="s">
        <v>18</v>
      </c>
      <c r="C11" s="27">
        <v>338</v>
      </c>
      <c r="D11" s="2">
        <f t="shared" si="0"/>
        <v>175</v>
      </c>
      <c r="E11" s="4">
        <v>13.37</v>
      </c>
      <c r="F11" s="2">
        <f t="shared" si="1"/>
        <v>131</v>
      </c>
      <c r="G11" s="16">
        <f t="shared" si="2"/>
        <v>306</v>
      </c>
    </row>
    <row r="12" spans="1:7" x14ac:dyDescent="0.2">
      <c r="A12" s="15">
        <v>5</v>
      </c>
      <c r="B12" s="9" t="s">
        <v>35</v>
      </c>
      <c r="C12" s="27">
        <v>274</v>
      </c>
      <c r="D12" s="2">
        <f t="shared" si="0"/>
        <v>101</v>
      </c>
      <c r="E12" s="4">
        <v>6.68</v>
      </c>
      <c r="F12" s="2">
        <f t="shared" si="1"/>
        <v>52</v>
      </c>
      <c r="G12" s="16">
        <f t="shared" si="2"/>
        <v>153</v>
      </c>
    </row>
    <row r="13" spans="1:7" x14ac:dyDescent="0.2">
      <c r="A13" s="15">
        <v>8</v>
      </c>
      <c r="B13" s="6" t="s">
        <v>36</v>
      </c>
      <c r="C13" s="27">
        <v>227</v>
      </c>
      <c r="D13" s="2">
        <f t="shared" si="0"/>
        <v>60</v>
      </c>
      <c r="E13" s="4">
        <v>6.45</v>
      </c>
      <c r="F13" s="2">
        <f t="shared" si="1"/>
        <v>50</v>
      </c>
      <c r="G13" s="16">
        <f t="shared" si="2"/>
        <v>110</v>
      </c>
    </row>
    <row r="14" spans="1:7" x14ac:dyDescent="0.2">
      <c r="A14" s="15">
        <v>3</v>
      </c>
      <c r="B14" s="6" t="s">
        <v>44</v>
      </c>
      <c r="C14" s="27">
        <v>285</v>
      </c>
      <c r="D14" s="2">
        <f t="shared" si="0"/>
        <v>112</v>
      </c>
      <c r="E14" s="4">
        <v>11.51</v>
      </c>
      <c r="F14" s="2">
        <f t="shared" si="1"/>
        <v>108</v>
      </c>
      <c r="G14" s="16">
        <f t="shared" si="2"/>
        <v>220</v>
      </c>
    </row>
    <row r="15" spans="1:7" x14ac:dyDescent="0.2">
      <c r="A15" s="15">
        <v>13</v>
      </c>
      <c r="B15" s="6"/>
      <c r="C15" s="27"/>
      <c r="D15" s="2">
        <f t="shared" ref="D15:D38" si="3">ROUNDDOWN(IF(ISBLANK(C15),0,INT((1010/((676.5/C15)^2.439))-10)),0)</f>
        <v>0</v>
      </c>
      <c r="E15" s="4"/>
      <c r="F15" s="2">
        <f t="shared" ref="F15:F38" si="4">ROUNDDOWN(IF(ISBLANK(E15),0,INT((1010/((71.02/E15)^1.1765))-10)),0)</f>
        <v>0</v>
      </c>
      <c r="G15" s="16">
        <f t="shared" ref="G15:G38" si="5">D15+F15</f>
        <v>0</v>
      </c>
    </row>
    <row r="16" spans="1:7" x14ac:dyDescent="0.2">
      <c r="A16" s="15">
        <v>14</v>
      </c>
      <c r="B16" s="6"/>
      <c r="C16" s="27"/>
      <c r="D16" s="2">
        <f t="shared" si="3"/>
        <v>0</v>
      </c>
      <c r="E16" s="4"/>
      <c r="F16" s="2">
        <f t="shared" si="4"/>
        <v>0</v>
      </c>
      <c r="G16" s="16">
        <f t="shared" si="5"/>
        <v>0</v>
      </c>
    </row>
    <row r="17" spans="1:7" x14ac:dyDescent="0.2">
      <c r="A17" s="15">
        <v>15</v>
      </c>
      <c r="B17" s="6"/>
      <c r="C17" s="27"/>
      <c r="D17" s="2">
        <f t="shared" si="3"/>
        <v>0</v>
      </c>
      <c r="E17" s="4"/>
      <c r="F17" s="2">
        <f t="shared" si="4"/>
        <v>0</v>
      </c>
      <c r="G17" s="16">
        <f t="shared" si="5"/>
        <v>0</v>
      </c>
    </row>
    <row r="18" spans="1:7" x14ac:dyDescent="0.2">
      <c r="A18" s="15">
        <v>16</v>
      </c>
      <c r="B18" s="6"/>
      <c r="C18" s="27"/>
      <c r="D18" s="2">
        <f t="shared" si="3"/>
        <v>0</v>
      </c>
      <c r="E18" s="4"/>
      <c r="F18" s="2">
        <f t="shared" si="4"/>
        <v>0</v>
      </c>
      <c r="G18" s="16">
        <f t="shared" si="5"/>
        <v>0</v>
      </c>
    </row>
    <row r="19" spans="1:7" x14ac:dyDescent="0.2">
      <c r="A19" s="15">
        <v>17</v>
      </c>
      <c r="B19" s="6"/>
      <c r="C19" s="27"/>
      <c r="D19" s="2">
        <f t="shared" si="3"/>
        <v>0</v>
      </c>
      <c r="E19" s="4"/>
      <c r="F19" s="2">
        <f t="shared" si="4"/>
        <v>0</v>
      </c>
      <c r="G19" s="16">
        <f t="shared" si="5"/>
        <v>0</v>
      </c>
    </row>
    <row r="20" spans="1:7" x14ac:dyDescent="0.2">
      <c r="A20" s="15">
        <v>18</v>
      </c>
      <c r="B20" s="6"/>
      <c r="C20" s="27"/>
      <c r="D20" s="2">
        <f t="shared" si="3"/>
        <v>0</v>
      </c>
      <c r="E20" s="4"/>
      <c r="F20" s="2">
        <f t="shared" si="4"/>
        <v>0</v>
      </c>
      <c r="G20" s="16">
        <f t="shared" si="5"/>
        <v>0</v>
      </c>
    </row>
    <row r="21" spans="1:7" x14ac:dyDescent="0.2">
      <c r="A21" s="15">
        <v>19</v>
      </c>
      <c r="B21" s="6"/>
      <c r="C21" s="27"/>
      <c r="D21" s="2">
        <f t="shared" si="3"/>
        <v>0</v>
      </c>
      <c r="E21" s="4"/>
      <c r="F21" s="2">
        <f t="shared" si="4"/>
        <v>0</v>
      </c>
      <c r="G21" s="16">
        <f t="shared" si="5"/>
        <v>0</v>
      </c>
    </row>
    <row r="22" spans="1:7" x14ac:dyDescent="0.2">
      <c r="A22" s="15">
        <v>20</v>
      </c>
      <c r="B22" s="6"/>
      <c r="C22" s="27"/>
      <c r="D22" s="2">
        <f t="shared" si="3"/>
        <v>0</v>
      </c>
      <c r="E22" s="4"/>
      <c r="F22" s="2">
        <f t="shared" si="4"/>
        <v>0</v>
      </c>
      <c r="G22" s="16">
        <f t="shared" si="5"/>
        <v>0</v>
      </c>
    </row>
    <row r="23" spans="1:7" x14ac:dyDescent="0.2">
      <c r="A23" s="15">
        <v>21</v>
      </c>
      <c r="B23" s="6"/>
      <c r="C23" s="27"/>
      <c r="D23" s="2">
        <f t="shared" si="3"/>
        <v>0</v>
      </c>
      <c r="E23" s="4"/>
      <c r="F23" s="2">
        <f t="shared" si="4"/>
        <v>0</v>
      </c>
      <c r="G23" s="16">
        <f t="shared" si="5"/>
        <v>0</v>
      </c>
    </row>
    <row r="24" spans="1:7" x14ac:dyDescent="0.2">
      <c r="A24" s="15">
        <v>22</v>
      </c>
      <c r="B24" s="6"/>
      <c r="C24" s="27"/>
      <c r="D24" s="2">
        <f t="shared" si="3"/>
        <v>0</v>
      </c>
      <c r="E24" s="4"/>
      <c r="F24" s="2">
        <f t="shared" si="4"/>
        <v>0</v>
      </c>
      <c r="G24" s="16">
        <f t="shared" si="5"/>
        <v>0</v>
      </c>
    </row>
    <row r="25" spans="1:7" x14ac:dyDescent="0.2">
      <c r="A25" s="15">
        <v>23</v>
      </c>
      <c r="B25" s="6"/>
      <c r="C25" s="27"/>
      <c r="D25" s="2">
        <f t="shared" si="3"/>
        <v>0</v>
      </c>
      <c r="E25" s="4"/>
      <c r="F25" s="2">
        <f t="shared" si="4"/>
        <v>0</v>
      </c>
      <c r="G25" s="16">
        <f t="shared" si="5"/>
        <v>0</v>
      </c>
    </row>
    <row r="26" spans="1:7" x14ac:dyDescent="0.2">
      <c r="A26" s="15">
        <v>24</v>
      </c>
      <c r="B26" s="6"/>
      <c r="C26" s="27"/>
      <c r="D26" s="2">
        <f t="shared" si="3"/>
        <v>0</v>
      </c>
      <c r="E26" s="4"/>
      <c r="F26" s="2">
        <f t="shared" si="4"/>
        <v>0</v>
      </c>
      <c r="G26" s="16">
        <f t="shared" si="5"/>
        <v>0</v>
      </c>
    </row>
    <row r="27" spans="1:7" x14ac:dyDescent="0.2">
      <c r="A27" s="15">
        <v>25</v>
      </c>
      <c r="B27" s="6"/>
      <c r="C27" s="27"/>
      <c r="D27" s="2">
        <f t="shared" si="3"/>
        <v>0</v>
      </c>
      <c r="E27" s="4"/>
      <c r="F27" s="2">
        <f t="shared" si="4"/>
        <v>0</v>
      </c>
      <c r="G27" s="16">
        <f t="shared" si="5"/>
        <v>0</v>
      </c>
    </row>
    <row r="28" spans="1:7" x14ac:dyDescent="0.2">
      <c r="A28" s="15">
        <v>26</v>
      </c>
      <c r="B28" s="6"/>
      <c r="C28" s="27"/>
      <c r="D28" s="2">
        <f t="shared" si="3"/>
        <v>0</v>
      </c>
      <c r="E28" s="4"/>
      <c r="F28" s="2">
        <f t="shared" si="4"/>
        <v>0</v>
      </c>
      <c r="G28" s="16">
        <f t="shared" si="5"/>
        <v>0</v>
      </c>
    </row>
    <row r="29" spans="1:7" x14ac:dyDescent="0.2">
      <c r="A29" s="15">
        <v>27</v>
      </c>
      <c r="B29" s="6"/>
      <c r="C29" s="27"/>
      <c r="D29" s="2">
        <f t="shared" si="3"/>
        <v>0</v>
      </c>
      <c r="E29" s="4"/>
      <c r="F29" s="2">
        <f t="shared" si="4"/>
        <v>0</v>
      </c>
      <c r="G29" s="16">
        <f t="shared" si="5"/>
        <v>0</v>
      </c>
    </row>
    <row r="30" spans="1:7" x14ac:dyDescent="0.2">
      <c r="A30" s="15">
        <v>28</v>
      </c>
      <c r="B30" s="6"/>
      <c r="C30" s="27"/>
      <c r="D30" s="2">
        <f t="shared" si="3"/>
        <v>0</v>
      </c>
      <c r="E30" s="4"/>
      <c r="F30" s="2">
        <f t="shared" si="4"/>
        <v>0</v>
      </c>
      <c r="G30" s="16">
        <f t="shared" si="5"/>
        <v>0</v>
      </c>
    </row>
    <row r="31" spans="1:7" x14ac:dyDescent="0.2">
      <c r="A31" s="15">
        <v>29</v>
      </c>
      <c r="B31" s="6"/>
      <c r="C31" s="27"/>
      <c r="D31" s="2">
        <f t="shared" si="3"/>
        <v>0</v>
      </c>
      <c r="E31" s="4"/>
      <c r="F31" s="2">
        <f t="shared" si="4"/>
        <v>0</v>
      </c>
      <c r="G31" s="16">
        <f t="shared" si="5"/>
        <v>0</v>
      </c>
    </row>
    <row r="32" spans="1:7" x14ac:dyDescent="0.2">
      <c r="A32" s="15">
        <v>30</v>
      </c>
      <c r="B32" s="6"/>
      <c r="C32" s="27"/>
      <c r="D32" s="2">
        <f t="shared" si="3"/>
        <v>0</v>
      </c>
      <c r="E32" s="4"/>
      <c r="F32" s="2">
        <f t="shared" si="4"/>
        <v>0</v>
      </c>
      <c r="G32" s="16">
        <f t="shared" si="5"/>
        <v>0</v>
      </c>
    </row>
    <row r="33" spans="1:7" x14ac:dyDescent="0.2">
      <c r="A33" s="15">
        <v>31</v>
      </c>
      <c r="B33" s="6"/>
      <c r="C33" s="27"/>
      <c r="D33" s="2">
        <f t="shared" si="3"/>
        <v>0</v>
      </c>
      <c r="E33" s="4"/>
      <c r="F33" s="2">
        <f t="shared" si="4"/>
        <v>0</v>
      </c>
      <c r="G33" s="16">
        <f t="shared" si="5"/>
        <v>0</v>
      </c>
    </row>
    <row r="34" spans="1:7" x14ac:dyDescent="0.2">
      <c r="A34" s="15">
        <v>32</v>
      </c>
      <c r="B34" s="6"/>
      <c r="C34" s="27"/>
      <c r="D34" s="2">
        <f t="shared" si="3"/>
        <v>0</v>
      </c>
      <c r="E34" s="4"/>
      <c r="F34" s="2">
        <f t="shared" si="4"/>
        <v>0</v>
      </c>
      <c r="G34" s="16">
        <f t="shared" si="5"/>
        <v>0</v>
      </c>
    </row>
    <row r="35" spans="1:7" x14ac:dyDescent="0.2">
      <c r="A35" s="15">
        <v>33</v>
      </c>
      <c r="B35" s="6"/>
      <c r="C35" s="27"/>
      <c r="D35" s="2">
        <f t="shared" si="3"/>
        <v>0</v>
      </c>
      <c r="E35" s="4"/>
      <c r="F35" s="2">
        <f t="shared" si="4"/>
        <v>0</v>
      </c>
      <c r="G35" s="16">
        <f t="shared" si="5"/>
        <v>0</v>
      </c>
    </row>
    <row r="36" spans="1:7" x14ac:dyDescent="0.2">
      <c r="A36" s="15">
        <v>34</v>
      </c>
      <c r="B36" s="6"/>
      <c r="C36" s="27"/>
      <c r="D36" s="2">
        <f t="shared" si="3"/>
        <v>0</v>
      </c>
      <c r="E36" s="4"/>
      <c r="F36" s="2">
        <f t="shared" si="4"/>
        <v>0</v>
      </c>
      <c r="G36" s="16">
        <f t="shared" si="5"/>
        <v>0</v>
      </c>
    </row>
    <row r="37" spans="1:7" x14ac:dyDescent="0.2">
      <c r="A37" s="15">
        <v>35</v>
      </c>
      <c r="B37" s="6"/>
      <c r="C37" s="27"/>
      <c r="D37" s="2">
        <f t="shared" si="3"/>
        <v>0</v>
      </c>
      <c r="E37" s="4"/>
      <c r="F37" s="2">
        <f t="shared" si="4"/>
        <v>0</v>
      </c>
      <c r="G37" s="16">
        <f t="shared" si="5"/>
        <v>0</v>
      </c>
    </row>
    <row r="38" spans="1:7" ht="13.5" thickBot="1" x14ac:dyDescent="0.25">
      <c r="A38" s="17">
        <v>36</v>
      </c>
      <c r="B38" s="18"/>
      <c r="C38" s="28"/>
      <c r="D38" s="2">
        <f t="shared" si="3"/>
        <v>0</v>
      </c>
      <c r="E38" s="4"/>
      <c r="F38" s="19">
        <f t="shared" si="4"/>
        <v>0</v>
      </c>
      <c r="G38" s="20">
        <f t="shared" si="5"/>
        <v>0</v>
      </c>
    </row>
  </sheetData>
  <sortState ref="B4:G15">
    <sortCondition descending="1" ref="G6:G17"/>
  </sortState>
  <mergeCells count="1">
    <mergeCell ref="E4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41"/>
  <sheetViews>
    <sheetView workbookViewId="0">
      <selection activeCell="B3" sqref="B3"/>
    </sheetView>
  </sheetViews>
  <sheetFormatPr defaultColWidth="8.85546875" defaultRowHeight="12.75" x14ac:dyDescent="0.2"/>
  <cols>
    <col min="1" max="1" width="3.42578125" bestFit="1" customWidth="1"/>
    <col min="2" max="2" width="21.140625" customWidth="1"/>
    <col min="3" max="3" width="5.42578125" bestFit="1" customWidth="1"/>
    <col min="4" max="4" width="6.42578125" bestFit="1" customWidth="1"/>
    <col min="5" max="5" width="5.28515625" style="22" bestFit="1" customWidth="1"/>
    <col min="6" max="6" width="7.85546875" customWidth="1"/>
  </cols>
  <sheetData>
    <row r="1" spans="1:7" ht="15.75" x14ac:dyDescent="0.25">
      <c r="A1" s="1"/>
      <c r="B1" s="7" t="s">
        <v>48</v>
      </c>
      <c r="C1" s="1"/>
      <c r="D1" s="5"/>
      <c r="E1" s="1"/>
      <c r="F1" s="5"/>
    </row>
    <row r="2" spans="1:7" x14ac:dyDescent="0.2">
      <c r="A2" s="1"/>
      <c r="B2" s="10" t="s">
        <v>2</v>
      </c>
      <c r="C2" s="1"/>
      <c r="D2" s="5"/>
      <c r="E2" s="1"/>
      <c r="F2" s="5"/>
    </row>
    <row r="3" spans="1:7" ht="13.5" thickBot="1" x14ac:dyDescent="0.25">
      <c r="A3" s="1"/>
      <c r="B3" s="10"/>
      <c r="C3" s="1"/>
      <c r="D3" s="5"/>
      <c r="E3" s="1"/>
      <c r="F3" s="5"/>
    </row>
    <row r="4" spans="1:7" x14ac:dyDescent="0.2">
      <c r="A4" s="11"/>
      <c r="B4" s="12"/>
      <c r="C4" s="23" t="s">
        <v>3</v>
      </c>
      <c r="D4" s="24"/>
      <c r="E4" s="30" t="s">
        <v>4</v>
      </c>
      <c r="F4" s="31"/>
      <c r="G4" s="13"/>
    </row>
    <row r="5" spans="1:7" x14ac:dyDescent="0.2">
      <c r="A5" s="14"/>
      <c r="B5" s="3" t="s">
        <v>5</v>
      </c>
      <c r="C5" s="3" t="s">
        <v>0</v>
      </c>
      <c r="D5" s="3" t="s">
        <v>1</v>
      </c>
      <c r="E5" s="25" t="s">
        <v>0</v>
      </c>
      <c r="F5" s="3" t="s">
        <v>1</v>
      </c>
      <c r="G5" s="21" t="s">
        <v>6</v>
      </c>
    </row>
    <row r="6" spans="1:7" x14ac:dyDescent="0.2">
      <c r="A6" s="15">
        <v>7</v>
      </c>
      <c r="B6" s="8" t="s">
        <v>19</v>
      </c>
      <c r="C6" s="27">
        <v>4.08</v>
      </c>
      <c r="D6" s="2">
        <f t="shared" ref="D6:D12" si="0">ROUNDDOWN(IF(ISBLANK(C6),0,INT((1010/((18.28/C6)^1.2195))-10)),0)</f>
        <v>152</v>
      </c>
      <c r="E6" s="4">
        <v>8.08</v>
      </c>
      <c r="F6" s="2">
        <f t="shared" ref="F6:F12" si="1">ROUNDDOWN(IF(ISBLANK(E6),0,INT((1010/((71.02/E6)^1.1765))-10)),0)</f>
        <v>68</v>
      </c>
      <c r="G6" s="16">
        <f t="shared" ref="G6:G12" si="2">D6+F6</f>
        <v>220</v>
      </c>
    </row>
    <row r="7" spans="1:7" x14ac:dyDescent="0.2">
      <c r="A7" s="15">
        <v>9</v>
      </c>
      <c r="B7" s="6" t="s">
        <v>30</v>
      </c>
      <c r="C7" s="27">
        <v>3.37</v>
      </c>
      <c r="D7" s="2">
        <f t="shared" si="0"/>
        <v>118</v>
      </c>
      <c r="E7" s="4">
        <v>7.69</v>
      </c>
      <c r="F7" s="2">
        <f t="shared" si="1"/>
        <v>63</v>
      </c>
      <c r="G7" s="16">
        <f t="shared" si="2"/>
        <v>181</v>
      </c>
    </row>
    <row r="8" spans="1:7" x14ac:dyDescent="0.2">
      <c r="A8" s="15">
        <v>5</v>
      </c>
      <c r="B8" s="6" t="s">
        <v>31</v>
      </c>
      <c r="C8" s="27">
        <v>3.2</v>
      </c>
      <c r="D8" s="2">
        <f t="shared" si="0"/>
        <v>110</v>
      </c>
      <c r="E8" s="4">
        <v>13.48</v>
      </c>
      <c r="F8" s="2">
        <f t="shared" si="1"/>
        <v>132</v>
      </c>
      <c r="G8" s="16">
        <f t="shared" si="2"/>
        <v>242</v>
      </c>
    </row>
    <row r="9" spans="1:7" x14ac:dyDescent="0.2">
      <c r="A9" s="15">
        <v>1</v>
      </c>
      <c r="B9" s="9" t="s">
        <v>21</v>
      </c>
      <c r="C9" s="27">
        <v>7.36</v>
      </c>
      <c r="D9" s="2">
        <f t="shared" si="0"/>
        <v>323</v>
      </c>
      <c r="E9" s="4">
        <v>8.82</v>
      </c>
      <c r="F9" s="2">
        <f t="shared" si="1"/>
        <v>76</v>
      </c>
      <c r="G9" s="16">
        <f t="shared" si="2"/>
        <v>399</v>
      </c>
    </row>
    <row r="10" spans="1:7" x14ac:dyDescent="0.2">
      <c r="A10" s="15">
        <v>8</v>
      </c>
      <c r="B10" s="9" t="s">
        <v>34</v>
      </c>
      <c r="C10" s="27">
        <v>3.72</v>
      </c>
      <c r="D10" s="2">
        <f t="shared" si="0"/>
        <v>134</v>
      </c>
      <c r="E10" s="4">
        <v>7.05</v>
      </c>
      <c r="F10" s="2">
        <f t="shared" si="1"/>
        <v>56</v>
      </c>
      <c r="G10" s="16">
        <f t="shared" si="2"/>
        <v>190</v>
      </c>
    </row>
    <row r="11" spans="1:7" x14ac:dyDescent="0.2">
      <c r="A11" s="15">
        <v>2</v>
      </c>
      <c r="B11" s="9" t="s">
        <v>18</v>
      </c>
      <c r="C11" s="27">
        <v>5.4</v>
      </c>
      <c r="D11" s="2">
        <f t="shared" si="0"/>
        <v>218</v>
      </c>
      <c r="E11" s="4">
        <v>13.37</v>
      </c>
      <c r="F11" s="2">
        <f t="shared" si="1"/>
        <v>131</v>
      </c>
      <c r="G11" s="16">
        <f t="shared" si="2"/>
        <v>349</v>
      </c>
    </row>
    <row r="12" spans="1:7" x14ac:dyDescent="0.2">
      <c r="A12" s="15">
        <v>6</v>
      </c>
      <c r="B12" s="9" t="s">
        <v>37</v>
      </c>
      <c r="C12" s="27">
        <v>3.78</v>
      </c>
      <c r="D12" s="2">
        <f t="shared" si="0"/>
        <v>137</v>
      </c>
      <c r="E12" s="4">
        <v>9.82</v>
      </c>
      <c r="F12" s="2">
        <f t="shared" si="1"/>
        <v>88</v>
      </c>
      <c r="G12" s="16">
        <f t="shared" si="2"/>
        <v>225</v>
      </c>
    </row>
    <row r="13" spans="1:7" x14ac:dyDescent="0.2">
      <c r="A13" s="15">
        <v>3</v>
      </c>
      <c r="B13" s="6" t="s">
        <v>20</v>
      </c>
      <c r="C13" s="27">
        <v>5.15</v>
      </c>
      <c r="D13" s="2">
        <f t="shared" ref="D13:D41" si="3">ROUNDDOWN(IF(ISBLANK(C13),0,INT((1010/((18.28/C13)^1.2195))-10)),0)</f>
        <v>205</v>
      </c>
      <c r="E13" s="4">
        <v>14.08</v>
      </c>
      <c r="F13" s="2">
        <f t="shared" ref="F13:F41" si="4">ROUNDDOWN(IF(ISBLANK(E13),0,INT((1010/((71.02/E13)^1.1765))-10)),0)</f>
        <v>140</v>
      </c>
      <c r="G13" s="16">
        <f t="shared" ref="G13:G41" si="5">D13+F13</f>
        <v>345</v>
      </c>
    </row>
    <row r="14" spans="1:7" x14ac:dyDescent="0.2">
      <c r="A14" s="15">
        <v>4</v>
      </c>
      <c r="B14" s="6" t="s">
        <v>44</v>
      </c>
      <c r="C14" s="27">
        <v>4.01</v>
      </c>
      <c r="D14" s="2">
        <f t="shared" si="3"/>
        <v>148</v>
      </c>
      <c r="E14" s="4">
        <v>11.51</v>
      </c>
      <c r="F14" s="2">
        <f t="shared" si="4"/>
        <v>108</v>
      </c>
      <c r="G14" s="16">
        <f t="shared" si="5"/>
        <v>256</v>
      </c>
    </row>
    <row r="15" spans="1:7" x14ac:dyDescent="0.2">
      <c r="A15" s="15">
        <v>10</v>
      </c>
      <c r="B15" s="6"/>
      <c r="C15" s="27"/>
      <c r="D15" s="2">
        <f t="shared" si="3"/>
        <v>0</v>
      </c>
      <c r="E15" s="4"/>
      <c r="F15" s="2">
        <f t="shared" si="4"/>
        <v>0</v>
      </c>
      <c r="G15" s="16">
        <f t="shared" si="5"/>
        <v>0</v>
      </c>
    </row>
    <row r="16" spans="1:7" x14ac:dyDescent="0.2">
      <c r="A16" s="15">
        <v>11</v>
      </c>
      <c r="B16" s="6"/>
      <c r="C16" s="27"/>
      <c r="D16" s="2">
        <f t="shared" si="3"/>
        <v>0</v>
      </c>
      <c r="E16" s="4"/>
      <c r="F16" s="2">
        <f t="shared" si="4"/>
        <v>0</v>
      </c>
      <c r="G16" s="16">
        <f t="shared" si="5"/>
        <v>0</v>
      </c>
    </row>
    <row r="17" spans="1:7" x14ac:dyDescent="0.2">
      <c r="A17" s="15">
        <v>12</v>
      </c>
      <c r="B17" s="6"/>
      <c r="C17" s="27"/>
      <c r="D17" s="2">
        <f t="shared" si="3"/>
        <v>0</v>
      </c>
      <c r="E17" s="4"/>
      <c r="F17" s="2">
        <f t="shared" si="4"/>
        <v>0</v>
      </c>
      <c r="G17" s="16">
        <f t="shared" si="5"/>
        <v>0</v>
      </c>
    </row>
    <row r="18" spans="1:7" x14ac:dyDescent="0.2">
      <c r="A18" s="15">
        <v>13</v>
      </c>
      <c r="B18" s="6"/>
      <c r="C18" s="27"/>
      <c r="D18" s="2">
        <f t="shared" si="3"/>
        <v>0</v>
      </c>
      <c r="E18" s="4"/>
      <c r="F18" s="2">
        <f t="shared" si="4"/>
        <v>0</v>
      </c>
      <c r="G18" s="16">
        <f t="shared" si="5"/>
        <v>0</v>
      </c>
    </row>
    <row r="19" spans="1:7" x14ac:dyDescent="0.2">
      <c r="A19" s="15">
        <v>14</v>
      </c>
      <c r="B19" s="6"/>
      <c r="C19" s="27"/>
      <c r="D19" s="2">
        <f t="shared" si="3"/>
        <v>0</v>
      </c>
      <c r="E19" s="4"/>
      <c r="F19" s="2">
        <f t="shared" si="4"/>
        <v>0</v>
      </c>
      <c r="G19" s="16">
        <f t="shared" si="5"/>
        <v>0</v>
      </c>
    </row>
    <row r="20" spans="1:7" x14ac:dyDescent="0.2">
      <c r="A20" s="15">
        <v>15</v>
      </c>
      <c r="B20" s="6"/>
      <c r="C20" s="27"/>
      <c r="D20" s="2">
        <f t="shared" si="3"/>
        <v>0</v>
      </c>
      <c r="E20" s="4"/>
      <c r="F20" s="2">
        <f t="shared" si="4"/>
        <v>0</v>
      </c>
      <c r="G20" s="16">
        <f t="shared" si="5"/>
        <v>0</v>
      </c>
    </row>
    <row r="21" spans="1:7" x14ac:dyDescent="0.2">
      <c r="A21" s="15">
        <v>16</v>
      </c>
      <c r="B21" s="6"/>
      <c r="C21" s="27"/>
      <c r="D21" s="2">
        <f t="shared" si="3"/>
        <v>0</v>
      </c>
      <c r="E21" s="4"/>
      <c r="F21" s="2">
        <f t="shared" si="4"/>
        <v>0</v>
      </c>
      <c r="G21" s="16">
        <f t="shared" si="5"/>
        <v>0</v>
      </c>
    </row>
    <row r="22" spans="1:7" x14ac:dyDescent="0.2">
      <c r="A22" s="15">
        <v>17</v>
      </c>
      <c r="B22" s="6"/>
      <c r="C22" s="27"/>
      <c r="D22" s="2">
        <f t="shared" si="3"/>
        <v>0</v>
      </c>
      <c r="E22" s="4"/>
      <c r="F22" s="2">
        <f t="shared" si="4"/>
        <v>0</v>
      </c>
      <c r="G22" s="16">
        <f t="shared" si="5"/>
        <v>0</v>
      </c>
    </row>
    <row r="23" spans="1:7" x14ac:dyDescent="0.2">
      <c r="A23" s="15">
        <v>18</v>
      </c>
      <c r="B23" s="6"/>
      <c r="C23" s="27"/>
      <c r="D23" s="2">
        <f t="shared" si="3"/>
        <v>0</v>
      </c>
      <c r="E23" s="4"/>
      <c r="F23" s="2">
        <f t="shared" si="4"/>
        <v>0</v>
      </c>
      <c r="G23" s="16">
        <f t="shared" si="5"/>
        <v>0</v>
      </c>
    </row>
    <row r="24" spans="1:7" x14ac:dyDescent="0.2">
      <c r="A24" s="15">
        <v>19</v>
      </c>
      <c r="B24" s="6"/>
      <c r="C24" s="27"/>
      <c r="D24" s="2">
        <f t="shared" si="3"/>
        <v>0</v>
      </c>
      <c r="E24" s="4"/>
      <c r="F24" s="2">
        <f t="shared" si="4"/>
        <v>0</v>
      </c>
      <c r="G24" s="16">
        <f t="shared" si="5"/>
        <v>0</v>
      </c>
    </row>
    <row r="25" spans="1:7" x14ac:dyDescent="0.2">
      <c r="A25" s="15">
        <v>20</v>
      </c>
      <c r="B25" s="6"/>
      <c r="C25" s="27"/>
      <c r="D25" s="2">
        <f t="shared" si="3"/>
        <v>0</v>
      </c>
      <c r="E25" s="4"/>
      <c r="F25" s="2">
        <f t="shared" si="4"/>
        <v>0</v>
      </c>
      <c r="G25" s="16">
        <f t="shared" si="5"/>
        <v>0</v>
      </c>
    </row>
    <row r="26" spans="1:7" x14ac:dyDescent="0.2">
      <c r="A26" s="15">
        <v>21</v>
      </c>
      <c r="B26" s="6"/>
      <c r="C26" s="27"/>
      <c r="D26" s="2">
        <f t="shared" si="3"/>
        <v>0</v>
      </c>
      <c r="E26" s="4"/>
      <c r="F26" s="2">
        <f t="shared" si="4"/>
        <v>0</v>
      </c>
      <c r="G26" s="16">
        <f t="shared" si="5"/>
        <v>0</v>
      </c>
    </row>
    <row r="27" spans="1:7" x14ac:dyDescent="0.2">
      <c r="A27" s="15">
        <v>22</v>
      </c>
      <c r="B27" s="6"/>
      <c r="C27" s="27"/>
      <c r="D27" s="2">
        <f t="shared" si="3"/>
        <v>0</v>
      </c>
      <c r="E27" s="4"/>
      <c r="F27" s="2">
        <f t="shared" si="4"/>
        <v>0</v>
      </c>
      <c r="G27" s="16">
        <f t="shared" si="5"/>
        <v>0</v>
      </c>
    </row>
    <row r="28" spans="1:7" x14ac:dyDescent="0.2">
      <c r="A28" s="15">
        <v>23</v>
      </c>
      <c r="B28" s="6"/>
      <c r="C28" s="27"/>
      <c r="D28" s="2">
        <f t="shared" si="3"/>
        <v>0</v>
      </c>
      <c r="E28" s="4"/>
      <c r="F28" s="2">
        <f t="shared" si="4"/>
        <v>0</v>
      </c>
      <c r="G28" s="16">
        <f t="shared" si="5"/>
        <v>0</v>
      </c>
    </row>
    <row r="29" spans="1:7" x14ac:dyDescent="0.2">
      <c r="A29" s="15">
        <v>24</v>
      </c>
      <c r="B29" s="6"/>
      <c r="C29" s="27"/>
      <c r="D29" s="2">
        <f t="shared" si="3"/>
        <v>0</v>
      </c>
      <c r="E29" s="4"/>
      <c r="F29" s="2">
        <f t="shared" si="4"/>
        <v>0</v>
      </c>
      <c r="G29" s="16">
        <f t="shared" si="5"/>
        <v>0</v>
      </c>
    </row>
    <row r="30" spans="1:7" x14ac:dyDescent="0.2">
      <c r="A30" s="15">
        <v>25</v>
      </c>
      <c r="B30" s="6"/>
      <c r="C30" s="27"/>
      <c r="D30" s="2">
        <f t="shared" si="3"/>
        <v>0</v>
      </c>
      <c r="E30" s="4"/>
      <c r="F30" s="2">
        <f t="shared" si="4"/>
        <v>0</v>
      </c>
      <c r="G30" s="16">
        <f t="shared" si="5"/>
        <v>0</v>
      </c>
    </row>
    <row r="31" spans="1:7" x14ac:dyDescent="0.2">
      <c r="A31" s="15">
        <v>26</v>
      </c>
      <c r="B31" s="6"/>
      <c r="C31" s="27"/>
      <c r="D31" s="2">
        <f t="shared" si="3"/>
        <v>0</v>
      </c>
      <c r="E31" s="4"/>
      <c r="F31" s="2">
        <f t="shared" si="4"/>
        <v>0</v>
      </c>
      <c r="G31" s="16">
        <f t="shared" si="5"/>
        <v>0</v>
      </c>
    </row>
    <row r="32" spans="1:7" x14ac:dyDescent="0.2">
      <c r="A32" s="15">
        <v>27</v>
      </c>
      <c r="B32" s="6"/>
      <c r="C32" s="27"/>
      <c r="D32" s="2">
        <f t="shared" si="3"/>
        <v>0</v>
      </c>
      <c r="E32" s="4"/>
      <c r="F32" s="2">
        <f t="shared" si="4"/>
        <v>0</v>
      </c>
      <c r="G32" s="16">
        <f t="shared" si="5"/>
        <v>0</v>
      </c>
    </row>
    <row r="33" spans="1:7" x14ac:dyDescent="0.2">
      <c r="A33" s="15">
        <v>28</v>
      </c>
      <c r="B33" s="6"/>
      <c r="C33" s="27"/>
      <c r="D33" s="2">
        <f t="shared" si="3"/>
        <v>0</v>
      </c>
      <c r="E33" s="4"/>
      <c r="F33" s="2">
        <f t="shared" si="4"/>
        <v>0</v>
      </c>
      <c r="G33" s="16">
        <f t="shared" si="5"/>
        <v>0</v>
      </c>
    </row>
    <row r="34" spans="1:7" x14ac:dyDescent="0.2">
      <c r="A34" s="15">
        <v>29</v>
      </c>
      <c r="B34" s="6"/>
      <c r="C34" s="27"/>
      <c r="D34" s="2">
        <f t="shared" si="3"/>
        <v>0</v>
      </c>
      <c r="E34" s="4"/>
      <c r="F34" s="2">
        <f t="shared" si="4"/>
        <v>0</v>
      </c>
      <c r="G34" s="16">
        <f t="shared" si="5"/>
        <v>0</v>
      </c>
    </row>
    <row r="35" spans="1:7" x14ac:dyDescent="0.2">
      <c r="A35" s="15">
        <v>30</v>
      </c>
      <c r="B35" s="6"/>
      <c r="C35" s="27"/>
      <c r="D35" s="2">
        <f t="shared" si="3"/>
        <v>0</v>
      </c>
      <c r="E35" s="4"/>
      <c r="F35" s="2">
        <f t="shared" si="4"/>
        <v>0</v>
      </c>
      <c r="G35" s="16">
        <f t="shared" si="5"/>
        <v>0</v>
      </c>
    </row>
    <row r="36" spans="1:7" x14ac:dyDescent="0.2">
      <c r="A36" s="15">
        <v>31</v>
      </c>
      <c r="B36" s="6"/>
      <c r="C36" s="27"/>
      <c r="D36" s="2">
        <f t="shared" si="3"/>
        <v>0</v>
      </c>
      <c r="E36" s="4"/>
      <c r="F36" s="2">
        <f t="shared" si="4"/>
        <v>0</v>
      </c>
      <c r="G36" s="16">
        <f t="shared" si="5"/>
        <v>0</v>
      </c>
    </row>
    <row r="37" spans="1:7" x14ac:dyDescent="0.2">
      <c r="A37" s="15">
        <v>32</v>
      </c>
      <c r="B37" s="6"/>
      <c r="C37" s="27"/>
      <c r="D37" s="2">
        <f t="shared" si="3"/>
        <v>0</v>
      </c>
      <c r="E37" s="4"/>
      <c r="F37" s="2">
        <f t="shared" si="4"/>
        <v>0</v>
      </c>
      <c r="G37" s="16">
        <f t="shared" si="5"/>
        <v>0</v>
      </c>
    </row>
    <row r="38" spans="1:7" x14ac:dyDescent="0.2">
      <c r="A38" s="15">
        <v>33</v>
      </c>
      <c r="B38" s="6"/>
      <c r="C38" s="27"/>
      <c r="D38" s="2">
        <f t="shared" si="3"/>
        <v>0</v>
      </c>
      <c r="E38" s="4"/>
      <c r="F38" s="2">
        <f t="shared" si="4"/>
        <v>0</v>
      </c>
      <c r="G38" s="16">
        <f t="shared" si="5"/>
        <v>0</v>
      </c>
    </row>
    <row r="39" spans="1:7" x14ac:dyDescent="0.2">
      <c r="A39" s="15">
        <v>34</v>
      </c>
      <c r="B39" s="6"/>
      <c r="C39" s="27"/>
      <c r="D39" s="2">
        <f t="shared" si="3"/>
        <v>0</v>
      </c>
      <c r="E39" s="4"/>
      <c r="F39" s="2">
        <f t="shared" si="4"/>
        <v>0</v>
      </c>
      <c r="G39" s="16">
        <f t="shared" si="5"/>
        <v>0</v>
      </c>
    </row>
    <row r="40" spans="1:7" x14ac:dyDescent="0.2">
      <c r="A40" s="15">
        <v>35</v>
      </c>
      <c r="B40" s="6"/>
      <c r="C40" s="27"/>
      <c r="D40" s="2">
        <f t="shared" si="3"/>
        <v>0</v>
      </c>
      <c r="E40" s="4"/>
      <c r="F40" s="2">
        <f t="shared" si="4"/>
        <v>0</v>
      </c>
      <c r="G40" s="16">
        <f t="shared" si="5"/>
        <v>0</v>
      </c>
    </row>
    <row r="41" spans="1:7" ht="13.5" thickBot="1" x14ac:dyDescent="0.25">
      <c r="A41" s="17">
        <v>36</v>
      </c>
      <c r="B41" s="18"/>
      <c r="C41" s="28"/>
      <c r="D41" s="19">
        <f t="shared" si="3"/>
        <v>0</v>
      </c>
      <c r="E41" s="4"/>
      <c r="F41" s="19">
        <f t="shared" si="4"/>
        <v>0</v>
      </c>
      <c r="G41" s="20">
        <f t="shared" si="5"/>
        <v>0</v>
      </c>
    </row>
  </sheetData>
  <sortState ref="B6:G12">
    <sortCondition descending="1" ref="G6:G12"/>
  </sortState>
  <mergeCells count="1">
    <mergeCell ref="E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40"/>
  <sheetViews>
    <sheetView tabSelected="1" zoomScaleNormal="100" workbookViewId="0">
      <selection activeCell="B21" sqref="B21"/>
    </sheetView>
  </sheetViews>
  <sheetFormatPr defaultColWidth="8.85546875" defaultRowHeight="12.75" x14ac:dyDescent="0.2"/>
  <cols>
    <col min="1" max="1" width="3.42578125" bestFit="1" customWidth="1"/>
    <col min="2" max="2" width="21.140625" customWidth="1"/>
    <col min="3" max="3" width="5.42578125" bestFit="1" customWidth="1"/>
    <col min="4" max="4" width="6.42578125" bestFit="1" customWidth="1"/>
    <col min="5" max="5" width="6.140625" style="22" customWidth="1"/>
    <col min="6" max="6" width="7.85546875" customWidth="1"/>
  </cols>
  <sheetData>
    <row r="1" spans="1:7" ht="15.75" x14ac:dyDescent="0.25">
      <c r="A1" s="1"/>
      <c r="B1" s="7" t="s">
        <v>49</v>
      </c>
      <c r="C1" s="1"/>
      <c r="D1" s="5"/>
      <c r="E1" s="1"/>
      <c r="F1" s="5"/>
    </row>
    <row r="2" spans="1:7" x14ac:dyDescent="0.2">
      <c r="A2" s="1"/>
      <c r="B2" s="10" t="s">
        <v>7</v>
      </c>
      <c r="C2" s="1"/>
      <c r="D2" s="5"/>
      <c r="E2" s="1"/>
      <c r="F2" s="5"/>
    </row>
    <row r="3" spans="1:7" ht="13.5" thickBot="1" x14ac:dyDescent="0.25">
      <c r="A3" s="1"/>
      <c r="B3" s="10"/>
      <c r="C3" s="1"/>
      <c r="D3" s="5"/>
      <c r="E3" s="1"/>
      <c r="F3" s="5"/>
    </row>
    <row r="4" spans="1:7" x14ac:dyDescent="0.2">
      <c r="A4" s="11"/>
      <c r="B4" s="12"/>
      <c r="C4" s="23" t="s">
        <v>8</v>
      </c>
      <c r="D4" s="24"/>
      <c r="E4" s="30" t="s">
        <v>9</v>
      </c>
      <c r="F4" s="31"/>
      <c r="G4" s="13"/>
    </row>
    <row r="5" spans="1:7" x14ac:dyDescent="0.2">
      <c r="A5" s="14"/>
      <c r="B5" s="3" t="s">
        <v>5</v>
      </c>
      <c r="C5" s="3" t="s">
        <v>10</v>
      </c>
      <c r="D5" s="3" t="s">
        <v>11</v>
      </c>
      <c r="E5" s="25" t="s">
        <v>10</v>
      </c>
      <c r="F5" s="3" t="s">
        <v>11</v>
      </c>
      <c r="G5" s="21" t="s">
        <v>6</v>
      </c>
    </row>
    <row r="6" spans="1:7" x14ac:dyDescent="0.2">
      <c r="A6" s="15">
        <v>4</v>
      </c>
      <c r="B6" s="8" t="s">
        <v>29</v>
      </c>
      <c r="C6" s="27">
        <v>6.96</v>
      </c>
      <c r="D6" s="2">
        <f t="shared" ref="D6:D12" si="0">ROUNDDOWN(IF(ISBLANK(C6),0,INT((1010/((C6/5.36)^5.2632))-10)),0)</f>
        <v>245</v>
      </c>
      <c r="E6" s="4">
        <v>105</v>
      </c>
      <c r="F6" s="2">
        <f t="shared" ref="F6:F12" si="1">ROUNDDOWN(IF(ISBLANK(E6),0,INT((1010/((194.45/E6)^2.9412))-10)),0)</f>
        <v>154</v>
      </c>
      <c r="G6" s="16">
        <f t="shared" ref="G6:G12" si="2">D6+F6</f>
        <v>399</v>
      </c>
    </row>
    <row r="7" spans="1:7" x14ac:dyDescent="0.2">
      <c r="A7" s="15">
        <v>3</v>
      </c>
      <c r="B7" s="9" t="s">
        <v>23</v>
      </c>
      <c r="C7" s="27">
        <v>6.9950000000000001</v>
      </c>
      <c r="D7" s="2">
        <f t="shared" si="0"/>
        <v>238</v>
      </c>
      <c r="E7" s="4">
        <v>110</v>
      </c>
      <c r="F7" s="2">
        <f t="shared" si="1"/>
        <v>179</v>
      </c>
      <c r="G7" s="16">
        <f t="shared" si="2"/>
        <v>417</v>
      </c>
    </row>
    <row r="8" spans="1:7" x14ac:dyDescent="0.2">
      <c r="A8" s="15">
        <v>6</v>
      </c>
      <c r="B8" s="9" t="s">
        <v>39</v>
      </c>
      <c r="C8" s="27">
        <v>7.157</v>
      </c>
      <c r="D8" s="2">
        <f t="shared" si="0"/>
        <v>210</v>
      </c>
      <c r="E8" s="4">
        <v>100</v>
      </c>
      <c r="F8" s="2">
        <f t="shared" si="1"/>
        <v>132</v>
      </c>
      <c r="G8" s="16">
        <f t="shared" si="2"/>
        <v>342</v>
      </c>
    </row>
    <row r="9" spans="1:7" x14ac:dyDescent="0.2">
      <c r="A9" s="15">
        <v>10</v>
      </c>
      <c r="B9" s="6" t="s">
        <v>19</v>
      </c>
      <c r="C9" s="27">
        <v>7.8390000000000004</v>
      </c>
      <c r="D9" s="2">
        <f t="shared" si="0"/>
        <v>126</v>
      </c>
      <c r="E9" s="4">
        <v>90</v>
      </c>
      <c r="F9" s="2">
        <f t="shared" si="1"/>
        <v>94</v>
      </c>
      <c r="G9" s="16">
        <f t="shared" si="2"/>
        <v>220</v>
      </c>
    </row>
    <row r="10" spans="1:7" x14ac:dyDescent="0.2">
      <c r="A10" s="15">
        <v>1</v>
      </c>
      <c r="B10" s="9" t="s">
        <v>21</v>
      </c>
      <c r="C10" s="27">
        <v>6.9740000000000002</v>
      </c>
      <c r="D10" s="2">
        <f t="shared" si="0"/>
        <v>242</v>
      </c>
      <c r="E10" s="4">
        <v>119</v>
      </c>
      <c r="F10" s="2">
        <f t="shared" si="1"/>
        <v>228</v>
      </c>
      <c r="G10" s="16">
        <f t="shared" si="2"/>
        <v>470</v>
      </c>
    </row>
    <row r="11" spans="1:7" x14ac:dyDescent="0.2">
      <c r="A11" s="15">
        <v>2</v>
      </c>
      <c r="B11" s="9" t="s">
        <v>24</v>
      </c>
      <c r="C11" s="27">
        <v>6.8319999999999999</v>
      </c>
      <c r="D11" s="2">
        <f t="shared" si="0"/>
        <v>271</v>
      </c>
      <c r="E11" s="4">
        <v>110</v>
      </c>
      <c r="F11" s="2">
        <f t="shared" si="1"/>
        <v>179</v>
      </c>
      <c r="G11" s="16">
        <f t="shared" si="2"/>
        <v>450</v>
      </c>
    </row>
    <row r="12" spans="1:7" x14ac:dyDescent="0.2">
      <c r="A12" s="15">
        <v>7</v>
      </c>
      <c r="B12" s="6" t="s">
        <v>40</v>
      </c>
      <c r="C12" s="27">
        <v>7.4649999999999999</v>
      </c>
      <c r="D12" s="2">
        <f t="shared" si="0"/>
        <v>166</v>
      </c>
      <c r="E12" s="4">
        <v>100</v>
      </c>
      <c r="F12" s="2">
        <f t="shared" si="1"/>
        <v>132</v>
      </c>
      <c r="G12" s="16">
        <f t="shared" si="2"/>
        <v>298</v>
      </c>
    </row>
    <row r="13" spans="1:7" x14ac:dyDescent="0.2">
      <c r="A13" s="15">
        <v>11</v>
      </c>
      <c r="B13" s="6" t="s">
        <v>41</v>
      </c>
      <c r="C13" s="27">
        <v>8.3919999999999995</v>
      </c>
      <c r="D13" s="2">
        <f t="shared" ref="D13:D40" si="3">ROUNDDOWN(IF(ISBLANK(C13),0,INT((1010/((C13/5.36)^5.2632))-10)),0)</f>
        <v>85</v>
      </c>
      <c r="E13" s="4">
        <v>90</v>
      </c>
      <c r="F13" s="2">
        <f t="shared" ref="F13:F40" si="4">ROUNDDOWN(IF(ISBLANK(E13),0,INT((1010/((194.45/E13)^2.9412))-10)),0)</f>
        <v>94</v>
      </c>
      <c r="G13" s="16">
        <f t="shared" ref="G13:G40" si="5">D13+F13</f>
        <v>179</v>
      </c>
    </row>
    <row r="14" spans="1:7" x14ac:dyDescent="0.2">
      <c r="A14" s="15">
        <v>8</v>
      </c>
      <c r="B14" s="6" t="s">
        <v>22</v>
      </c>
      <c r="C14" s="27">
        <v>7.742</v>
      </c>
      <c r="D14" s="2">
        <f t="shared" si="3"/>
        <v>135</v>
      </c>
      <c r="E14" s="4">
        <v>105</v>
      </c>
      <c r="F14" s="2">
        <f t="shared" si="4"/>
        <v>154</v>
      </c>
      <c r="G14" s="16">
        <f t="shared" si="5"/>
        <v>289</v>
      </c>
    </row>
    <row r="15" spans="1:7" x14ac:dyDescent="0.2">
      <c r="A15" s="15">
        <v>12</v>
      </c>
      <c r="B15" s="6" t="s">
        <v>42</v>
      </c>
      <c r="C15" s="27">
        <v>8.6150000000000002</v>
      </c>
      <c r="D15" s="2">
        <f t="shared" si="3"/>
        <v>73</v>
      </c>
      <c r="E15" s="4">
        <v>85</v>
      </c>
      <c r="F15" s="2">
        <f t="shared" si="4"/>
        <v>78</v>
      </c>
      <c r="G15" s="16">
        <f t="shared" si="5"/>
        <v>151</v>
      </c>
    </row>
    <row r="16" spans="1:7" x14ac:dyDescent="0.2">
      <c r="A16" s="15">
        <v>9</v>
      </c>
      <c r="B16" s="6" t="s">
        <v>20</v>
      </c>
      <c r="C16" s="27">
        <v>7.8159999999999998</v>
      </c>
      <c r="D16" s="2">
        <f t="shared" si="3"/>
        <v>128</v>
      </c>
      <c r="E16" s="4">
        <v>105</v>
      </c>
      <c r="F16" s="2">
        <f t="shared" si="4"/>
        <v>154</v>
      </c>
      <c r="G16" s="16">
        <f t="shared" si="5"/>
        <v>282</v>
      </c>
    </row>
    <row r="17" spans="1:7" x14ac:dyDescent="0.2">
      <c r="A17" s="15">
        <v>5</v>
      </c>
      <c r="B17" s="6" t="s">
        <v>43</v>
      </c>
      <c r="C17" s="27">
        <v>7.423</v>
      </c>
      <c r="D17" s="2">
        <f t="shared" si="3"/>
        <v>171</v>
      </c>
      <c r="E17" s="4">
        <v>110</v>
      </c>
      <c r="F17" s="2">
        <f t="shared" si="4"/>
        <v>179</v>
      </c>
      <c r="G17" s="16">
        <f t="shared" si="5"/>
        <v>350</v>
      </c>
    </row>
    <row r="18" spans="1:7" x14ac:dyDescent="0.2">
      <c r="A18" s="15">
        <v>14</v>
      </c>
      <c r="B18" s="6"/>
      <c r="C18" s="27"/>
      <c r="D18" s="2">
        <f t="shared" si="3"/>
        <v>0</v>
      </c>
      <c r="E18" s="4"/>
      <c r="F18" s="2">
        <f t="shared" si="4"/>
        <v>0</v>
      </c>
      <c r="G18" s="16">
        <f t="shared" si="5"/>
        <v>0</v>
      </c>
    </row>
    <row r="19" spans="1:7" x14ac:dyDescent="0.2">
      <c r="A19" s="15">
        <v>15</v>
      </c>
      <c r="B19" s="6"/>
      <c r="C19" s="27"/>
      <c r="D19" s="2">
        <f t="shared" si="3"/>
        <v>0</v>
      </c>
      <c r="E19" s="4"/>
      <c r="F19" s="2">
        <f t="shared" si="4"/>
        <v>0</v>
      </c>
      <c r="G19" s="16">
        <f t="shared" si="5"/>
        <v>0</v>
      </c>
    </row>
    <row r="20" spans="1:7" x14ac:dyDescent="0.2">
      <c r="A20" s="15">
        <v>16</v>
      </c>
      <c r="B20" s="6"/>
      <c r="C20" s="27"/>
      <c r="D20" s="2">
        <f t="shared" si="3"/>
        <v>0</v>
      </c>
      <c r="E20" s="4"/>
      <c r="F20" s="2">
        <f t="shared" si="4"/>
        <v>0</v>
      </c>
      <c r="G20" s="16">
        <f t="shared" si="5"/>
        <v>0</v>
      </c>
    </row>
    <row r="21" spans="1:7" x14ac:dyDescent="0.2">
      <c r="A21" s="15">
        <v>17</v>
      </c>
      <c r="B21" s="6"/>
      <c r="C21" s="27"/>
      <c r="D21" s="2">
        <f t="shared" si="3"/>
        <v>0</v>
      </c>
      <c r="E21" s="4"/>
      <c r="F21" s="2">
        <f t="shared" si="4"/>
        <v>0</v>
      </c>
      <c r="G21" s="16">
        <f t="shared" si="5"/>
        <v>0</v>
      </c>
    </row>
    <row r="22" spans="1:7" x14ac:dyDescent="0.2">
      <c r="A22" s="15">
        <v>18</v>
      </c>
      <c r="B22" s="6"/>
      <c r="C22" s="27"/>
      <c r="D22" s="2">
        <f t="shared" si="3"/>
        <v>0</v>
      </c>
      <c r="E22" s="4"/>
      <c r="F22" s="2">
        <f t="shared" si="4"/>
        <v>0</v>
      </c>
      <c r="G22" s="16">
        <f t="shared" si="5"/>
        <v>0</v>
      </c>
    </row>
    <row r="23" spans="1:7" x14ac:dyDescent="0.2">
      <c r="A23" s="15">
        <v>19</v>
      </c>
      <c r="B23" s="6"/>
      <c r="C23" s="27"/>
      <c r="D23" s="2">
        <f t="shared" si="3"/>
        <v>0</v>
      </c>
      <c r="E23" s="4"/>
      <c r="F23" s="2">
        <f t="shared" si="4"/>
        <v>0</v>
      </c>
      <c r="G23" s="16">
        <f t="shared" si="5"/>
        <v>0</v>
      </c>
    </row>
    <row r="24" spans="1:7" x14ac:dyDescent="0.2">
      <c r="A24" s="15">
        <v>20</v>
      </c>
      <c r="B24" s="6"/>
      <c r="C24" s="27"/>
      <c r="D24" s="2">
        <f t="shared" si="3"/>
        <v>0</v>
      </c>
      <c r="E24" s="4"/>
      <c r="F24" s="2">
        <f t="shared" si="4"/>
        <v>0</v>
      </c>
      <c r="G24" s="16">
        <f t="shared" si="5"/>
        <v>0</v>
      </c>
    </row>
    <row r="25" spans="1:7" x14ac:dyDescent="0.2">
      <c r="A25" s="15">
        <v>21</v>
      </c>
      <c r="B25" s="6"/>
      <c r="C25" s="27"/>
      <c r="D25" s="2">
        <f t="shared" si="3"/>
        <v>0</v>
      </c>
      <c r="E25" s="4"/>
      <c r="F25" s="2">
        <f t="shared" si="4"/>
        <v>0</v>
      </c>
      <c r="G25" s="16">
        <f t="shared" si="5"/>
        <v>0</v>
      </c>
    </row>
    <row r="26" spans="1:7" x14ac:dyDescent="0.2">
      <c r="A26" s="15">
        <v>22</v>
      </c>
      <c r="B26" s="6"/>
      <c r="C26" s="27"/>
      <c r="D26" s="2">
        <f t="shared" si="3"/>
        <v>0</v>
      </c>
      <c r="E26" s="4"/>
      <c r="F26" s="2">
        <f t="shared" si="4"/>
        <v>0</v>
      </c>
      <c r="G26" s="16">
        <f t="shared" si="5"/>
        <v>0</v>
      </c>
    </row>
    <row r="27" spans="1:7" x14ac:dyDescent="0.2">
      <c r="A27" s="15">
        <v>23</v>
      </c>
      <c r="B27" s="6"/>
      <c r="C27" s="27"/>
      <c r="D27" s="2">
        <f t="shared" si="3"/>
        <v>0</v>
      </c>
      <c r="E27" s="4"/>
      <c r="F27" s="2">
        <f t="shared" si="4"/>
        <v>0</v>
      </c>
      <c r="G27" s="16">
        <f t="shared" si="5"/>
        <v>0</v>
      </c>
    </row>
    <row r="28" spans="1:7" x14ac:dyDescent="0.2">
      <c r="A28" s="15">
        <v>24</v>
      </c>
      <c r="B28" s="6"/>
      <c r="C28" s="27"/>
      <c r="D28" s="2">
        <f t="shared" si="3"/>
        <v>0</v>
      </c>
      <c r="E28" s="4"/>
      <c r="F28" s="2">
        <f t="shared" si="4"/>
        <v>0</v>
      </c>
      <c r="G28" s="16">
        <f t="shared" si="5"/>
        <v>0</v>
      </c>
    </row>
    <row r="29" spans="1:7" x14ac:dyDescent="0.2">
      <c r="A29" s="15">
        <v>25</v>
      </c>
      <c r="B29" s="6"/>
      <c r="C29" s="27"/>
      <c r="D29" s="2">
        <f t="shared" si="3"/>
        <v>0</v>
      </c>
      <c r="E29" s="4"/>
      <c r="F29" s="2">
        <f t="shared" si="4"/>
        <v>0</v>
      </c>
      <c r="G29" s="16">
        <f t="shared" si="5"/>
        <v>0</v>
      </c>
    </row>
    <row r="30" spans="1:7" x14ac:dyDescent="0.2">
      <c r="A30" s="15">
        <v>26</v>
      </c>
      <c r="B30" s="6"/>
      <c r="C30" s="27"/>
      <c r="D30" s="2">
        <f t="shared" si="3"/>
        <v>0</v>
      </c>
      <c r="E30" s="4"/>
      <c r="F30" s="2">
        <f t="shared" si="4"/>
        <v>0</v>
      </c>
      <c r="G30" s="16">
        <f t="shared" si="5"/>
        <v>0</v>
      </c>
    </row>
    <row r="31" spans="1:7" x14ac:dyDescent="0.2">
      <c r="A31" s="15">
        <v>27</v>
      </c>
      <c r="B31" s="6"/>
      <c r="C31" s="27"/>
      <c r="D31" s="2">
        <f t="shared" si="3"/>
        <v>0</v>
      </c>
      <c r="E31" s="4"/>
      <c r="F31" s="2">
        <f t="shared" si="4"/>
        <v>0</v>
      </c>
      <c r="G31" s="16">
        <f t="shared" si="5"/>
        <v>0</v>
      </c>
    </row>
    <row r="32" spans="1:7" x14ac:dyDescent="0.2">
      <c r="A32" s="15">
        <v>28</v>
      </c>
      <c r="B32" s="6"/>
      <c r="C32" s="27"/>
      <c r="D32" s="2">
        <f t="shared" si="3"/>
        <v>0</v>
      </c>
      <c r="E32" s="4"/>
      <c r="F32" s="2">
        <f t="shared" si="4"/>
        <v>0</v>
      </c>
      <c r="G32" s="16">
        <f t="shared" si="5"/>
        <v>0</v>
      </c>
    </row>
    <row r="33" spans="1:7" x14ac:dyDescent="0.2">
      <c r="A33" s="15">
        <v>29</v>
      </c>
      <c r="B33" s="6"/>
      <c r="C33" s="27"/>
      <c r="D33" s="2">
        <f t="shared" si="3"/>
        <v>0</v>
      </c>
      <c r="E33" s="4"/>
      <c r="F33" s="2">
        <f t="shared" si="4"/>
        <v>0</v>
      </c>
      <c r="G33" s="16">
        <f t="shared" si="5"/>
        <v>0</v>
      </c>
    </row>
    <row r="34" spans="1:7" x14ac:dyDescent="0.2">
      <c r="A34" s="15">
        <v>30</v>
      </c>
      <c r="B34" s="6"/>
      <c r="C34" s="27"/>
      <c r="D34" s="2">
        <f t="shared" si="3"/>
        <v>0</v>
      </c>
      <c r="E34" s="4"/>
      <c r="F34" s="2">
        <f t="shared" si="4"/>
        <v>0</v>
      </c>
      <c r="G34" s="16">
        <f t="shared" si="5"/>
        <v>0</v>
      </c>
    </row>
    <row r="35" spans="1:7" x14ac:dyDescent="0.2">
      <c r="A35" s="15">
        <v>31</v>
      </c>
      <c r="B35" s="6"/>
      <c r="C35" s="27"/>
      <c r="D35" s="2">
        <f t="shared" si="3"/>
        <v>0</v>
      </c>
      <c r="E35" s="4"/>
      <c r="F35" s="2">
        <f t="shared" si="4"/>
        <v>0</v>
      </c>
      <c r="G35" s="16">
        <f t="shared" si="5"/>
        <v>0</v>
      </c>
    </row>
    <row r="36" spans="1:7" x14ac:dyDescent="0.2">
      <c r="A36" s="15">
        <v>32</v>
      </c>
      <c r="B36" s="6"/>
      <c r="C36" s="27"/>
      <c r="D36" s="2">
        <f t="shared" si="3"/>
        <v>0</v>
      </c>
      <c r="E36" s="4"/>
      <c r="F36" s="2">
        <f t="shared" si="4"/>
        <v>0</v>
      </c>
      <c r="G36" s="16">
        <f t="shared" si="5"/>
        <v>0</v>
      </c>
    </row>
    <row r="37" spans="1:7" x14ac:dyDescent="0.2">
      <c r="A37" s="15">
        <v>33</v>
      </c>
      <c r="B37" s="6"/>
      <c r="C37" s="27"/>
      <c r="D37" s="2">
        <f t="shared" si="3"/>
        <v>0</v>
      </c>
      <c r="E37" s="4"/>
      <c r="F37" s="2">
        <f t="shared" si="4"/>
        <v>0</v>
      </c>
      <c r="G37" s="16">
        <f t="shared" si="5"/>
        <v>0</v>
      </c>
    </row>
    <row r="38" spans="1:7" x14ac:dyDescent="0.2">
      <c r="A38" s="15">
        <v>34</v>
      </c>
      <c r="B38" s="6"/>
      <c r="C38" s="27"/>
      <c r="D38" s="2">
        <f t="shared" si="3"/>
        <v>0</v>
      </c>
      <c r="E38" s="4"/>
      <c r="F38" s="2">
        <f t="shared" si="4"/>
        <v>0</v>
      </c>
      <c r="G38" s="16">
        <f t="shared" si="5"/>
        <v>0</v>
      </c>
    </row>
    <row r="39" spans="1:7" x14ac:dyDescent="0.2">
      <c r="A39" s="15">
        <v>35</v>
      </c>
      <c r="B39" s="6"/>
      <c r="C39" s="27"/>
      <c r="D39" s="2">
        <f t="shared" si="3"/>
        <v>0</v>
      </c>
      <c r="E39" s="4"/>
      <c r="F39" s="2">
        <f t="shared" si="4"/>
        <v>0</v>
      </c>
      <c r="G39" s="16">
        <f t="shared" si="5"/>
        <v>0</v>
      </c>
    </row>
    <row r="40" spans="1:7" ht="13.5" thickBot="1" x14ac:dyDescent="0.25">
      <c r="A40" s="17">
        <v>36</v>
      </c>
      <c r="B40" s="18"/>
      <c r="C40" s="28"/>
      <c r="D40" s="19">
        <f t="shared" si="3"/>
        <v>0</v>
      </c>
      <c r="E40" s="4"/>
      <c r="F40" s="19">
        <f t="shared" si="4"/>
        <v>0</v>
      </c>
      <c r="G40" s="20">
        <f t="shared" si="5"/>
        <v>0</v>
      </c>
    </row>
  </sheetData>
  <sortState ref="B6:G12">
    <sortCondition descending="1" ref="G6:G12"/>
  </sortState>
  <mergeCells count="1">
    <mergeCell ref="E4:F4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38"/>
  <sheetViews>
    <sheetView workbookViewId="0">
      <selection activeCell="A11" sqref="A11"/>
    </sheetView>
  </sheetViews>
  <sheetFormatPr defaultColWidth="8.85546875" defaultRowHeight="12.75" x14ac:dyDescent="0.2"/>
  <cols>
    <col min="1" max="1" width="3.42578125" bestFit="1" customWidth="1"/>
    <col min="2" max="2" width="21.140625" customWidth="1"/>
    <col min="3" max="3" width="5.42578125" bestFit="1" customWidth="1"/>
    <col min="4" max="4" width="6.42578125" bestFit="1" customWidth="1"/>
    <col min="5" max="5" width="6.140625" style="22" customWidth="1"/>
    <col min="6" max="6" width="7.85546875" customWidth="1"/>
  </cols>
  <sheetData>
    <row r="1" spans="1:7" ht="15.75" x14ac:dyDescent="0.25">
      <c r="A1" s="1"/>
      <c r="B1" s="7" t="s">
        <v>50</v>
      </c>
      <c r="C1" s="1"/>
      <c r="D1" s="5"/>
      <c r="E1" s="1"/>
      <c r="F1" s="5"/>
    </row>
    <row r="2" spans="1:7" x14ac:dyDescent="0.2">
      <c r="A2" s="1"/>
      <c r="B2" s="10" t="s">
        <v>12</v>
      </c>
      <c r="C2" s="1"/>
      <c r="D2" s="5"/>
      <c r="E2" s="1"/>
      <c r="F2" s="5"/>
    </row>
    <row r="3" spans="1:7" ht="13.5" thickBot="1" x14ac:dyDescent="0.25">
      <c r="A3" s="1"/>
      <c r="B3" s="10"/>
      <c r="C3" s="1"/>
      <c r="D3" s="5"/>
      <c r="E3" s="1"/>
      <c r="F3" s="5"/>
    </row>
    <row r="4" spans="1:7" x14ac:dyDescent="0.2">
      <c r="A4" s="11"/>
      <c r="B4" s="12"/>
      <c r="C4" s="23" t="s">
        <v>8</v>
      </c>
      <c r="D4" s="24"/>
      <c r="E4" s="30" t="s">
        <v>13</v>
      </c>
      <c r="F4" s="31"/>
      <c r="G4" s="13"/>
    </row>
    <row r="5" spans="1:7" x14ac:dyDescent="0.2">
      <c r="A5" s="14"/>
      <c r="B5" s="3" t="s">
        <v>5</v>
      </c>
      <c r="C5" s="3" t="s">
        <v>10</v>
      </c>
      <c r="D5" s="3" t="s">
        <v>11</v>
      </c>
      <c r="E5" s="25" t="s">
        <v>10</v>
      </c>
      <c r="F5" s="3" t="s">
        <v>11</v>
      </c>
      <c r="G5" s="21" t="s">
        <v>6</v>
      </c>
    </row>
    <row r="6" spans="1:7" x14ac:dyDescent="0.2">
      <c r="A6" s="15">
        <v>3</v>
      </c>
      <c r="B6" s="29" t="s">
        <v>29</v>
      </c>
      <c r="C6" s="27">
        <v>6.96</v>
      </c>
      <c r="D6" s="2">
        <f t="shared" ref="D6:D18" si="0">ROUNDDOWN(IF(ISBLANK(C6),0,INT((1010/((C6/5.36)^5.2632))-10)),0)</f>
        <v>245</v>
      </c>
      <c r="E6" s="4">
        <v>272.5</v>
      </c>
      <c r="F6" s="2">
        <f t="shared" ref="F6:F18" si="1">ROUNDDOWN(IF(ISBLANK(E6),0,INT((1010/((E6/156.99)^4))-10)),0)</f>
        <v>101</v>
      </c>
      <c r="G6" s="16">
        <f t="shared" ref="G6:G18" si="2">D6+F6</f>
        <v>346</v>
      </c>
    </row>
    <row r="7" spans="1:7" x14ac:dyDescent="0.2">
      <c r="A7" s="15">
        <v>1</v>
      </c>
      <c r="B7" s="6" t="s">
        <v>23</v>
      </c>
      <c r="C7" s="27">
        <v>6.9950000000000001</v>
      </c>
      <c r="D7" s="2">
        <f t="shared" si="0"/>
        <v>238</v>
      </c>
      <c r="E7" s="4">
        <v>232.34</v>
      </c>
      <c r="F7" s="2">
        <f t="shared" si="1"/>
        <v>200</v>
      </c>
      <c r="G7" s="16">
        <f t="shared" si="2"/>
        <v>438</v>
      </c>
    </row>
    <row r="8" spans="1:7" x14ac:dyDescent="0.2">
      <c r="A8" s="15">
        <v>5</v>
      </c>
      <c r="B8" s="6" t="s">
        <v>30</v>
      </c>
      <c r="C8" s="27">
        <v>7.4459999999999997</v>
      </c>
      <c r="D8" s="2">
        <f t="shared" si="0"/>
        <v>169</v>
      </c>
      <c r="E8" s="4">
        <v>276.52</v>
      </c>
      <c r="F8" s="2">
        <f t="shared" si="1"/>
        <v>94</v>
      </c>
      <c r="G8" s="16">
        <f t="shared" si="2"/>
        <v>263</v>
      </c>
    </row>
    <row r="9" spans="1:7" x14ac:dyDescent="0.2">
      <c r="A9" s="15">
        <v>6</v>
      </c>
      <c r="B9" s="6" t="s">
        <v>31</v>
      </c>
      <c r="C9" s="27">
        <v>7.3289999999999997</v>
      </c>
      <c r="D9" s="2">
        <f t="shared" si="0"/>
        <v>184</v>
      </c>
      <c r="E9" s="4">
        <v>289.55</v>
      </c>
      <c r="F9" s="2">
        <f t="shared" si="1"/>
        <v>77</v>
      </c>
      <c r="G9" s="16">
        <f t="shared" si="2"/>
        <v>261</v>
      </c>
    </row>
    <row r="10" spans="1:7" x14ac:dyDescent="0.2">
      <c r="A10" s="15">
        <v>8</v>
      </c>
      <c r="B10" s="9" t="s">
        <v>25</v>
      </c>
      <c r="C10" s="27">
        <v>7.7190000000000003</v>
      </c>
      <c r="D10" s="2">
        <f t="shared" si="0"/>
        <v>138</v>
      </c>
      <c r="E10" s="4">
        <v>275.81</v>
      </c>
      <c r="F10" s="2">
        <f t="shared" si="1"/>
        <v>96</v>
      </c>
      <c r="G10" s="16">
        <f t="shared" si="2"/>
        <v>234</v>
      </c>
    </row>
    <row r="11" spans="1:7" x14ac:dyDescent="0.2">
      <c r="A11" s="15">
        <v>10</v>
      </c>
      <c r="B11" s="6" t="s">
        <v>26</v>
      </c>
      <c r="C11" s="27">
        <v>8.8480000000000008</v>
      </c>
      <c r="D11" s="2">
        <f t="shared" si="0"/>
        <v>62</v>
      </c>
      <c r="E11" s="4">
        <v>333.93</v>
      </c>
      <c r="F11" s="2">
        <f t="shared" si="1"/>
        <v>39</v>
      </c>
      <c r="G11" s="16">
        <f t="shared" si="2"/>
        <v>101</v>
      </c>
    </row>
    <row r="12" spans="1:7" x14ac:dyDescent="0.2">
      <c r="A12" s="15" t="s">
        <v>53</v>
      </c>
      <c r="B12" s="9" t="s">
        <v>32</v>
      </c>
      <c r="C12" s="27">
        <v>7.3739999999999997</v>
      </c>
      <c r="D12" s="2">
        <f t="shared" si="0"/>
        <v>178</v>
      </c>
      <c r="E12" s="4">
        <v>279.57</v>
      </c>
      <c r="F12" s="2">
        <f t="shared" si="1"/>
        <v>90</v>
      </c>
      <c r="G12" s="16">
        <f t="shared" si="2"/>
        <v>268</v>
      </c>
    </row>
    <row r="13" spans="1:7" x14ac:dyDescent="0.2">
      <c r="A13" s="15">
        <v>9</v>
      </c>
      <c r="B13" s="6" t="s">
        <v>33</v>
      </c>
      <c r="C13" s="27">
        <v>8.5619999999999994</v>
      </c>
      <c r="D13" s="2">
        <f t="shared" si="0"/>
        <v>75</v>
      </c>
      <c r="E13" s="4">
        <v>327.31</v>
      </c>
      <c r="F13" s="2">
        <f t="shared" si="1"/>
        <v>43</v>
      </c>
      <c r="G13" s="16">
        <f t="shared" si="2"/>
        <v>118</v>
      </c>
    </row>
    <row r="14" spans="1:7" x14ac:dyDescent="0.2">
      <c r="A14" s="15">
        <v>4</v>
      </c>
      <c r="B14" s="6" t="s">
        <v>18</v>
      </c>
      <c r="C14" s="27">
        <v>7.25</v>
      </c>
      <c r="D14" s="2">
        <f t="shared" si="0"/>
        <v>196</v>
      </c>
      <c r="E14" s="4">
        <v>256.70999999999998</v>
      </c>
      <c r="F14" s="2">
        <f t="shared" si="1"/>
        <v>131</v>
      </c>
      <c r="G14" s="16">
        <f t="shared" si="2"/>
        <v>327</v>
      </c>
    </row>
    <row r="15" spans="1:7" x14ac:dyDescent="0.2">
      <c r="A15" s="15">
        <v>7</v>
      </c>
      <c r="B15" s="9" t="s">
        <v>37</v>
      </c>
      <c r="C15" s="27">
        <v>7.6159999999999997</v>
      </c>
      <c r="D15" s="2">
        <f t="shared" si="0"/>
        <v>148</v>
      </c>
      <c r="E15" s="4">
        <v>267.70999999999998</v>
      </c>
      <c r="F15" s="2">
        <f t="shared" si="1"/>
        <v>109</v>
      </c>
      <c r="G15" s="16">
        <f t="shared" si="2"/>
        <v>257</v>
      </c>
    </row>
    <row r="16" spans="1:7" x14ac:dyDescent="0.2">
      <c r="A16" s="15">
        <v>2</v>
      </c>
      <c r="B16" s="9" t="s">
        <v>38</v>
      </c>
      <c r="C16" s="27">
        <v>7.1529999999999996</v>
      </c>
      <c r="D16" s="2">
        <f t="shared" si="0"/>
        <v>211</v>
      </c>
      <c r="E16" s="4">
        <v>243.02</v>
      </c>
      <c r="F16" s="2">
        <f t="shared" si="1"/>
        <v>165</v>
      </c>
      <c r="G16" s="16">
        <f t="shared" si="2"/>
        <v>376</v>
      </c>
    </row>
    <row r="17" spans="1:7" x14ac:dyDescent="0.2">
      <c r="A17" s="15" t="s">
        <v>28</v>
      </c>
      <c r="B17" s="6"/>
      <c r="C17" s="27"/>
      <c r="D17" s="2">
        <f t="shared" si="0"/>
        <v>0</v>
      </c>
      <c r="E17" s="4"/>
      <c r="F17" s="2">
        <f t="shared" si="1"/>
        <v>0</v>
      </c>
      <c r="G17" s="16">
        <f t="shared" si="2"/>
        <v>0</v>
      </c>
    </row>
    <row r="18" spans="1:7" x14ac:dyDescent="0.2">
      <c r="A18" s="15" t="s">
        <v>28</v>
      </c>
      <c r="B18" s="9"/>
      <c r="C18" s="27"/>
      <c r="D18" s="2">
        <f t="shared" si="0"/>
        <v>0</v>
      </c>
      <c r="E18" s="4"/>
      <c r="F18" s="2">
        <f t="shared" si="1"/>
        <v>0</v>
      </c>
      <c r="G18" s="16">
        <f t="shared" si="2"/>
        <v>0</v>
      </c>
    </row>
    <row r="19" spans="1:7" x14ac:dyDescent="0.2">
      <c r="A19" s="15">
        <v>18</v>
      </c>
      <c r="B19" s="6"/>
      <c r="C19" s="27"/>
      <c r="D19" s="2">
        <f t="shared" ref="D19:D38" si="3">ROUNDDOWN(IF(ISBLANK(C19),0,INT((1010/((C19/5.36)^5.2632))-10)),0)</f>
        <v>0</v>
      </c>
      <c r="E19" s="4"/>
      <c r="F19" s="2">
        <f t="shared" ref="F19:F38" si="4">ROUNDDOWN(IF(ISBLANK(E19),0,INT((1010/((E19/156.99)^4))-10)),0)</f>
        <v>0</v>
      </c>
      <c r="G19" s="16">
        <f t="shared" ref="G19:G38" si="5">D19+F19</f>
        <v>0</v>
      </c>
    </row>
    <row r="20" spans="1:7" x14ac:dyDescent="0.2">
      <c r="A20" s="15">
        <v>19</v>
      </c>
      <c r="B20" s="6"/>
      <c r="C20" s="27"/>
      <c r="D20" s="2">
        <f t="shared" si="3"/>
        <v>0</v>
      </c>
      <c r="E20" s="4"/>
      <c r="F20" s="2">
        <f t="shared" si="4"/>
        <v>0</v>
      </c>
      <c r="G20" s="16">
        <f t="shared" si="5"/>
        <v>0</v>
      </c>
    </row>
    <row r="21" spans="1:7" x14ac:dyDescent="0.2">
      <c r="A21" s="15">
        <v>20</v>
      </c>
      <c r="B21" s="6"/>
      <c r="C21" s="27"/>
      <c r="D21" s="2">
        <f t="shared" si="3"/>
        <v>0</v>
      </c>
      <c r="E21" s="4"/>
      <c r="F21" s="2">
        <f t="shared" si="4"/>
        <v>0</v>
      </c>
      <c r="G21" s="16">
        <f t="shared" si="5"/>
        <v>0</v>
      </c>
    </row>
    <row r="22" spans="1:7" x14ac:dyDescent="0.2">
      <c r="A22" s="15">
        <v>21</v>
      </c>
      <c r="B22" s="6"/>
      <c r="C22" s="27"/>
      <c r="D22" s="2">
        <f t="shared" si="3"/>
        <v>0</v>
      </c>
      <c r="E22" s="4"/>
      <c r="F22" s="2">
        <f t="shared" si="4"/>
        <v>0</v>
      </c>
      <c r="G22" s="16">
        <f t="shared" si="5"/>
        <v>0</v>
      </c>
    </row>
    <row r="23" spans="1:7" x14ac:dyDescent="0.2">
      <c r="A23" s="15">
        <v>22</v>
      </c>
      <c r="B23" s="6"/>
      <c r="C23" s="27"/>
      <c r="D23" s="2">
        <f t="shared" si="3"/>
        <v>0</v>
      </c>
      <c r="E23" s="4"/>
      <c r="F23" s="2">
        <f t="shared" si="4"/>
        <v>0</v>
      </c>
      <c r="G23" s="16">
        <f t="shared" si="5"/>
        <v>0</v>
      </c>
    </row>
    <row r="24" spans="1:7" x14ac:dyDescent="0.2">
      <c r="A24" s="15">
        <v>23</v>
      </c>
      <c r="B24" s="6"/>
      <c r="C24" s="27"/>
      <c r="D24" s="2">
        <f t="shared" si="3"/>
        <v>0</v>
      </c>
      <c r="E24" s="4"/>
      <c r="F24" s="2">
        <f t="shared" si="4"/>
        <v>0</v>
      </c>
      <c r="G24" s="16">
        <f t="shared" si="5"/>
        <v>0</v>
      </c>
    </row>
    <row r="25" spans="1:7" x14ac:dyDescent="0.2">
      <c r="A25" s="15">
        <v>24</v>
      </c>
      <c r="B25" s="6"/>
      <c r="C25" s="27"/>
      <c r="D25" s="2">
        <f t="shared" si="3"/>
        <v>0</v>
      </c>
      <c r="E25" s="4"/>
      <c r="F25" s="2">
        <f t="shared" si="4"/>
        <v>0</v>
      </c>
      <c r="G25" s="16">
        <f t="shared" si="5"/>
        <v>0</v>
      </c>
    </row>
    <row r="26" spans="1:7" x14ac:dyDescent="0.2">
      <c r="A26" s="15">
        <v>25</v>
      </c>
      <c r="B26" s="6"/>
      <c r="C26" s="27"/>
      <c r="D26" s="2">
        <f t="shared" si="3"/>
        <v>0</v>
      </c>
      <c r="E26" s="4"/>
      <c r="F26" s="2">
        <f t="shared" si="4"/>
        <v>0</v>
      </c>
      <c r="G26" s="16">
        <f t="shared" si="5"/>
        <v>0</v>
      </c>
    </row>
    <row r="27" spans="1:7" x14ac:dyDescent="0.2">
      <c r="A27" s="15">
        <v>26</v>
      </c>
      <c r="B27" s="6"/>
      <c r="C27" s="27"/>
      <c r="D27" s="2">
        <f t="shared" si="3"/>
        <v>0</v>
      </c>
      <c r="E27" s="4"/>
      <c r="F27" s="2">
        <f t="shared" si="4"/>
        <v>0</v>
      </c>
      <c r="G27" s="16">
        <f t="shared" si="5"/>
        <v>0</v>
      </c>
    </row>
    <row r="28" spans="1:7" x14ac:dyDescent="0.2">
      <c r="A28" s="15">
        <v>27</v>
      </c>
      <c r="B28" s="6"/>
      <c r="C28" s="27"/>
      <c r="D28" s="2">
        <f t="shared" si="3"/>
        <v>0</v>
      </c>
      <c r="E28" s="4"/>
      <c r="F28" s="2">
        <f t="shared" si="4"/>
        <v>0</v>
      </c>
      <c r="G28" s="16">
        <f t="shared" si="5"/>
        <v>0</v>
      </c>
    </row>
    <row r="29" spans="1:7" x14ac:dyDescent="0.2">
      <c r="A29" s="15">
        <v>28</v>
      </c>
      <c r="B29" s="6"/>
      <c r="C29" s="27"/>
      <c r="D29" s="2">
        <f t="shared" si="3"/>
        <v>0</v>
      </c>
      <c r="E29" s="4"/>
      <c r="F29" s="2">
        <f t="shared" si="4"/>
        <v>0</v>
      </c>
      <c r="G29" s="16">
        <f t="shared" si="5"/>
        <v>0</v>
      </c>
    </row>
    <row r="30" spans="1:7" x14ac:dyDescent="0.2">
      <c r="A30" s="15">
        <v>29</v>
      </c>
      <c r="B30" s="6"/>
      <c r="C30" s="27"/>
      <c r="D30" s="2">
        <f t="shared" si="3"/>
        <v>0</v>
      </c>
      <c r="E30" s="4"/>
      <c r="F30" s="2">
        <f t="shared" si="4"/>
        <v>0</v>
      </c>
      <c r="G30" s="16">
        <f t="shared" si="5"/>
        <v>0</v>
      </c>
    </row>
    <row r="31" spans="1:7" x14ac:dyDescent="0.2">
      <c r="A31" s="15">
        <v>30</v>
      </c>
      <c r="B31" s="6"/>
      <c r="C31" s="27"/>
      <c r="D31" s="2">
        <f t="shared" si="3"/>
        <v>0</v>
      </c>
      <c r="E31" s="4"/>
      <c r="F31" s="2">
        <f t="shared" si="4"/>
        <v>0</v>
      </c>
      <c r="G31" s="16">
        <f t="shared" si="5"/>
        <v>0</v>
      </c>
    </row>
    <row r="32" spans="1:7" x14ac:dyDescent="0.2">
      <c r="A32" s="15">
        <v>31</v>
      </c>
      <c r="B32" s="6"/>
      <c r="C32" s="27"/>
      <c r="D32" s="2">
        <f t="shared" si="3"/>
        <v>0</v>
      </c>
      <c r="E32" s="4"/>
      <c r="F32" s="2">
        <f t="shared" si="4"/>
        <v>0</v>
      </c>
      <c r="G32" s="16">
        <f t="shared" si="5"/>
        <v>0</v>
      </c>
    </row>
    <row r="33" spans="1:7" x14ac:dyDescent="0.2">
      <c r="A33" s="15">
        <v>32</v>
      </c>
      <c r="B33" s="6"/>
      <c r="C33" s="27"/>
      <c r="D33" s="2">
        <f t="shared" si="3"/>
        <v>0</v>
      </c>
      <c r="E33" s="4"/>
      <c r="F33" s="2">
        <f t="shared" si="4"/>
        <v>0</v>
      </c>
      <c r="G33" s="16">
        <f t="shared" si="5"/>
        <v>0</v>
      </c>
    </row>
    <row r="34" spans="1:7" x14ac:dyDescent="0.2">
      <c r="A34" s="15">
        <v>33</v>
      </c>
      <c r="B34" s="6"/>
      <c r="C34" s="27"/>
      <c r="D34" s="2">
        <f t="shared" si="3"/>
        <v>0</v>
      </c>
      <c r="E34" s="4"/>
      <c r="F34" s="2">
        <f t="shared" si="4"/>
        <v>0</v>
      </c>
      <c r="G34" s="16">
        <f t="shared" si="5"/>
        <v>0</v>
      </c>
    </row>
    <row r="35" spans="1:7" x14ac:dyDescent="0.2">
      <c r="A35" s="15">
        <v>34</v>
      </c>
      <c r="B35" s="6"/>
      <c r="C35" s="27"/>
      <c r="D35" s="2">
        <f t="shared" si="3"/>
        <v>0</v>
      </c>
      <c r="E35" s="4"/>
      <c r="F35" s="2">
        <f t="shared" si="4"/>
        <v>0</v>
      </c>
      <c r="G35" s="16">
        <f t="shared" si="5"/>
        <v>0</v>
      </c>
    </row>
    <row r="36" spans="1:7" x14ac:dyDescent="0.2">
      <c r="A36" s="15">
        <v>35</v>
      </c>
      <c r="B36" s="6"/>
      <c r="C36" s="27"/>
      <c r="D36" s="2">
        <f t="shared" si="3"/>
        <v>0</v>
      </c>
      <c r="E36" s="4"/>
      <c r="F36" s="2">
        <f t="shared" si="4"/>
        <v>0</v>
      </c>
      <c r="G36" s="16">
        <f t="shared" si="5"/>
        <v>0</v>
      </c>
    </row>
    <row r="37" spans="1:7" ht="13.5" thickBot="1" x14ac:dyDescent="0.25">
      <c r="A37" s="17">
        <v>36</v>
      </c>
      <c r="B37" s="18"/>
      <c r="C37" s="28"/>
      <c r="D37" s="19">
        <f t="shared" si="3"/>
        <v>0</v>
      </c>
      <c r="E37" s="4"/>
      <c r="F37" s="19">
        <f t="shared" si="4"/>
        <v>0</v>
      </c>
      <c r="G37" s="20">
        <f t="shared" si="5"/>
        <v>0</v>
      </c>
    </row>
    <row r="38" spans="1:7" x14ac:dyDescent="0.2">
      <c r="A38">
        <v>37</v>
      </c>
      <c r="D38">
        <f t="shared" si="3"/>
        <v>0</v>
      </c>
      <c r="F38">
        <f t="shared" si="4"/>
        <v>0</v>
      </c>
      <c r="G38">
        <f t="shared" si="5"/>
        <v>0</v>
      </c>
    </row>
  </sheetData>
  <sortState ref="B6:G22">
    <sortCondition descending="1" ref="G6:G22"/>
  </sortState>
  <mergeCells count="1">
    <mergeCell ref="E4:F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39"/>
  <sheetViews>
    <sheetView workbookViewId="0">
      <selection activeCell="B22" sqref="B22"/>
    </sheetView>
  </sheetViews>
  <sheetFormatPr defaultColWidth="8.85546875" defaultRowHeight="12.75" x14ac:dyDescent="0.2"/>
  <cols>
    <col min="1" max="1" width="3.42578125" bestFit="1" customWidth="1"/>
    <col min="2" max="2" width="21.140625" customWidth="1"/>
    <col min="3" max="3" width="5.7109375" bestFit="1" customWidth="1"/>
    <col min="4" max="4" width="6.42578125" bestFit="1" customWidth="1"/>
    <col min="5" max="5" width="6.140625" style="22" customWidth="1"/>
    <col min="6" max="6" width="7.85546875" customWidth="1"/>
  </cols>
  <sheetData>
    <row r="1" spans="1:7" ht="15.75" x14ac:dyDescent="0.25">
      <c r="A1" s="1"/>
      <c r="B1" s="7" t="s">
        <v>51</v>
      </c>
      <c r="C1" s="1"/>
      <c r="D1" s="5"/>
      <c r="E1" s="1"/>
      <c r="F1" s="5"/>
    </row>
    <row r="2" spans="1:7" x14ac:dyDescent="0.2">
      <c r="A2" s="1"/>
      <c r="B2" s="10" t="s">
        <v>14</v>
      </c>
      <c r="C2" s="1"/>
      <c r="D2" s="5"/>
      <c r="E2" s="1"/>
      <c r="F2" s="5"/>
    </row>
    <row r="3" spans="1:7" ht="13.5" thickBot="1" x14ac:dyDescent="0.25">
      <c r="A3" s="1"/>
      <c r="B3" s="10"/>
      <c r="C3" s="1"/>
      <c r="D3" s="5"/>
      <c r="E3" s="1"/>
      <c r="F3" s="5"/>
    </row>
    <row r="4" spans="1:7" x14ac:dyDescent="0.2">
      <c r="A4" s="11"/>
      <c r="B4" s="12"/>
      <c r="C4" s="23" t="s">
        <v>3</v>
      </c>
      <c r="D4" s="24"/>
      <c r="E4" s="30" t="s">
        <v>16</v>
      </c>
      <c r="F4" s="31"/>
      <c r="G4" s="13"/>
    </row>
    <row r="5" spans="1:7" x14ac:dyDescent="0.2">
      <c r="A5" s="14"/>
      <c r="B5" s="3" t="s">
        <v>5</v>
      </c>
      <c r="C5" s="3" t="s">
        <v>0</v>
      </c>
      <c r="D5" s="3" t="s">
        <v>1</v>
      </c>
      <c r="E5" s="25" t="s">
        <v>0</v>
      </c>
      <c r="F5" s="3" t="s">
        <v>1</v>
      </c>
      <c r="G5" s="21" t="s">
        <v>15</v>
      </c>
    </row>
    <row r="6" spans="1:7" x14ac:dyDescent="0.2">
      <c r="A6" s="15">
        <v>2</v>
      </c>
      <c r="B6" s="29" t="s">
        <v>29</v>
      </c>
      <c r="C6" s="27">
        <v>6.1</v>
      </c>
      <c r="D6" s="2">
        <f t="shared" ref="D6:D19" si="0">ROUNDDOWN(IF(ISBLANK(C6),0,INT((1010/((18.28/C6)^1.2195))-10)),0)</f>
        <v>254</v>
      </c>
      <c r="E6" s="4">
        <v>369</v>
      </c>
      <c r="F6" s="2">
        <f t="shared" ref="F6:F19" si="1">ROUNDDOWN(IF(ISBLANK(E6),0,INT((1010/((676.5/E6)^2.439))-10)),0)</f>
        <v>220</v>
      </c>
      <c r="G6" s="16">
        <f t="shared" ref="G6:G19" si="2">D6+F6</f>
        <v>474</v>
      </c>
    </row>
    <row r="7" spans="1:7" x14ac:dyDescent="0.2">
      <c r="A7" s="15">
        <v>11</v>
      </c>
      <c r="B7" s="6" t="s">
        <v>39</v>
      </c>
      <c r="C7" s="27">
        <v>3.24</v>
      </c>
      <c r="D7" s="2">
        <f t="shared" si="0"/>
        <v>112</v>
      </c>
      <c r="E7" s="4">
        <v>287</v>
      </c>
      <c r="F7" s="2">
        <f t="shared" si="1"/>
        <v>114</v>
      </c>
      <c r="G7" s="16">
        <f t="shared" si="2"/>
        <v>226</v>
      </c>
    </row>
    <row r="8" spans="1:7" x14ac:dyDescent="0.2">
      <c r="A8" s="15">
        <v>8</v>
      </c>
      <c r="B8" s="9" t="s">
        <v>19</v>
      </c>
      <c r="C8" s="27">
        <v>4.08</v>
      </c>
      <c r="D8" s="2">
        <f t="shared" si="0"/>
        <v>152</v>
      </c>
      <c r="E8" s="4">
        <v>290</v>
      </c>
      <c r="F8" s="2">
        <f t="shared" si="1"/>
        <v>117</v>
      </c>
      <c r="G8" s="16">
        <f t="shared" si="2"/>
        <v>269</v>
      </c>
    </row>
    <row r="9" spans="1:7" x14ac:dyDescent="0.2">
      <c r="A9" s="15">
        <v>4</v>
      </c>
      <c r="B9" s="6" t="s">
        <v>27</v>
      </c>
      <c r="C9" s="27">
        <v>4.76</v>
      </c>
      <c r="D9" s="2">
        <f t="shared" si="0"/>
        <v>185</v>
      </c>
      <c r="E9" s="4">
        <v>302</v>
      </c>
      <c r="F9" s="2">
        <f t="shared" si="1"/>
        <v>131</v>
      </c>
      <c r="G9" s="16">
        <f t="shared" si="2"/>
        <v>316</v>
      </c>
    </row>
    <row r="10" spans="1:7" x14ac:dyDescent="0.2">
      <c r="A10" s="15">
        <v>10</v>
      </c>
      <c r="B10" s="6" t="s">
        <v>45</v>
      </c>
      <c r="C10" s="27">
        <v>3.42</v>
      </c>
      <c r="D10" s="2">
        <f t="shared" si="0"/>
        <v>120</v>
      </c>
      <c r="E10" s="4">
        <v>291</v>
      </c>
      <c r="F10" s="2">
        <f t="shared" si="1"/>
        <v>119</v>
      </c>
      <c r="G10" s="16">
        <f t="shared" si="2"/>
        <v>239</v>
      </c>
    </row>
    <row r="11" spans="1:7" x14ac:dyDescent="0.2">
      <c r="A11" s="15">
        <v>1</v>
      </c>
      <c r="B11" s="6" t="s">
        <v>21</v>
      </c>
      <c r="C11" s="27">
        <v>7.36</v>
      </c>
      <c r="D11" s="2">
        <f t="shared" si="0"/>
        <v>323</v>
      </c>
      <c r="E11" s="4">
        <v>367</v>
      </c>
      <c r="F11" s="2">
        <f t="shared" si="1"/>
        <v>217</v>
      </c>
      <c r="G11" s="16">
        <f t="shared" si="2"/>
        <v>540</v>
      </c>
    </row>
    <row r="12" spans="1:7" x14ac:dyDescent="0.2">
      <c r="A12" s="15">
        <v>7</v>
      </c>
      <c r="B12" s="6" t="s">
        <v>46</v>
      </c>
      <c r="C12" s="27">
        <v>4.37</v>
      </c>
      <c r="D12" s="2">
        <f t="shared" si="0"/>
        <v>166</v>
      </c>
      <c r="E12" s="4">
        <v>286</v>
      </c>
      <c r="F12" s="2">
        <f t="shared" si="1"/>
        <v>113</v>
      </c>
      <c r="G12" s="16">
        <f t="shared" si="2"/>
        <v>279</v>
      </c>
    </row>
    <row r="13" spans="1:7" x14ac:dyDescent="0.2">
      <c r="A13" s="15">
        <v>3</v>
      </c>
      <c r="B13" s="9" t="s">
        <v>24</v>
      </c>
      <c r="C13" s="27">
        <v>5.17</v>
      </c>
      <c r="D13" s="2">
        <f t="shared" si="0"/>
        <v>206</v>
      </c>
      <c r="E13" s="4">
        <v>330</v>
      </c>
      <c r="F13" s="2">
        <f t="shared" si="1"/>
        <v>165</v>
      </c>
      <c r="G13" s="16">
        <f t="shared" si="2"/>
        <v>371</v>
      </c>
    </row>
    <row r="14" spans="1:7" x14ac:dyDescent="0.2">
      <c r="A14" s="15">
        <v>9</v>
      </c>
      <c r="B14" s="6" t="s">
        <v>40</v>
      </c>
      <c r="C14" s="27">
        <v>4.08</v>
      </c>
      <c r="D14" s="2">
        <f t="shared" si="0"/>
        <v>152</v>
      </c>
      <c r="E14" s="4">
        <v>278</v>
      </c>
      <c r="F14" s="2">
        <f t="shared" si="1"/>
        <v>105</v>
      </c>
      <c r="G14" s="16">
        <f t="shared" si="2"/>
        <v>257</v>
      </c>
    </row>
    <row r="15" spans="1:7" x14ac:dyDescent="0.2">
      <c r="A15" s="15">
        <v>13</v>
      </c>
      <c r="B15" s="6" t="s">
        <v>41</v>
      </c>
      <c r="C15" s="27">
        <v>2.77</v>
      </c>
      <c r="D15" s="2">
        <f t="shared" si="0"/>
        <v>91</v>
      </c>
      <c r="E15" s="4">
        <v>241</v>
      </c>
      <c r="F15" s="2">
        <f t="shared" si="1"/>
        <v>71</v>
      </c>
      <c r="G15" s="16">
        <f t="shared" si="2"/>
        <v>162</v>
      </c>
    </row>
    <row r="16" spans="1:7" x14ac:dyDescent="0.2">
      <c r="A16" s="15">
        <v>6</v>
      </c>
      <c r="B16" s="6" t="s">
        <v>22</v>
      </c>
      <c r="C16" s="27">
        <v>4.72</v>
      </c>
      <c r="D16" s="2">
        <f t="shared" si="0"/>
        <v>183</v>
      </c>
      <c r="E16" s="4">
        <v>293</v>
      </c>
      <c r="F16" s="2">
        <f t="shared" si="1"/>
        <v>121</v>
      </c>
      <c r="G16" s="16">
        <f t="shared" si="2"/>
        <v>304</v>
      </c>
    </row>
    <row r="17" spans="1:7" x14ac:dyDescent="0.2">
      <c r="A17" s="15">
        <v>12</v>
      </c>
      <c r="B17" s="9" t="s">
        <v>35</v>
      </c>
      <c r="C17" s="27">
        <v>3.17</v>
      </c>
      <c r="D17" s="2">
        <f t="shared" si="0"/>
        <v>109</v>
      </c>
      <c r="E17" s="4">
        <v>274</v>
      </c>
      <c r="F17" s="2">
        <f t="shared" si="1"/>
        <v>101</v>
      </c>
      <c r="G17" s="16">
        <f t="shared" si="2"/>
        <v>210</v>
      </c>
    </row>
    <row r="18" spans="1:7" x14ac:dyDescent="0.2">
      <c r="A18" s="15">
        <v>14</v>
      </c>
      <c r="B18" s="9" t="s">
        <v>36</v>
      </c>
      <c r="C18" s="27">
        <v>2.88</v>
      </c>
      <c r="D18" s="2">
        <f t="shared" si="0"/>
        <v>96</v>
      </c>
      <c r="E18" s="4">
        <v>227</v>
      </c>
      <c r="F18" s="2">
        <f t="shared" si="1"/>
        <v>60</v>
      </c>
      <c r="G18" s="16">
        <f t="shared" si="2"/>
        <v>156</v>
      </c>
    </row>
    <row r="19" spans="1:7" x14ac:dyDescent="0.2">
      <c r="A19" s="15">
        <v>5</v>
      </c>
      <c r="B19" s="9" t="s">
        <v>43</v>
      </c>
      <c r="C19" s="27">
        <v>4.2</v>
      </c>
      <c r="D19" s="2">
        <f t="shared" si="0"/>
        <v>158</v>
      </c>
      <c r="E19" s="4">
        <v>323</v>
      </c>
      <c r="F19" s="2">
        <f t="shared" si="1"/>
        <v>156</v>
      </c>
      <c r="G19" s="16">
        <f t="shared" si="2"/>
        <v>314</v>
      </c>
    </row>
    <row r="20" spans="1:7" x14ac:dyDescent="0.2">
      <c r="A20" s="15">
        <v>17</v>
      </c>
      <c r="B20" s="6"/>
      <c r="C20" s="27"/>
      <c r="D20" s="2">
        <f t="shared" ref="D20:D39" si="3">ROUNDDOWN(IF(ISBLANK(C20),0,INT((1010/((18.28/C20)^1.2195))-10)),0)</f>
        <v>0</v>
      </c>
      <c r="E20" s="4"/>
      <c r="F20" s="2">
        <f t="shared" ref="F20:F39" si="4">ROUNDDOWN(IF(ISBLANK(E20),0,INT((1010/((676.5/E20)^2.439))-10)),0)</f>
        <v>0</v>
      </c>
      <c r="G20" s="16">
        <f t="shared" ref="G20:G39" si="5">D20+F20</f>
        <v>0</v>
      </c>
    </row>
    <row r="21" spans="1:7" x14ac:dyDescent="0.2">
      <c r="A21" s="15">
        <v>18</v>
      </c>
      <c r="B21" s="6"/>
      <c r="C21" s="27"/>
      <c r="D21" s="2">
        <f t="shared" si="3"/>
        <v>0</v>
      </c>
      <c r="E21" s="4"/>
      <c r="F21" s="2">
        <f t="shared" si="4"/>
        <v>0</v>
      </c>
      <c r="G21" s="16">
        <f t="shared" si="5"/>
        <v>0</v>
      </c>
    </row>
    <row r="22" spans="1:7" x14ac:dyDescent="0.2">
      <c r="A22" s="15">
        <v>19</v>
      </c>
      <c r="B22" s="6"/>
      <c r="C22" s="27"/>
      <c r="D22" s="2">
        <f t="shared" si="3"/>
        <v>0</v>
      </c>
      <c r="E22" s="4"/>
      <c r="F22" s="2">
        <f t="shared" si="4"/>
        <v>0</v>
      </c>
      <c r="G22" s="16">
        <f t="shared" si="5"/>
        <v>0</v>
      </c>
    </row>
    <row r="23" spans="1:7" x14ac:dyDescent="0.2">
      <c r="A23" s="15">
        <v>20</v>
      </c>
      <c r="B23" s="6"/>
      <c r="C23" s="27"/>
      <c r="D23" s="2">
        <f t="shared" si="3"/>
        <v>0</v>
      </c>
      <c r="E23" s="4"/>
      <c r="F23" s="2">
        <f t="shared" si="4"/>
        <v>0</v>
      </c>
      <c r="G23" s="16">
        <f t="shared" si="5"/>
        <v>0</v>
      </c>
    </row>
    <row r="24" spans="1:7" x14ac:dyDescent="0.2">
      <c r="A24" s="15">
        <v>21</v>
      </c>
      <c r="B24" s="6"/>
      <c r="C24" s="27"/>
      <c r="D24" s="2">
        <f t="shared" si="3"/>
        <v>0</v>
      </c>
      <c r="E24" s="4"/>
      <c r="F24" s="2">
        <f t="shared" si="4"/>
        <v>0</v>
      </c>
      <c r="G24" s="16">
        <f t="shared" si="5"/>
        <v>0</v>
      </c>
    </row>
    <row r="25" spans="1:7" x14ac:dyDescent="0.2">
      <c r="A25" s="15">
        <v>22</v>
      </c>
      <c r="B25" s="6"/>
      <c r="C25" s="27"/>
      <c r="D25" s="2">
        <f t="shared" si="3"/>
        <v>0</v>
      </c>
      <c r="E25" s="4"/>
      <c r="F25" s="2">
        <f t="shared" si="4"/>
        <v>0</v>
      </c>
      <c r="G25" s="16">
        <f t="shared" si="5"/>
        <v>0</v>
      </c>
    </row>
    <row r="26" spans="1:7" x14ac:dyDescent="0.2">
      <c r="A26" s="15">
        <v>23</v>
      </c>
      <c r="B26" s="6"/>
      <c r="C26" s="27"/>
      <c r="D26" s="2">
        <f t="shared" si="3"/>
        <v>0</v>
      </c>
      <c r="E26" s="4"/>
      <c r="F26" s="2">
        <f t="shared" si="4"/>
        <v>0</v>
      </c>
      <c r="G26" s="16">
        <f t="shared" si="5"/>
        <v>0</v>
      </c>
    </row>
    <row r="27" spans="1:7" x14ac:dyDescent="0.2">
      <c r="A27" s="15">
        <v>24</v>
      </c>
      <c r="B27" s="6"/>
      <c r="C27" s="27"/>
      <c r="D27" s="2">
        <f t="shared" si="3"/>
        <v>0</v>
      </c>
      <c r="E27" s="4"/>
      <c r="F27" s="2">
        <f t="shared" si="4"/>
        <v>0</v>
      </c>
      <c r="G27" s="16">
        <f t="shared" si="5"/>
        <v>0</v>
      </c>
    </row>
    <row r="28" spans="1:7" x14ac:dyDescent="0.2">
      <c r="A28" s="15">
        <v>25</v>
      </c>
      <c r="B28" s="6"/>
      <c r="C28" s="27"/>
      <c r="D28" s="2">
        <f t="shared" si="3"/>
        <v>0</v>
      </c>
      <c r="E28" s="4"/>
      <c r="F28" s="2">
        <f t="shared" si="4"/>
        <v>0</v>
      </c>
      <c r="G28" s="16">
        <f t="shared" si="5"/>
        <v>0</v>
      </c>
    </row>
    <row r="29" spans="1:7" x14ac:dyDescent="0.2">
      <c r="A29" s="15">
        <v>26</v>
      </c>
      <c r="B29" s="6"/>
      <c r="C29" s="27"/>
      <c r="D29" s="2">
        <f t="shared" si="3"/>
        <v>0</v>
      </c>
      <c r="E29" s="4"/>
      <c r="F29" s="2">
        <f t="shared" si="4"/>
        <v>0</v>
      </c>
      <c r="G29" s="16">
        <f t="shared" si="5"/>
        <v>0</v>
      </c>
    </row>
    <row r="30" spans="1:7" x14ac:dyDescent="0.2">
      <c r="A30" s="15">
        <v>27</v>
      </c>
      <c r="B30" s="6"/>
      <c r="C30" s="27"/>
      <c r="D30" s="2">
        <f t="shared" si="3"/>
        <v>0</v>
      </c>
      <c r="E30" s="4"/>
      <c r="F30" s="2">
        <f t="shared" si="4"/>
        <v>0</v>
      </c>
      <c r="G30" s="16">
        <f t="shared" si="5"/>
        <v>0</v>
      </c>
    </row>
    <row r="31" spans="1:7" x14ac:dyDescent="0.2">
      <c r="A31" s="15">
        <v>28</v>
      </c>
      <c r="B31" s="6"/>
      <c r="C31" s="27"/>
      <c r="D31" s="2">
        <f t="shared" si="3"/>
        <v>0</v>
      </c>
      <c r="E31" s="4"/>
      <c r="F31" s="2">
        <f t="shared" si="4"/>
        <v>0</v>
      </c>
      <c r="G31" s="16">
        <f t="shared" si="5"/>
        <v>0</v>
      </c>
    </row>
    <row r="32" spans="1:7" x14ac:dyDescent="0.2">
      <c r="A32" s="15">
        <v>29</v>
      </c>
      <c r="B32" s="6"/>
      <c r="C32" s="27"/>
      <c r="D32" s="2">
        <f t="shared" si="3"/>
        <v>0</v>
      </c>
      <c r="E32" s="4"/>
      <c r="F32" s="2">
        <f t="shared" si="4"/>
        <v>0</v>
      </c>
      <c r="G32" s="16">
        <f t="shared" si="5"/>
        <v>0</v>
      </c>
    </row>
    <row r="33" spans="1:7" x14ac:dyDescent="0.2">
      <c r="A33" s="15">
        <v>30</v>
      </c>
      <c r="B33" s="6"/>
      <c r="C33" s="27"/>
      <c r="D33" s="2">
        <f t="shared" si="3"/>
        <v>0</v>
      </c>
      <c r="E33" s="4"/>
      <c r="F33" s="2">
        <f t="shared" si="4"/>
        <v>0</v>
      </c>
      <c r="G33" s="16">
        <f t="shared" si="5"/>
        <v>0</v>
      </c>
    </row>
    <row r="34" spans="1:7" x14ac:dyDescent="0.2">
      <c r="A34" s="15">
        <v>31</v>
      </c>
      <c r="B34" s="6"/>
      <c r="C34" s="27"/>
      <c r="D34" s="2">
        <f t="shared" si="3"/>
        <v>0</v>
      </c>
      <c r="E34" s="4"/>
      <c r="F34" s="2">
        <f t="shared" si="4"/>
        <v>0</v>
      </c>
      <c r="G34" s="16">
        <f t="shared" si="5"/>
        <v>0</v>
      </c>
    </row>
    <row r="35" spans="1:7" x14ac:dyDescent="0.2">
      <c r="A35" s="15">
        <v>32</v>
      </c>
      <c r="B35" s="6"/>
      <c r="C35" s="27"/>
      <c r="D35" s="2">
        <f t="shared" si="3"/>
        <v>0</v>
      </c>
      <c r="E35" s="4"/>
      <c r="F35" s="2">
        <f t="shared" si="4"/>
        <v>0</v>
      </c>
      <c r="G35" s="16">
        <f t="shared" si="5"/>
        <v>0</v>
      </c>
    </row>
    <row r="36" spans="1:7" x14ac:dyDescent="0.2">
      <c r="A36" s="15">
        <v>33</v>
      </c>
      <c r="B36" s="6"/>
      <c r="C36" s="27"/>
      <c r="D36" s="2">
        <f t="shared" si="3"/>
        <v>0</v>
      </c>
      <c r="E36" s="4"/>
      <c r="F36" s="2">
        <f t="shared" si="4"/>
        <v>0</v>
      </c>
      <c r="G36" s="16">
        <f t="shared" si="5"/>
        <v>0</v>
      </c>
    </row>
    <row r="37" spans="1:7" x14ac:dyDescent="0.2">
      <c r="A37" s="15">
        <v>34</v>
      </c>
      <c r="B37" s="6"/>
      <c r="C37" s="27"/>
      <c r="D37" s="2">
        <f t="shared" si="3"/>
        <v>0</v>
      </c>
      <c r="E37" s="4"/>
      <c r="F37" s="2">
        <f t="shared" si="4"/>
        <v>0</v>
      </c>
      <c r="G37" s="16">
        <f t="shared" si="5"/>
        <v>0</v>
      </c>
    </row>
    <row r="38" spans="1:7" x14ac:dyDescent="0.2">
      <c r="A38" s="15">
        <v>35</v>
      </c>
      <c r="B38" s="6"/>
      <c r="C38" s="27"/>
      <c r="D38" s="2">
        <f t="shared" si="3"/>
        <v>0</v>
      </c>
      <c r="E38" s="4"/>
      <c r="F38" s="2">
        <f t="shared" si="4"/>
        <v>0</v>
      </c>
      <c r="G38" s="16">
        <f t="shared" si="5"/>
        <v>0</v>
      </c>
    </row>
    <row r="39" spans="1:7" ht="13.5" thickBot="1" x14ac:dyDescent="0.25">
      <c r="A39" s="17">
        <v>36</v>
      </c>
      <c r="B39" s="18"/>
      <c r="C39" s="28"/>
      <c r="D39" s="19">
        <f t="shared" si="3"/>
        <v>0</v>
      </c>
      <c r="E39" s="4"/>
      <c r="F39" s="19">
        <f t="shared" si="4"/>
        <v>0</v>
      </c>
      <c r="G39" s="20">
        <f t="shared" si="5"/>
        <v>0</v>
      </c>
    </row>
  </sheetData>
  <sortState ref="B6:G20">
    <sortCondition descending="1" ref="G6:G20"/>
  </sortState>
  <mergeCells count="1">
    <mergeCell ref="E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6</vt:i4>
      </vt:variant>
    </vt:vector>
  </HeadingPairs>
  <TitlesOfParts>
    <vt:vector size="6" baseType="lpstr">
      <vt:lpstr>1000m ja Korkeus</vt:lpstr>
      <vt:lpstr>Pituus ja Keihäs</vt:lpstr>
      <vt:lpstr>Kuula ja Keihäs</vt:lpstr>
      <vt:lpstr>40m ja Korkeus</vt:lpstr>
      <vt:lpstr>40m ja 1000m</vt:lpstr>
      <vt:lpstr>Kuula ja Pituus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Vattenfall-pistelaskuri</dc:title>
  <dc:creator>Ilkka Kivelä</dc:creator>
  <cp:lastModifiedBy>Veikot</cp:lastModifiedBy>
  <cp:lastPrinted>2017-07-30T11:26:44Z</cp:lastPrinted>
  <dcterms:created xsi:type="dcterms:W3CDTF">2006-08-04T07:00:04Z</dcterms:created>
  <dcterms:modified xsi:type="dcterms:W3CDTF">2017-07-30T16:50:39Z</dcterms:modified>
</cp:coreProperties>
</file>