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KLU\2014\yhteydet\Pk edustajat 2014\"/>
    </mc:Choice>
  </mc:AlternateContent>
  <bookViews>
    <workbookView xWindow="-10" yWindow="0" windowWidth="24650" windowHeight="7010"/>
  </bookViews>
  <sheets>
    <sheet name="Piirikokousedustajat" sheetId="1" r:id="rId1"/>
    <sheet name="Taul1" sheetId="2" r:id="rId2"/>
  </sheets>
  <definedNames>
    <definedName name="_xlnm.Print_Area" localSheetId="0">Piirikokousedustajat!$A$1:$P$40</definedName>
    <definedName name="_xlnm.Print_Titles" localSheetId="0">Piirikokousedustajat!$B:$B,Piirikokousedustajat!$1:$1</definedName>
  </definedNames>
  <calcPr calcId="152511"/>
</workbook>
</file>

<file path=xl/calcChain.xml><?xml version="1.0" encoding="utf-8"?>
<calcChain xmlns="http://schemas.openxmlformats.org/spreadsheetml/2006/main">
  <c r="F41" i="1" l="1"/>
  <c r="F43" i="1" s="1"/>
  <c r="C41" i="1"/>
  <c r="A41" i="1"/>
  <c r="L29" i="1"/>
  <c r="E41" i="1"/>
  <c r="E43" i="1" s="1"/>
  <c r="D41" i="1"/>
  <c r="B41" i="1"/>
  <c r="H28" i="1"/>
  <c r="I29" i="1"/>
  <c r="H29" i="1"/>
  <c r="G29" i="1"/>
  <c r="A43" i="1" l="1"/>
  <c r="A42" i="1"/>
</calcChain>
</file>

<file path=xl/sharedStrings.xml><?xml version="1.0" encoding="utf-8"?>
<sst xmlns="http://schemas.openxmlformats.org/spreadsheetml/2006/main" count="268" uniqueCount="261">
  <si>
    <t>Yhdistyksen nimi</t>
  </si>
  <si>
    <t>1. Edustaja</t>
  </si>
  <si>
    <t>2. Edustaja</t>
  </si>
  <si>
    <t>3. Edustaja</t>
  </si>
  <si>
    <t>4. Edustaja</t>
  </si>
  <si>
    <t>5. Edustaja</t>
  </si>
  <si>
    <t>Aika ja paikka</t>
  </si>
  <si>
    <t>Allekirjoittajat (nimi ja asema/tehtävä yhdistyksessä sekä yhteystieto)</t>
  </si>
  <si>
    <t>Arja Martinpelto</t>
  </si>
  <si>
    <t>Viljo Smed, puheenjohtaja</t>
  </si>
  <si>
    <t>Lahja Paunonen</t>
  </si>
  <si>
    <t>Asta Järvenpää</t>
  </si>
  <si>
    <t>Raija Urpo</t>
  </si>
  <si>
    <t>Heikki Konttinen</t>
  </si>
  <si>
    <t>Erkki Hiltunen</t>
  </si>
  <si>
    <t>Jorma Laukka</t>
  </si>
  <si>
    <t>Jorma Laukka, sihteeri, jorma.laukka@gmail.com</t>
  </si>
  <si>
    <t>Orvokki Kinnunen</t>
  </si>
  <si>
    <t>Taisto Mäntynen</t>
  </si>
  <si>
    <t>Jouko Veikanmaa</t>
  </si>
  <si>
    <t>Veikko Simpanen</t>
  </si>
  <si>
    <t>Aarno Järvinen</t>
  </si>
  <si>
    <t>Seppo Häyrinen</t>
  </si>
  <si>
    <t>Reijo Ovaska</t>
  </si>
  <si>
    <t>Espoonlahti</t>
  </si>
  <si>
    <t>Hyvinkää</t>
  </si>
  <si>
    <t>Hyvinkään TKES</t>
  </si>
  <si>
    <t>Keski-Espoo</t>
  </si>
  <si>
    <t>Hakunilan Seudun ES ry</t>
  </si>
  <si>
    <t>Hankoniemen ES ry</t>
  </si>
  <si>
    <t>Itä-Hakkilan ES ry</t>
  </si>
  <si>
    <t>Jokelan ES ry</t>
  </si>
  <si>
    <t>Järvenpään ES ry</t>
  </si>
  <si>
    <t>Kaivokselan ES ry</t>
  </si>
  <si>
    <t>Karakallion ES ry</t>
  </si>
  <si>
    <t>Rekolan ES</t>
  </si>
  <si>
    <t>Veli Heikkilä</t>
  </si>
  <si>
    <t>Keravan ES</t>
  </si>
  <si>
    <t>Kirkkonummen ES</t>
  </si>
  <si>
    <t>Klaukkalan ES</t>
  </si>
  <si>
    <t>Leppävaaran ES</t>
  </si>
  <si>
    <t>Länsimäen ja Rajakylän ES</t>
  </si>
  <si>
    <t>Mäntsälän ES</t>
  </si>
  <si>
    <t>Nummelan ES</t>
  </si>
  <si>
    <t>Pohjois-Espoon ES</t>
  </si>
  <si>
    <t>Pornaisten ES</t>
  </si>
  <si>
    <t>Porvoonseudun ES</t>
  </si>
  <si>
    <t>Tapiolan ES</t>
  </si>
  <si>
    <t>Kauko Virtanen</t>
  </si>
  <si>
    <t>Matti J. Koski</t>
  </si>
  <si>
    <t>Pirkko Niemi</t>
  </si>
  <si>
    <t>Anja Kinnunen</t>
  </si>
  <si>
    <t>Karjaa-Pinjaisten ES</t>
  </si>
  <si>
    <t>Iiris Laaksonen</t>
  </si>
  <si>
    <t>Oili Elomaa</t>
  </si>
  <si>
    <t>Iiris laaksonen /puheenjohtaja, Oili Elomaa /sihteeri</t>
  </si>
  <si>
    <t>Ulla Viita</t>
  </si>
  <si>
    <t>Uolevi Viita</t>
  </si>
  <si>
    <t>Risto Mikkonen</t>
  </si>
  <si>
    <t>Jarmo Niemi</t>
  </si>
  <si>
    <t>Tuula Luukkanen</t>
  </si>
  <si>
    <t>Ritva Savola</t>
  </si>
  <si>
    <t>Lohjan ES</t>
  </si>
  <si>
    <t>Loviisan ES</t>
  </si>
  <si>
    <t>Riitta Ketosalmi</t>
  </si>
  <si>
    <t>Viola Marjanen</t>
  </si>
  <si>
    <t>Sirkka Laaksonen</t>
  </si>
  <si>
    <t>puuttuu</t>
  </si>
  <si>
    <t>Korson ES</t>
  </si>
  <si>
    <t>Jouko Koskinen</t>
  </si>
  <si>
    <t>Soile Gustafsson</t>
  </si>
  <si>
    <t>Inkoon ES</t>
  </si>
  <si>
    <t>Karkkilan ES</t>
  </si>
  <si>
    <t>Kauklahden ES</t>
  </si>
  <si>
    <t>Jarkko Rahkonen</t>
  </si>
  <si>
    <t>Reijo Stenroos</t>
  </si>
  <si>
    <t>Irma Tamminen</t>
  </si>
  <si>
    <t>Airi Sipilä</t>
  </si>
  <si>
    <t>Länsi-vantaan ES</t>
  </si>
  <si>
    <t>Myyrmäen ES</t>
  </si>
  <si>
    <t>Nurmijärven ES</t>
  </si>
  <si>
    <t>Erkki Rantanen</t>
  </si>
  <si>
    <t>Seppo Siitonen</t>
  </si>
  <si>
    <t>Porvoon ES</t>
  </si>
  <si>
    <t>Matti Hellsten</t>
  </si>
  <si>
    <t>Tikkurilan Seudun ES</t>
  </si>
  <si>
    <t>Paula Hakanen</t>
  </si>
  <si>
    <t>Laila Kousa</t>
  </si>
  <si>
    <t>Tuusulan ES</t>
  </si>
  <si>
    <t>Jorma Sulander</t>
  </si>
  <si>
    <t>Marja Holopainen</t>
  </si>
  <si>
    <t>Viljo Nieminen</t>
  </si>
  <si>
    <t>Keski-Uudenmaan TKES</t>
  </si>
  <si>
    <t>Tapio Tenhunen</t>
  </si>
  <si>
    <t>Hilkka Pokki / sihteeri</t>
  </si>
  <si>
    <t xml:space="preserve">Pekka Saarinen, sihteeri pekka.saarinen@elisanet.fi </t>
  </si>
  <si>
    <t>Leena Karhu</t>
  </si>
  <si>
    <t>Pirjo Lahti</t>
  </si>
  <si>
    <t>Armo Puustinen</t>
  </si>
  <si>
    <t>Kari Närhi, sihteeri, kari.narhi@pp.inet.fi</t>
  </si>
  <si>
    <t>Marja-Liisa Nykänen</t>
  </si>
  <si>
    <t>Esko Malinen</t>
  </si>
  <si>
    <t>Anja Valtanen</t>
  </si>
  <si>
    <t>Heli Heiskanen</t>
  </si>
  <si>
    <t>Orvokki Kinnunen, sihteeri, Heli Heiskanen, puheenjohtaja</t>
  </si>
  <si>
    <t>Aija Lavikainen</t>
  </si>
  <si>
    <t xml:space="preserve">Seppo Heimolinna </t>
  </si>
  <si>
    <t>Seppo Heimolinna, pj ; Pirkko Niemi, Sihteeri</t>
  </si>
  <si>
    <t>Marja-Leena Hellsten</t>
  </si>
  <si>
    <t>Anja Kinnunen pj, Marja-Leena Hellsten siht</t>
  </si>
  <si>
    <t>Pentti Kauko</t>
  </si>
  <si>
    <t>Pirjo Kumlin</t>
  </si>
  <si>
    <t>Marja-Leena Nuora</t>
  </si>
  <si>
    <t>Maire Sievinen</t>
  </si>
  <si>
    <t>31.12.2012 yhd.jäsenmäärä/EKL / =piirin jäsenmaksun peruste</t>
  </si>
  <si>
    <t>31.12.2011 yhd.jäsenmäärä / oma ilmoitus/piirin jäsenmaksun perusteena</t>
  </si>
  <si>
    <t>127</t>
  </si>
  <si>
    <t>295</t>
  </si>
  <si>
    <t>160</t>
  </si>
  <si>
    <t>Eino Vierima</t>
  </si>
  <si>
    <t>Raija Viklund</t>
  </si>
  <si>
    <t>Per-Olof Englund</t>
  </si>
  <si>
    <t>Arja Kivimäki</t>
  </si>
  <si>
    <t>Anja Mäki</t>
  </si>
  <si>
    <t>Eero peltonen</t>
  </si>
  <si>
    <t>Eira Honkanen</t>
  </si>
  <si>
    <t>Lauri Korkeakoski</t>
  </si>
  <si>
    <t>Simo Riemunen</t>
  </si>
  <si>
    <t>Hilkka Mäkinen</t>
  </si>
  <si>
    <t>Aarne Kettunen</t>
  </si>
  <si>
    <t>Helka Forsman</t>
  </si>
  <si>
    <t>Viljo Savolainen</t>
  </si>
  <si>
    <t>Sven Pettersson</t>
  </si>
  <si>
    <t>Soile Pihlaja</t>
  </si>
  <si>
    <t>Anneli Puranen</t>
  </si>
  <si>
    <t>Ilkka Lehto</t>
  </si>
  <si>
    <t>Sirpa Simpanen</t>
  </si>
  <si>
    <t>Hannu Ylimaa</t>
  </si>
  <si>
    <t>Markku Liimatainen</t>
  </si>
  <si>
    <t>Eino Grönlund</t>
  </si>
  <si>
    <t>Leena Närhi</t>
  </si>
  <si>
    <t>Tuula Niemi</t>
  </si>
  <si>
    <t>Uolevi Wirtanen</t>
  </si>
  <si>
    <t>Anna-Maria Laukkanen</t>
  </si>
  <si>
    <t>Eero Salo</t>
  </si>
  <si>
    <t xml:space="preserve">Raili Paajanti </t>
  </si>
  <si>
    <t>Seija Sihvonen</t>
  </si>
  <si>
    <t>Hilkka Pokki</t>
  </si>
  <si>
    <t>Raine Oksanen</t>
  </si>
  <si>
    <t>Heikki Heinonen</t>
  </si>
  <si>
    <t>Martti Salovaara</t>
  </si>
  <si>
    <t>Terttu Wasankari</t>
  </si>
  <si>
    <t xml:space="preserve">Nevanperä Erkki </t>
  </si>
  <si>
    <t>Esko Akselinmäki</t>
  </si>
  <si>
    <t>Kalevi Syrjänen</t>
  </si>
  <si>
    <t>Anneli Virta</t>
  </si>
  <si>
    <t>Marita Karjalainen</t>
  </si>
  <si>
    <t>Minna Varis-Virtanen</t>
  </si>
  <si>
    <t>Toini Helenius</t>
  </si>
  <si>
    <t>Hilkka Kilpiniemi</t>
  </si>
  <si>
    <t>Säde Viman</t>
  </si>
  <si>
    <t>Mirja Janérus</t>
  </si>
  <si>
    <t>Mirja Lehtonen</t>
  </si>
  <si>
    <t>Seppo Tilander</t>
  </si>
  <si>
    <t>Anja Perttula</t>
  </si>
  <si>
    <t>Pirkko Kinnunen</t>
  </si>
  <si>
    <t>Börje Eklund</t>
  </si>
  <si>
    <t>Alpo Lehto</t>
  </si>
  <si>
    <t>Tenho Wasankari</t>
  </si>
  <si>
    <t>Tapani Oksanen</t>
  </si>
  <si>
    <t>2. vara</t>
  </si>
  <si>
    <t>3. vara</t>
  </si>
  <si>
    <t>4. vara</t>
  </si>
  <si>
    <t>1. Varaedustaja</t>
  </si>
  <si>
    <t>5. vara</t>
  </si>
  <si>
    <t>Hannu Rantala</t>
  </si>
  <si>
    <t>Kaarlo Miettinen</t>
  </si>
  <si>
    <t>Irma Bäckström</t>
  </si>
  <si>
    <t>Aarno Järvinen, sähköpostilla</t>
  </si>
  <si>
    <t>Arja Koski</t>
  </si>
  <si>
    <t>Aki Kulokivi</t>
  </si>
  <si>
    <t>Raimo Elonen</t>
  </si>
  <si>
    <t>Leena Parrila</t>
  </si>
  <si>
    <t>Leena Parrila /sihteeri</t>
  </si>
  <si>
    <t>Kaija Temmilä</t>
  </si>
  <si>
    <t>Tuulikki Nikulainen</t>
  </si>
  <si>
    <t>Elis Grönlund</t>
  </si>
  <si>
    <t>Hannu Juvani</t>
  </si>
  <si>
    <t>Annikki Vesalainen</t>
  </si>
  <si>
    <t>Erkki Kivistö</t>
  </si>
  <si>
    <t>Aija Lavikainen puheenjohtaja,  Vuokko Kolmonen sihteeri</t>
  </si>
  <si>
    <t>läh. 2014</t>
  </si>
  <si>
    <t>31.12.2013 yhd.jäsenmäärä/EKL / =piirin jäsenmaksun peruste</t>
  </si>
  <si>
    <t>Olavi Paukku</t>
  </si>
  <si>
    <t>31.12.2013 yhd.jäsenmäärä / oma ilmoitus/piirin jäsenmaksun perusteena</t>
  </si>
  <si>
    <t>Tuomo Sievinen</t>
  </si>
  <si>
    <t>Anja Sivula</t>
  </si>
  <si>
    <t>Tarja Tahvanainen</t>
  </si>
  <si>
    <t>Taisto Vihko</t>
  </si>
  <si>
    <t>10.12.2013 Vantaa</t>
  </si>
  <si>
    <t>Taisto Mäntynen,  Annikki Vesalainen</t>
  </si>
  <si>
    <t>30.12.2013 Espoo</t>
  </si>
  <si>
    <t>Taisto Vihko, Arja Kivimäki</t>
  </si>
  <si>
    <t>Veikko Irmasto</t>
  </si>
  <si>
    <t>Marjatta Nieminen</t>
  </si>
  <si>
    <t>Kalevi Mäenpää</t>
  </si>
  <si>
    <t>14.12. 2013 Järvenpää</t>
  </si>
  <si>
    <t>Karjaa 20.12. 2013</t>
  </si>
  <si>
    <t>20.12.2013</t>
  </si>
  <si>
    <t xml:space="preserve">Erkki Ristolainen </t>
  </si>
  <si>
    <t xml:space="preserve">31.12. 2013 Mäntsälä </t>
  </si>
  <si>
    <t>Pornainen 30.11.2013</t>
  </si>
  <si>
    <t>Kaisa Lanttola</t>
  </si>
  <si>
    <t>Pirkko Kankaanpää</t>
  </si>
  <si>
    <t>Aarno Kankaanpää</t>
  </si>
  <si>
    <t>Matti Lampinen</t>
  </si>
  <si>
    <t>Osmo Peltonen</t>
  </si>
  <si>
    <t xml:space="preserve">Lilja Lukkarinen </t>
  </si>
  <si>
    <t>13.1.2014 Hanko</t>
  </si>
  <si>
    <t>Erkki Nevanperä, sihteeri</t>
  </si>
  <si>
    <t>12.1.2014 Hyvinkää</t>
  </si>
  <si>
    <t>Hilkka Häkkilä pj, Leena Hellgren, sihteeri</t>
  </si>
  <si>
    <t>Lilja Lukkarinen pj</t>
  </si>
  <si>
    <t>13.1.2014 Espoo</t>
  </si>
  <si>
    <t>Kimmo Lahtinen pj, Marja-Liisa Lahtinen sihteeri</t>
  </si>
  <si>
    <t>Ritva Savola sihteeri</t>
  </si>
  <si>
    <t>Reino Sundberg</t>
  </si>
  <si>
    <t>Erkki Sirainen</t>
  </si>
  <si>
    <t>Helga Henttonen</t>
  </si>
  <si>
    <t>15.1.2014 Pärnu</t>
  </si>
  <si>
    <t>15.1.2014 Vantaa</t>
  </si>
  <si>
    <t>13.1.2014 Nummela</t>
  </si>
  <si>
    <t>Raija Gahmberg</t>
  </si>
  <si>
    <t>Irja Saastamoinen</t>
  </si>
  <si>
    <t>14.1.2014 Espoo</t>
  </si>
  <si>
    <t>Leena Karhu pj, Sirkka Tiitta vpj, raija Gahmberg sihteeri</t>
  </si>
  <si>
    <t>22.12.2013 Porvoo</t>
  </si>
  <si>
    <t>Ulla Miettinen</t>
  </si>
  <si>
    <t>4.2.2014 Vantaa</t>
  </si>
  <si>
    <t>8.3.2014 Jokela</t>
  </si>
  <si>
    <t>Antero Koivuniemi</t>
  </si>
  <si>
    <t>Mikko Eronen</t>
  </si>
  <si>
    <t>10.3.2014 Karkkila</t>
  </si>
  <si>
    <t>Simonkylä</t>
  </si>
  <si>
    <t>Sipoo</t>
  </si>
  <si>
    <t>kotisivut</t>
  </si>
  <si>
    <t>Ritva Kontio</t>
  </si>
  <si>
    <t>Seppo Savolainen</t>
  </si>
  <si>
    <t>Maire Suomi</t>
  </si>
  <si>
    <t>Kaija-Liisa Rantanen</t>
  </si>
  <si>
    <t>Raija Träff</t>
  </si>
  <si>
    <t>siht</t>
  </si>
  <si>
    <t>Eila Stirkkinen</t>
  </si>
  <si>
    <t>Katri Laurila</t>
  </si>
  <si>
    <t>Anneli Koskinen</t>
  </si>
  <si>
    <t>Jouko leponiemi</t>
  </si>
  <si>
    <t>kotis+s</t>
  </si>
  <si>
    <t>Anja Nevala</t>
  </si>
  <si>
    <t>Aino Lahtinen</t>
  </si>
  <si>
    <t>Aila Varjus-Anttila</t>
  </si>
  <si>
    <t>Risto Rantanen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</si>
</sst>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d\.m\.yy;@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4">
    <xf numFmtId="0" fontId="0" fillId="0" borderId="0" xfId="0"/>
    <xf numFmtId="0" fontId="17" fillId="0" borderId="10" xfId="7" applyFont="1" applyFill="1" applyBorder="1" applyAlignment="1">
      <alignment vertical="top" wrapText="1"/>
    </xf>
    <xf numFmtId="0" fontId="18" fillId="0" borderId="10" xfId="14" applyFont="1" applyBorder="1" applyAlignment="1">
      <alignment vertical="top" wrapText="1"/>
    </xf>
    <xf numFmtId="1" fontId="17" fillId="0" borderId="10" xfId="0" applyNumberFormat="1" applyFont="1" applyFill="1" applyBorder="1" applyAlignment="1">
      <alignment horizontal="right" vertical="top" wrapText="1"/>
    </xf>
    <xf numFmtId="1" fontId="17" fillId="0" borderId="10" xfId="7" applyNumberFormat="1" applyFont="1" applyFill="1" applyBorder="1" applyAlignment="1">
      <alignment horizontal="right" vertical="top" wrapText="1"/>
    </xf>
    <xf numFmtId="1" fontId="17" fillId="34" borderId="10" xfId="7" applyNumberFormat="1" applyFont="1" applyFill="1" applyBorder="1" applyAlignment="1">
      <alignment horizontal="right" vertical="top" wrapText="1"/>
    </xf>
    <xf numFmtId="0" fontId="19" fillId="0" borderId="0" xfId="0" applyFont="1" applyAlignment="1"/>
    <xf numFmtId="0" fontId="17" fillId="0" borderId="12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7" fillId="3" borderId="10" xfId="7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10" xfId="14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0" borderId="11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9" fontId="17" fillId="0" borderId="11" xfId="0" applyNumberFormat="1" applyFont="1" applyBorder="1" applyAlignment="1">
      <alignment horizontal="center" vertical="top"/>
    </xf>
    <xf numFmtId="1" fontId="17" fillId="0" borderId="11" xfId="0" applyNumberFormat="1" applyFont="1" applyBorder="1" applyAlignment="1">
      <alignment vertical="top"/>
    </xf>
    <xf numFmtId="164" fontId="17" fillId="0" borderId="11" xfId="0" applyNumberFormat="1" applyFont="1" applyBorder="1" applyAlignment="1">
      <alignment vertical="top"/>
    </xf>
    <xf numFmtId="0" fontId="17" fillId="0" borderId="11" xfId="0" applyFont="1" applyBorder="1"/>
    <xf numFmtId="164" fontId="17" fillId="0" borderId="11" xfId="0" applyNumberFormat="1" applyFont="1" applyBorder="1"/>
    <xf numFmtId="0" fontId="17" fillId="0" borderId="0" xfId="0" applyFont="1"/>
    <xf numFmtId="165" fontId="17" fillId="0" borderId="10" xfId="0" applyNumberFormat="1" applyFont="1" applyBorder="1" applyAlignment="1">
      <alignment vertical="top" wrapText="1"/>
    </xf>
    <xf numFmtId="165" fontId="17" fillId="0" borderId="10" xfId="7" applyNumberFormat="1" applyFont="1" applyFill="1" applyBorder="1" applyAlignment="1">
      <alignment vertical="top" wrapText="1"/>
    </xf>
    <xf numFmtId="165" fontId="17" fillId="0" borderId="10" xfId="0" applyNumberFormat="1" applyFont="1" applyBorder="1" applyAlignment="1">
      <alignment horizontal="center" vertical="top" wrapText="1"/>
    </xf>
    <xf numFmtId="0" fontId="18" fillId="0" borderId="10" xfId="14" applyFill="1" applyBorder="1" applyAlignment="1">
      <alignment vertical="top" wrapText="1"/>
    </xf>
    <xf numFmtId="0" fontId="18" fillId="0" borderId="10" xfId="14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7" fillId="3" borderId="10" xfId="7" applyBorder="1" applyAlignment="1">
      <alignment vertical="top" wrapText="1"/>
    </xf>
    <xf numFmtId="0" fontId="18" fillId="0" borderId="10" xfId="7" applyFont="1" applyFill="1" applyBorder="1" applyAlignment="1">
      <alignment vertical="top" wrapText="1"/>
    </xf>
    <xf numFmtId="0" fontId="17" fillId="8" borderId="10" xfId="15" applyFont="1" applyBorder="1" applyAlignment="1">
      <alignment vertical="top" wrapText="1"/>
    </xf>
    <xf numFmtId="165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textRotation="90" wrapText="1"/>
    </xf>
    <xf numFmtId="0" fontId="19" fillId="0" borderId="10" xfId="0" applyFont="1" applyBorder="1" applyAlignment="1">
      <alignment textRotation="90" wrapText="1"/>
    </xf>
    <xf numFmtId="1" fontId="17" fillId="0" borderId="10" xfId="0" applyNumberFormat="1" applyFont="1" applyFill="1" applyBorder="1" applyAlignment="1">
      <alignment horizontal="right" vertical="top"/>
    </xf>
    <xf numFmtId="14" fontId="17" fillId="0" borderId="10" xfId="0" applyNumberFormat="1" applyFont="1" applyBorder="1" applyAlignment="1">
      <alignment horizontal="left" vertical="top" wrapText="1"/>
    </xf>
    <xf numFmtId="16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14" fontId="17" fillId="0" borderId="10" xfId="0" applyNumberFormat="1" applyFont="1" applyBorder="1" applyAlignment="1">
      <alignment vertical="top" wrapText="1"/>
    </xf>
    <xf numFmtId="14" fontId="17" fillId="0" borderId="10" xfId="0" quotePrefix="1" applyNumberFormat="1" applyFont="1" applyBorder="1" applyAlignment="1">
      <alignment vertical="top" wrapText="1"/>
    </xf>
    <xf numFmtId="14" fontId="17" fillId="0" borderId="10" xfId="14" applyNumberFormat="1" applyFont="1" applyBorder="1" applyAlignment="1">
      <alignment horizontal="left" vertical="top" wrapText="1"/>
    </xf>
    <xf numFmtId="0" fontId="17" fillId="0" borderId="10" xfId="15" applyFont="1" applyFill="1" applyBorder="1" applyAlignment="1">
      <alignment vertical="top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4" sqref="A24"/>
    </sheetView>
  </sheetViews>
  <sheetFormatPr defaultColWidth="8.8984375" defaultRowHeight="13" x14ac:dyDescent="0.3"/>
  <cols>
    <col min="1" max="1" width="8.09765625" style="20" bestFit="1" customWidth="1"/>
    <col min="2" max="2" width="20.796875" style="19" bestFit="1" customWidth="1"/>
    <col min="3" max="3" width="5.296875" style="19" customWidth="1"/>
    <col min="4" max="4" width="5.296875" style="19" hidden="1" customWidth="1"/>
    <col min="5" max="5" width="5.09765625" style="19" hidden="1" customWidth="1"/>
    <col min="6" max="6" width="5.09765625" style="19" customWidth="1"/>
    <col min="7" max="7" width="18" style="19" bestFit="1" customWidth="1"/>
    <col min="8" max="8" width="18.796875" style="19" bestFit="1" customWidth="1"/>
    <col min="9" max="9" width="17.19921875" style="19" bestFit="1" customWidth="1"/>
    <col min="10" max="10" width="17.09765625" style="19" bestFit="1" customWidth="1"/>
    <col min="11" max="11" width="15.5" style="19" bestFit="1" customWidth="1"/>
    <col min="12" max="12" width="18.8984375" style="19" bestFit="1" customWidth="1"/>
    <col min="13" max="13" width="20.3984375" style="19" bestFit="1" customWidth="1"/>
    <col min="14" max="14" width="16.8984375" style="19" bestFit="1" customWidth="1"/>
    <col min="15" max="15" width="15.5" style="19" bestFit="1" customWidth="1"/>
    <col min="16" max="16" width="23.796875" style="19" customWidth="1"/>
    <col min="17" max="17" width="25.8984375" style="19" customWidth="1"/>
    <col min="18" max="18" width="94.09765625" style="19" customWidth="1"/>
    <col min="19" max="16384" width="8.8984375" style="21"/>
  </cols>
  <sheetData>
    <row r="1" spans="1:18" s="6" customFormat="1" ht="80.150000000000006" customHeight="1" thickBot="1" x14ac:dyDescent="0.35">
      <c r="A1" s="32" t="s">
        <v>191</v>
      </c>
      <c r="B1" s="33" t="s">
        <v>0</v>
      </c>
      <c r="C1" s="34" t="s">
        <v>192</v>
      </c>
      <c r="D1" s="34" t="s">
        <v>114</v>
      </c>
      <c r="E1" s="35" t="s">
        <v>115</v>
      </c>
      <c r="F1" s="35" t="s">
        <v>194</v>
      </c>
      <c r="G1" s="33" t="s">
        <v>1</v>
      </c>
      <c r="H1" s="33" t="s">
        <v>2</v>
      </c>
      <c r="I1" s="33" t="s">
        <v>3</v>
      </c>
      <c r="J1" s="33" t="s">
        <v>4</v>
      </c>
      <c r="K1" s="33" t="s">
        <v>5</v>
      </c>
      <c r="L1" s="33" t="s">
        <v>173</v>
      </c>
      <c r="M1" s="33" t="s">
        <v>170</v>
      </c>
      <c r="N1" s="33" t="s">
        <v>171</v>
      </c>
      <c r="O1" s="33" t="s">
        <v>172</v>
      </c>
      <c r="P1" s="33" t="s">
        <v>174</v>
      </c>
      <c r="Q1" s="33" t="s">
        <v>6</v>
      </c>
      <c r="R1" s="33" t="s">
        <v>7</v>
      </c>
    </row>
    <row r="2" spans="1:18" s="7" customFormat="1" x14ac:dyDescent="0.3">
      <c r="A2" s="22">
        <v>41626</v>
      </c>
      <c r="B2" s="8" t="s">
        <v>24</v>
      </c>
      <c r="C2" s="8">
        <v>349</v>
      </c>
      <c r="D2" s="8">
        <v>349</v>
      </c>
      <c r="E2" s="36">
        <v>305</v>
      </c>
      <c r="F2" s="36">
        <v>349</v>
      </c>
      <c r="G2" s="8" t="s">
        <v>122</v>
      </c>
      <c r="H2" s="8" t="s">
        <v>60</v>
      </c>
      <c r="I2" s="8" t="s">
        <v>123</v>
      </c>
      <c r="J2" s="8" t="s">
        <v>128</v>
      </c>
      <c r="K2" s="9"/>
      <c r="L2" s="26" t="s">
        <v>195</v>
      </c>
      <c r="M2" s="26" t="s">
        <v>196</v>
      </c>
      <c r="N2" s="26" t="s">
        <v>197</v>
      </c>
      <c r="O2" s="26" t="s">
        <v>198</v>
      </c>
      <c r="P2" s="9"/>
      <c r="Q2" s="8" t="s">
        <v>201</v>
      </c>
      <c r="R2" s="8" t="s">
        <v>202</v>
      </c>
    </row>
    <row r="3" spans="1:18" s="11" customFormat="1" x14ac:dyDescent="0.3">
      <c r="A3" s="22">
        <v>41618</v>
      </c>
      <c r="B3" s="8" t="s">
        <v>28</v>
      </c>
      <c r="C3" s="8">
        <v>195</v>
      </c>
      <c r="D3" s="8">
        <v>185</v>
      </c>
      <c r="E3" s="3">
        <v>188</v>
      </c>
      <c r="F3" s="3">
        <v>185</v>
      </c>
      <c r="G3" s="8" t="s">
        <v>18</v>
      </c>
      <c r="H3" s="8" t="s">
        <v>188</v>
      </c>
      <c r="I3" s="9"/>
      <c r="J3" s="9"/>
      <c r="K3" s="9"/>
      <c r="L3" s="8" t="s">
        <v>189</v>
      </c>
      <c r="M3" s="10"/>
      <c r="N3" s="9"/>
      <c r="O3" s="9"/>
      <c r="P3" s="9"/>
      <c r="Q3" s="8" t="s">
        <v>199</v>
      </c>
      <c r="R3" s="8" t="s">
        <v>200</v>
      </c>
    </row>
    <row r="4" spans="1:18" s="11" customFormat="1" ht="14.5" x14ac:dyDescent="0.3">
      <c r="A4" s="22">
        <v>41651</v>
      </c>
      <c r="B4" s="8" t="s">
        <v>29</v>
      </c>
      <c r="C4" s="8">
        <v>110</v>
      </c>
      <c r="D4" s="8">
        <v>96</v>
      </c>
      <c r="E4" s="3">
        <v>89</v>
      </c>
      <c r="F4" s="3">
        <v>108</v>
      </c>
      <c r="G4" s="8" t="s">
        <v>19</v>
      </c>
      <c r="H4" s="29"/>
      <c r="I4" s="9"/>
      <c r="J4" s="9"/>
      <c r="K4" s="9"/>
      <c r="L4" s="8" t="s">
        <v>152</v>
      </c>
      <c r="M4" s="29"/>
      <c r="N4" s="9"/>
      <c r="O4" s="9"/>
      <c r="P4" s="9"/>
      <c r="Q4" s="8" t="s">
        <v>218</v>
      </c>
      <c r="R4" s="8" t="s">
        <v>219</v>
      </c>
    </row>
    <row r="5" spans="1:18" s="11" customFormat="1" x14ac:dyDescent="0.3">
      <c r="A5" s="22">
        <v>41659</v>
      </c>
      <c r="B5" s="8" t="s">
        <v>25</v>
      </c>
      <c r="C5" s="8">
        <v>187</v>
      </c>
      <c r="D5" s="8">
        <v>178</v>
      </c>
      <c r="E5" s="4">
        <v>180</v>
      </c>
      <c r="F5" s="4">
        <v>186</v>
      </c>
      <c r="G5" s="27" t="s">
        <v>212</v>
      </c>
      <c r="H5" s="27" t="s">
        <v>213</v>
      </c>
      <c r="I5" s="9"/>
      <c r="J5" s="9"/>
      <c r="K5" s="9"/>
      <c r="L5" s="27" t="s">
        <v>214</v>
      </c>
      <c r="M5" s="27" t="s">
        <v>215</v>
      </c>
      <c r="N5" s="9"/>
      <c r="O5" s="9"/>
      <c r="P5" s="9"/>
      <c r="Q5" s="8" t="s">
        <v>220</v>
      </c>
      <c r="R5" s="8" t="s">
        <v>221</v>
      </c>
    </row>
    <row r="6" spans="1:18" s="11" customFormat="1" x14ac:dyDescent="0.3">
      <c r="A6" s="22"/>
      <c r="B6" s="8" t="s">
        <v>26</v>
      </c>
      <c r="C6" s="8">
        <v>32</v>
      </c>
      <c r="D6" s="8">
        <v>40</v>
      </c>
      <c r="E6" s="4">
        <v>57</v>
      </c>
      <c r="F6" s="4"/>
      <c r="G6" s="31" t="s">
        <v>91</v>
      </c>
      <c r="H6" s="9"/>
      <c r="I6" s="9"/>
      <c r="J6" s="9"/>
      <c r="K6" s="9"/>
      <c r="L6" s="31" t="s">
        <v>153</v>
      </c>
      <c r="M6" s="9"/>
      <c r="N6" s="9"/>
      <c r="O6" s="9"/>
      <c r="P6" s="9"/>
      <c r="Q6" s="8"/>
      <c r="R6" s="8"/>
    </row>
    <row r="7" spans="1:18" s="11" customFormat="1" ht="14.5" x14ac:dyDescent="0.3">
      <c r="A7" s="22"/>
      <c r="B7" s="8" t="s">
        <v>71</v>
      </c>
      <c r="C7" s="8">
        <v>148</v>
      </c>
      <c r="D7" s="8">
        <v>144</v>
      </c>
      <c r="E7" s="5">
        <v>125</v>
      </c>
      <c r="F7" s="4"/>
      <c r="G7" s="31" t="s">
        <v>70</v>
      </c>
      <c r="H7" s="31" t="s">
        <v>75</v>
      </c>
      <c r="I7" s="9"/>
      <c r="J7" s="9"/>
      <c r="K7" s="9"/>
      <c r="L7" s="29"/>
      <c r="M7" s="29"/>
      <c r="N7" s="9"/>
      <c r="O7" s="9"/>
      <c r="P7" s="9"/>
      <c r="Q7" s="8"/>
      <c r="R7" s="8"/>
    </row>
    <row r="8" spans="1:18" s="11" customFormat="1" x14ac:dyDescent="0.3">
      <c r="A8" s="22">
        <v>41647</v>
      </c>
      <c r="B8" s="8" t="s">
        <v>30</v>
      </c>
      <c r="C8" s="8">
        <v>79</v>
      </c>
      <c r="D8" s="8">
        <v>84</v>
      </c>
      <c r="E8" s="3">
        <v>84</v>
      </c>
      <c r="F8" s="3">
        <v>79</v>
      </c>
      <c r="G8" s="8" t="s">
        <v>217</v>
      </c>
      <c r="H8" s="9"/>
      <c r="I8" s="9"/>
      <c r="J8" s="9"/>
      <c r="K8" s="9"/>
      <c r="L8" s="8" t="s">
        <v>216</v>
      </c>
      <c r="M8" s="9"/>
      <c r="N8" s="9"/>
      <c r="O8" s="9"/>
      <c r="P8" s="9"/>
      <c r="Q8" s="37">
        <v>41647</v>
      </c>
      <c r="R8" s="8" t="s">
        <v>222</v>
      </c>
    </row>
    <row r="9" spans="1:18" s="11" customFormat="1" x14ac:dyDescent="0.3">
      <c r="A9" s="22">
        <v>41706</v>
      </c>
      <c r="B9" s="8" t="s">
        <v>31</v>
      </c>
      <c r="C9" s="8">
        <v>155</v>
      </c>
      <c r="D9" s="8">
        <v>154</v>
      </c>
      <c r="E9" s="3">
        <v>148</v>
      </c>
      <c r="F9" s="3">
        <v>153</v>
      </c>
      <c r="G9" s="8" t="s">
        <v>154</v>
      </c>
      <c r="H9" s="8" t="s">
        <v>22</v>
      </c>
      <c r="I9" s="9"/>
      <c r="J9" s="9"/>
      <c r="K9" s="9"/>
      <c r="L9" s="8" t="s">
        <v>21</v>
      </c>
      <c r="M9" s="8" t="s">
        <v>177</v>
      </c>
      <c r="N9" s="9"/>
      <c r="O9" s="9"/>
      <c r="P9" s="9"/>
      <c r="Q9" s="38" t="s">
        <v>239</v>
      </c>
      <c r="R9" s="8" t="s">
        <v>178</v>
      </c>
    </row>
    <row r="10" spans="1:18" s="11" customFormat="1" x14ac:dyDescent="0.3">
      <c r="A10" s="22">
        <v>41622</v>
      </c>
      <c r="B10" s="8" t="s">
        <v>32</v>
      </c>
      <c r="C10" s="39">
        <v>351</v>
      </c>
      <c r="D10" s="8">
        <v>335</v>
      </c>
      <c r="E10" s="3">
        <v>278</v>
      </c>
      <c r="F10" s="8">
        <v>351</v>
      </c>
      <c r="G10" s="8" t="s">
        <v>129</v>
      </c>
      <c r="H10" s="8" t="s">
        <v>155</v>
      </c>
      <c r="I10" s="12" t="s">
        <v>98</v>
      </c>
      <c r="J10" s="25" t="s">
        <v>203</v>
      </c>
      <c r="K10" s="9"/>
      <c r="L10" s="8" t="s">
        <v>8</v>
      </c>
      <c r="M10" s="12" t="s">
        <v>135</v>
      </c>
      <c r="N10" s="26" t="s">
        <v>204</v>
      </c>
      <c r="O10" s="25" t="s">
        <v>205</v>
      </c>
      <c r="P10" s="9"/>
      <c r="Q10" s="8" t="s">
        <v>206</v>
      </c>
      <c r="R10" s="8" t="s">
        <v>9</v>
      </c>
    </row>
    <row r="11" spans="1:18" s="11" customFormat="1" x14ac:dyDescent="0.3">
      <c r="A11" s="22">
        <v>41674</v>
      </c>
      <c r="B11" s="8" t="s">
        <v>33</v>
      </c>
      <c r="C11" s="8">
        <v>21</v>
      </c>
      <c r="D11" s="8">
        <v>20</v>
      </c>
      <c r="E11" s="3">
        <v>17</v>
      </c>
      <c r="F11" s="3">
        <v>21</v>
      </c>
      <c r="G11" s="8" t="s">
        <v>10</v>
      </c>
      <c r="H11" s="9"/>
      <c r="I11" s="9"/>
      <c r="J11" s="9"/>
      <c r="K11" s="9"/>
      <c r="L11" s="8" t="s">
        <v>182</v>
      </c>
      <c r="M11" s="9" t="s">
        <v>237</v>
      </c>
      <c r="N11" s="9"/>
      <c r="O11" s="9"/>
      <c r="P11" s="9"/>
      <c r="Q11" s="8" t="s">
        <v>238</v>
      </c>
      <c r="R11" s="8" t="s">
        <v>183</v>
      </c>
    </row>
    <row r="12" spans="1:18" s="11" customFormat="1" x14ac:dyDescent="0.3">
      <c r="A12" s="22" t="s">
        <v>245</v>
      </c>
      <c r="B12" s="8" t="s">
        <v>34</v>
      </c>
      <c r="C12" s="8">
        <v>137</v>
      </c>
      <c r="D12" s="8">
        <v>129</v>
      </c>
      <c r="E12" s="3">
        <v>114</v>
      </c>
      <c r="F12" s="3"/>
      <c r="G12" s="8" t="s">
        <v>20</v>
      </c>
      <c r="H12" s="27" t="s">
        <v>246</v>
      </c>
      <c r="I12" s="9"/>
      <c r="J12" s="9"/>
      <c r="K12" s="9"/>
      <c r="L12" s="27" t="s">
        <v>247</v>
      </c>
      <c r="M12" s="8" t="s">
        <v>136</v>
      </c>
      <c r="N12" s="9"/>
      <c r="O12" s="9"/>
      <c r="P12" s="9"/>
      <c r="Q12" s="8"/>
      <c r="R12" s="8"/>
    </row>
    <row r="13" spans="1:18" s="11" customFormat="1" x14ac:dyDescent="0.3">
      <c r="A13" s="22">
        <v>41628</v>
      </c>
      <c r="B13" s="8" t="s">
        <v>52</v>
      </c>
      <c r="C13" s="8">
        <v>149</v>
      </c>
      <c r="D13" s="8">
        <v>141</v>
      </c>
      <c r="E13" s="3">
        <v>148</v>
      </c>
      <c r="F13" s="3">
        <v>149</v>
      </c>
      <c r="G13" s="8" t="s">
        <v>53</v>
      </c>
      <c r="H13" s="8" t="s">
        <v>54</v>
      </c>
      <c r="I13" s="9"/>
      <c r="J13" s="9"/>
      <c r="K13" s="9"/>
      <c r="L13" s="8" t="s">
        <v>169</v>
      </c>
      <c r="M13" s="8" t="s">
        <v>137</v>
      </c>
      <c r="N13" s="9"/>
      <c r="O13" s="9"/>
      <c r="P13" s="9"/>
      <c r="Q13" s="8" t="s">
        <v>207</v>
      </c>
      <c r="R13" s="8" t="s">
        <v>55</v>
      </c>
    </row>
    <row r="14" spans="1:18" s="11" customFormat="1" x14ac:dyDescent="0.3">
      <c r="A14" s="23">
        <v>41708</v>
      </c>
      <c r="B14" s="8" t="s">
        <v>72</v>
      </c>
      <c r="C14" s="8">
        <v>104</v>
      </c>
      <c r="D14" s="8">
        <v>105</v>
      </c>
      <c r="E14" s="4">
        <v>104</v>
      </c>
      <c r="F14" s="4">
        <v>104</v>
      </c>
      <c r="G14" s="8" t="s">
        <v>51</v>
      </c>
      <c r="H14" s="8" t="s">
        <v>108</v>
      </c>
      <c r="I14" s="9"/>
      <c r="J14" s="9"/>
      <c r="K14" s="9"/>
      <c r="L14" s="30" t="s">
        <v>240</v>
      </c>
      <c r="M14" s="30" t="s">
        <v>241</v>
      </c>
      <c r="N14" s="9"/>
      <c r="O14" s="9"/>
      <c r="P14" s="9"/>
      <c r="Q14" s="38" t="s">
        <v>242</v>
      </c>
      <c r="R14" s="8" t="s">
        <v>109</v>
      </c>
    </row>
    <row r="15" spans="1:18" s="11" customFormat="1" ht="14.5" x14ac:dyDescent="0.3">
      <c r="A15" s="22">
        <v>41652</v>
      </c>
      <c r="B15" s="8" t="s">
        <v>73</v>
      </c>
      <c r="C15" s="8">
        <v>71</v>
      </c>
      <c r="D15" s="8">
        <v>70</v>
      </c>
      <c r="E15" s="4">
        <v>69</v>
      </c>
      <c r="F15" s="4">
        <v>70</v>
      </c>
      <c r="G15" s="8" t="s">
        <v>74</v>
      </c>
      <c r="H15" s="9"/>
      <c r="I15" s="9"/>
      <c r="J15" s="9"/>
      <c r="K15" s="9"/>
      <c r="L15" s="29"/>
      <c r="M15" s="9"/>
      <c r="N15" s="9"/>
      <c r="O15" s="9"/>
      <c r="P15" s="9"/>
      <c r="Q15" s="8" t="s">
        <v>223</v>
      </c>
      <c r="R15" s="8" t="s">
        <v>224</v>
      </c>
    </row>
    <row r="16" spans="1:18" s="11" customFormat="1" x14ac:dyDescent="0.3">
      <c r="A16" s="22"/>
      <c r="B16" s="8" t="s">
        <v>37</v>
      </c>
      <c r="C16" s="8">
        <v>262</v>
      </c>
      <c r="D16" s="8">
        <v>256</v>
      </c>
      <c r="E16" s="3">
        <v>230</v>
      </c>
      <c r="F16" s="3"/>
      <c r="G16" s="31" t="s">
        <v>100</v>
      </c>
      <c r="H16" s="31" t="s">
        <v>101</v>
      </c>
      <c r="I16" s="31" t="s">
        <v>102</v>
      </c>
      <c r="J16" s="9"/>
      <c r="K16" s="9"/>
      <c r="L16" s="31" t="s">
        <v>156</v>
      </c>
      <c r="M16" s="31" t="s">
        <v>138</v>
      </c>
      <c r="N16" s="31" t="s">
        <v>134</v>
      </c>
      <c r="O16" s="9"/>
      <c r="P16" s="9"/>
      <c r="Q16" s="8"/>
      <c r="R16" s="8"/>
    </row>
    <row r="17" spans="1:18" s="11" customFormat="1" ht="14.5" x14ac:dyDescent="0.3">
      <c r="A17" s="22"/>
      <c r="B17" s="8" t="s">
        <v>27</v>
      </c>
      <c r="C17" s="8">
        <v>107</v>
      </c>
      <c r="D17" s="8">
        <v>107</v>
      </c>
      <c r="E17" s="4">
        <v>101</v>
      </c>
      <c r="F17" s="4"/>
      <c r="G17" s="31" t="s">
        <v>76</v>
      </c>
      <c r="H17" s="31" t="s">
        <v>77</v>
      </c>
      <c r="I17" s="9"/>
      <c r="J17" s="9"/>
      <c r="K17" s="9"/>
      <c r="L17" s="31" t="s">
        <v>157</v>
      </c>
      <c r="M17" s="29"/>
      <c r="N17" s="9"/>
      <c r="O17" s="9"/>
      <c r="P17" s="9"/>
      <c r="Q17" s="40"/>
      <c r="R17" s="8"/>
    </row>
    <row r="18" spans="1:18" s="11" customFormat="1" x14ac:dyDescent="0.3">
      <c r="A18" s="22"/>
      <c r="B18" s="8" t="s">
        <v>92</v>
      </c>
      <c r="C18" s="8">
        <v>93</v>
      </c>
      <c r="D18" s="8">
        <v>96</v>
      </c>
      <c r="E18" s="4">
        <v>95</v>
      </c>
      <c r="F18" s="4"/>
      <c r="G18" s="31" t="s">
        <v>93</v>
      </c>
      <c r="H18" s="9"/>
      <c r="I18" s="9"/>
      <c r="J18" s="9"/>
      <c r="K18" s="9"/>
      <c r="L18" s="31" t="s">
        <v>158</v>
      </c>
      <c r="M18" s="9"/>
      <c r="N18" s="9"/>
      <c r="O18" s="9"/>
      <c r="P18" s="9"/>
      <c r="Q18" s="8"/>
      <c r="R18" s="8"/>
    </row>
    <row r="19" spans="1:18" s="11" customFormat="1" x14ac:dyDescent="0.3">
      <c r="A19" s="22">
        <v>41628</v>
      </c>
      <c r="B19" s="8" t="s">
        <v>38</v>
      </c>
      <c r="C19" s="8">
        <v>179</v>
      </c>
      <c r="D19" s="8">
        <v>177</v>
      </c>
      <c r="E19" s="3">
        <v>181</v>
      </c>
      <c r="F19" s="3">
        <v>176</v>
      </c>
      <c r="G19" s="8" t="s">
        <v>23</v>
      </c>
      <c r="H19" s="8" t="s">
        <v>119</v>
      </c>
      <c r="I19" s="9"/>
      <c r="J19" s="9"/>
      <c r="K19" s="9"/>
      <c r="L19" s="8" t="s">
        <v>61</v>
      </c>
      <c r="M19" s="8" t="s">
        <v>139</v>
      </c>
      <c r="N19" s="9"/>
      <c r="O19" s="9"/>
      <c r="P19" s="9"/>
      <c r="Q19" s="41" t="s">
        <v>208</v>
      </c>
      <c r="R19" s="8" t="s">
        <v>225</v>
      </c>
    </row>
    <row r="20" spans="1:18" s="11" customFormat="1" x14ac:dyDescent="0.3">
      <c r="A20" s="22">
        <v>41717</v>
      </c>
      <c r="B20" s="8" t="s">
        <v>39</v>
      </c>
      <c r="C20" s="8">
        <v>171</v>
      </c>
      <c r="D20" s="8">
        <v>154</v>
      </c>
      <c r="E20" s="3">
        <v>146</v>
      </c>
      <c r="F20" s="3"/>
      <c r="G20" s="27" t="s">
        <v>248</v>
      </c>
      <c r="H20" s="27" t="s">
        <v>181</v>
      </c>
      <c r="I20" s="9"/>
      <c r="J20" s="9"/>
      <c r="K20" s="9"/>
      <c r="L20" s="27" t="s">
        <v>249</v>
      </c>
      <c r="M20" s="27" t="s">
        <v>250</v>
      </c>
      <c r="N20" s="9"/>
      <c r="O20" s="9"/>
      <c r="P20" s="9"/>
      <c r="Q20" s="8"/>
      <c r="R20" s="8"/>
    </row>
    <row r="21" spans="1:18" s="11" customFormat="1" x14ac:dyDescent="0.3">
      <c r="A21" s="22" t="s">
        <v>251</v>
      </c>
      <c r="B21" s="8" t="s">
        <v>68</v>
      </c>
      <c r="C21" s="8">
        <v>215</v>
      </c>
      <c r="D21" s="8">
        <v>199</v>
      </c>
      <c r="E21" s="3">
        <v>185</v>
      </c>
      <c r="F21" s="3"/>
      <c r="G21" s="8" t="s">
        <v>69</v>
      </c>
      <c r="H21" s="8" t="s">
        <v>159</v>
      </c>
      <c r="I21" s="2" t="s">
        <v>252</v>
      </c>
      <c r="J21" s="9"/>
      <c r="K21" s="9"/>
      <c r="L21" s="2" t="s">
        <v>253</v>
      </c>
      <c r="M21" s="2" t="s">
        <v>254</v>
      </c>
      <c r="N21" s="2" t="s">
        <v>255</v>
      </c>
      <c r="O21" s="9"/>
      <c r="P21" s="9"/>
      <c r="Q21" s="8"/>
      <c r="R21" s="8"/>
    </row>
    <row r="22" spans="1:18" s="11" customFormat="1" x14ac:dyDescent="0.3">
      <c r="A22" s="22">
        <v>41654</v>
      </c>
      <c r="B22" s="8" t="s">
        <v>40</v>
      </c>
      <c r="C22" s="8">
        <v>361</v>
      </c>
      <c r="D22" s="8">
        <v>291</v>
      </c>
      <c r="E22" s="3">
        <v>232</v>
      </c>
      <c r="F22" s="3">
        <v>321</v>
      </c>
      <c r="G22" s="8" t="s">
        <v>13</v>
      </c>
      <c r="H22" s="8" t="s">
        <v>14</v>
      </c>
      <c r="I22" s="27" t="s">
        <v>226</v>
      </c>
      <c r="J22" s="28" t="s">
        <v>227</v>
      </c>
      <c r="K22" s="9"/>
      <c r="L22" s="8" t="s">
        <v>160</v>
      </c>
      <c r="M22" s="8" t="s">
        <v>140</v>
      </c>
      <c r="N22" s="8" t="s">
        <v>130</v>
      </c>
      <c r="O22" s="28" t="s">
        <v>228</v>
      </c>
      <c r="P22" s="9"/>
      <c r="Q22" s="8" t="s">
        <v>229</v>
      </c>
      <c r="R22" s="8" t="s">
        <v>99</v>
      </c>
    </row>
    <row r="23" spans="1:18" s="11" customFormat="1" x14ac:dyDescent="0.3">
      <c r="A23" s="22">
        <v>41735</v>
      </c>
      <c r="B23" s="8" t="s">
        <v>62</v>
      </c>
      <c r="C23" s="8">
        <v>567</v>
      </c>
      <c r="D23" s="8">
        <v>539</v>
      </c>
      <c r="E23" s="4">
        <v>507</v>
      </c>
      <c r="F23" s="4"/>
      <c r="G23" s="43" t="s">
        <v>59</v>
      </c>
      <c r="H23" s="43" t="s">
        <v>141</v>
      </c>
      <c r="I23" s="43" t="s">
        <v>57</v>
      </c>
      <c r="J23" s="43" t="s">
        <v>56</v>
      </c>
      <c r="K23" s="43" t="s">
        <v>126</v>
      </c>
      <c r="L23" s="43" t="s">
        <v>185</v>
      </c>
      <c r="M23" s="43" t="s">
        <v>58</v>
      </c>
      <c r="N23" s="43" t="s">
        <v>125</v>
      </c>
      <c r="O23" s="43" t="s">
        <v>161</v>
      </c>
      <c r="P23" s="43" t="s">
        <v>260</v>
      </c>
      <c r="Q23" s="40">
        <v>41735</v>
      </c>
      <c r="R23" s="8" t="s">
        <v>57</v>
      </c>
    </row>
    <row r="24" spans="1:18" s="11" customFormat="1" x14ac:dyDescent="0.3">
      <c r="A24" s="22" t="s">
        <v>251</v>
      </c>
      <c r="B24" s="8" t="s">
        <v>63</v>
      </c>
      <c r="C24" s="8">
        <v>241</v>
      </c>
      <c r="D24" s="8">
        <v>244</v>
      </c>
      <c r="E24" s="4">
        <v>228</v>
      </c>
      <c r="F24" s="4"/>
      <c r="G24" s="8" t="s">
        <v>120</v>
      </c>
      <c r="H24" s="31"/>
      <c r="I24" s="31" t="s">
        <v>121</v>
      </c>
      <c r="J24" s="9"/>
      <c r="K24" s="9"/>
      <c r="L24" s="8" t="s">
        <v>64</v>
      </c>
      <c r="M24" s="31" t="s">
        <v>142</v>
      </c>
      <c r="N24" s="31" t="s">
        <v>131</v>
      </c>
      <c r="O24" s="9"/>
      <c r="P24" s="9"/>
      <c r="Q24" s="8"/>
      <c r="R24" s="8" t="s">
        <v>120</v>
      </c>
    </row>
    <row r="25" spans="1:18" s="11" customFormat="1" ht="12.75" customHeight="1" x14ac:dyDescent="0.3">
      <c r="A25" s="22">
        <v>41654</v>
      </c>
      <c r="B25" s="13" t="s">
        <v>41</v>
      </c>
      <c r="C25" s="13">
        <v>158</v>
      </c>
      <c r="D25" s="8">
        <v>171</v>
      </c>
      <c r="E25" s="3">
        <v>158</v>
      </c>
      <c r="F25" s="3">
        <v>163</v>
      </c>
      <c r="G25" s="8" t="s">
        <v>106</v>
      </c>
      <c r="H25" s="1" t="s">
        <v>50</v>
      </c>
      <c r="I25" s="9"/>
      <c r="J25" s="9"/>
      <c r="K25" s="9"/>
      <c r="L25" s="8" t="s">
        <v>162</v>
      </c>
      <c r="M25" s="1" t="s">
        <v>143</v>
      </c>
      <c r="N25" s="9"/>
      <c r="O25" s="9"/>
      <c r="P25" s="9"/>
      <c r="Q25" s="8" t="s">
        <v>230</v>
      </c>
      <c r="R25" s="8" t="s">
        <v>107</v>
      </c>
    </row>
    <row r="26" spans="1:18" s="11" customFormat="1" x14ac:dyDescent="0.3">
      <c r="A26" s="22"/>
      <c r="B26" s="8" t="s">
        <v>78</v>
      </c>
      <c r="C26" s="8">
        <v>57</v>
      </c>
      <c r="D26" s="8">
        <v>62</v>
      </c>
      <c r="E26" s="4">
        <v>64</v>
      </c>
      <c r="F26" s="4"/>
      <c r="G26" s="31" t="s">
        <v>175</v>
      </c>
      <c r="H26" s="9"/>
      <c r="I26" s="9"/>
      <c r="J26" s="9"/>
      <c r="K26" s="9"/>
      <c r="L26" s="31" t="s">
        <v>176</v>
      </c>
      <c r="M26" s="9"/>
      <c r="N26" s="9"/>
      <c r="O26" s="9"/>
      <c r="P26" s="9"/>
      <c r="Q26" s="8"/>
      <c r="R26" s="8"/>
    </row>
    <row r="27" spans="1:18" s="11" customFormat="1" x14ac:dyDescent="0.3">
      <c r="A27" s="22" t="s">
        <v>251</v>
      </c>
      <c r="B27" s="1" t="s">
        <v>79</v>
      </c>
      <c r="C27" s="1">
        <v>343</v>
      </c>
      <c r="D27" s="1">
        <v>342</v>
      </c>
      <c r="E27" s="4">
        <v>309</v>
      </c>
      <c r="F27" s="4"/>
      <c r="G27" s="8" t="s">
        <v>110</v>
      </c>
      <c r="H27" s="8" t="s">
        <v>111</v>
      </c>
      <c r="I27" s="8" t="s">
        <v>112</v>
      </c>
      <c r="J27" s="8" t="s">
        <v>113</v>
      </c>
      <c r="K27" s="9"/>
      <c r="L27" s="8" t="s">
        <v>186</v>
      </c>
      <c r="M27" s="8" t="s">
        <v>144</v>
      </c>
      <c r="N27" s="8" t="s">
        <v>132</v>
      </c>
      <c r="O27" s="8" t="s">
        <v>127</v>
      </c>
      <c r="P27" s="9"/>
      <c r="Q27" s="37"/>
      <c r="R27" s="8"/>
    </row>
    <row r="28" spans="1:18" s="11" customFormat="1" x14ac:dyDescent="0.3">
      <c r="A28" s="22">
        <v>41639</v>
      </c>
      <c r="B28" s="8" t="s">
        <v>42</v>
      </c>
      <c r="C28" s="8">
        <v>138</v>
      </c>
      <c r="D28" s="8">
        <v>124</v>
      </c>
      <c r="E28" s="3">
        <v>127</v>
      </c>
      <c r="F28" s="3">
        <v>133</v>
      </c>
      <c r="G28" s="12" t="s">
        <v>105</v>
      </c>
      <c r="H28" s="8" t="str">
        <f>"Vuokko Kolmonen"</f>
        <v>Vuokko Kolmonen</v>
      </c>
      <c r="I28" s="9"/>
      <c r="J28" s="9"/>
      <c r="K28" s="9"/>
      <c r="L28" s="8" t="s">
        <v>179</v>
      </c>
      <c r="M28" s="26" t="s">
        <v>209</v>
      </c>
      <c r="N28" s="9"/>
      <c r="O28" s="9"/>
      <c r="P28" s="9"/>
      <c r="Q28" s="8" t="s">
        <v>210</v>
      </c>
      <c r="R28" s="8" t="s">
        <v>190</v>
      </c>
    </row>
    <row r="29" spans="1:18" s="11" customFormat="1" ht="14.5" x14ac:dyDescent="0.3">
      <c r="A29" s="22">
        <v>41652</v>
      </c>
      <c r="B29" s="8" t="s">
        <v>43</v>
      </c>
      <c r="C29" s="8">
        <v>295</v>
      </c>
      <c r="D29" s="8">
        <v>287</v>
      </c>
      <c r="E29" s="3">
        <v>295</v>
      </c>
      <c r="F29" s="3">
        <v>296</v>
      </c>
      <c r="G29" s="8" t="str">
        <f>"Helana Kivinen"</f>
        <v>Helana Kivinen</v>
      </c>
      <c r="H29" s="8" t="str">
        <f>"Pekka Saarinen"</f>
        <v>Pekka Saarinen</v>
      </c>
      <c r="I29" s="8" t="str">
        <f>"Irja Varjamo"</f>
        <v>Irja Varjamo</v>
      </c>
      <c r="J29" s="9"/>
      <c r="K29" s="9"/>
      <c r="L29" s="8" t="str">
        <f>"Irma Typpi  "</f>
        <v xml:space="preserve">Irma Typpi  </v>
      </c>
      <c r="M29" s="8" t="s">
        <v>145</v>
      </c>
      <c r="N29" s="29"/>
      <c r="O29" s="9"/>
      <c r="P29" s="9"/>
      <c r="Q29" s="8" t="s">
        <v>231</v>
      </c>
      <c r="R29" s="8" t="s">
        <v>95</v>
      </c>
    </row>
    <row r="30" spans="1:18" s="11" customFormat="1" x14ac:dyDescent="0.3">
      <c r="A30" s="22" t="s">
        <v>251</v>
      </c>
      <c r="B30" s="8" t="s">
        <v>80</v>
      </c>
      <c r="C30" s="8">
        <v>254</v>
      </c>
      <c r="D30" s="8">
        <v>212</v>
      </c>
      <c r="E30" s="4">
        <v>198</v>
      </c>
      <c r="F30" s="4"/>
      <c r="G30" s="8" t="s">
        <v>81</v>
      </c>
      <c r="H30" s="8" t="s">
        <v>82</v>
      </c>
      <c r="I30" s="8" t="s">
        <v>124</v>
      </c>
      <c r="J30" s="9"/>
      <c r="K30" s="9"/>
      <c r="L30" s="8" t="s">
        <v>163</v>
      </c>
      <c r="M30" s="8" t="s">
        <v>146</v>
      </c>
      <c r="N30" s="8" t="s">
        <v>133</v>
      </c>
      <c r="O30" s="9"/>
      <c r="P30" s="9"/>
      <c r="Q30" s="8"/>
      <c r="R30" s="8"/>
    </row>
    <row r="31" spans="1:18" s="11" customFormat="1" x14ac:dyDescent="0.3">
      <c r="A31" s="22">
        <v>41653</v>
      </c>
      <c r="B31" s="8" t="s">
        <v>44</v>
      </c>
      <c r="C31" s="8">
        <v>168</v>
      </c>
      <c r="D31" s="8">
        <v>160</v>
      </c>
      <c r="E31" s="3">
        <v>160</v>
      </c>
      <c r="F31" s="3">
        <v>164</v>
      </c>
      <c r="G31" s="12" t="s">
        <v>96</v>
      </c>
      <c r="H31" s="2" t="s">
        <v>232</v>
      </c>
      <c r="I31" s="9"/>
      <c r="J31" s="9"/>
      <c r="K31" s="9"/>
      <c r="L31" s="2" t="s">
        <v>97</v>
      </c>
      <c r="M31" s="2" t="s">
        <v>233</v>
      </c>
      <c r="N31" s="9"/>
      <c r="O31" s="9"/>
      <c r="P31" s="9"/>
      <c r="Q31" s="8" t="s">
        <v>234</v>
      </c>
      <c r="R31" s="8" t="s">
        <v>235</v>
      </c>
    </row>
    <row r="32" spans="1:18" s="11" customFormat="1" x14ac:dyDescent="0.3">
      <c r="A32" s="22">
        <v>41608</v>
      </c>
      <c r="B32" s="8" t="s">
        <v>45</v>
      </c>
      <c r="C32" s="8">
        <v>46</v>
      </c>
      <c r="D32" s="8">
        <v>50</v>
      </c>
      <c r="E32" s="3">
        <v>49</v>
      </c>
      <c r="F32" s="3">
        <v>49</v>
      </c>
      <c r="G32" s="8" t="s">
        <v>15</v>
      </c>
      <c r="H32" s="9"/>
      <c r="I32" s="9"/>
      <c r="J32" s="9"/>
      <c r="K32" s="9"/>
      <c r="L32" s="8" t="s">
        <v>184</v>
      </c>
      <c r="M32" s="9"/>
      <c r="N32" s="9"/>
      <c r="O32" s="9"/>
      <c r="P32" s="9"/>
      <c r="Q32" s="8" t="s">
        <v>211</v>
      </c>
      <c r="R32" s="8" t="s">
        <v>16</v>
      </c>
    </row>
    <row r="33" spans="1:18" s="11" customFormat="1" x14ac:dyDescent="0.3">
      <c r="A33" s="22" t="s">
        <v>245</v>
      </c>
      <c r="B33" s="8" t="s">
        <v>83</v>
      </c>
      <c r="C33" s="8">
        <v>86</v>
      </c>
      <c r="D33" s="8">
        <v>75</v>
      </c>
      <c r="E33" s="4">
        <v>72</v>
      </c>
      <c r="F33" s="4"/>
      <c r="G33" s="8" t="s">
        <v>84</v>
      </c>
      <c r="H33" s="9"/>
      <c r="I33" s="9"/>
      <c r="J33" s="9"/>
      <c r="K33" s="9"/>
      <c r="L33" s="8" t="s">
        <v>164</v>
      </c>
      <c r="M33" s="9"/>
      <c r="N33" s="9"/>
      <c r="O33" s="9"/>
      <c r="P33" s="9"/>
      <c r="Q33" s="8"/>
      <c r="R33" s="8"/>
    </row>
    <row r="34" spans="1:18" s="11" customFormat="1" x14ac:dyDescent="0.3">
      <c r="A34" s="22">
        <v>41630</v>
      </c>
      <c r="B34" s="8" t="s">
        <v>46</v>
      </c>
      <c r="C34" s="8">
        <v>102</v>
      </c>
      <c r="D34" s="8">
        <v>101</v>
      </c>
      <c r="E34" s="3">
        <v>101</v>
      </c>
      <c r="F34" s="3">
        <v>102</v>
      </c>
      <c r="G34" s="12" t="s">
        <v>187</v>
      </c>
      <c r="H34" s="12" t="s">
        <v>103</v>
      </c>
      <c r="I34" s="9"/>
      <c r="J34" s="9"/>
      <c r="K34" s="9"/>
      <c r="L34" s="12" t="s">
        <v>17</v>
      </c>
      <c r="M34" s="2" t="s">
        <v>193</v>
      </c>
      <c r="N34" s="9"/>
      <c r="O34" s="9"/>
      <c r="P34" s="9"/>
      <c r="Q34" s="8" t="s">
        <v>236</v>
      </c>
      <c r="R34" s="8" t="s">
        <v>104</v>
      </c>
    </row>
    <row r="35" spans="1:18" s="11" customFormat="1" ht="14.5" x14ac:dyDescent="0.3">
      <c r="A35" s="22" t="s">
        <v>251</v>
      </c>
      <c r="B35" s="8" t="s">
        <v>35</v>
      </c>
      <c r="C35" s="8">
        <v>185</v>
      </c>
      <c r="D35" s="8">
        <v>182</v>
      </c>
      <c r="E35" s="3">
        <v>165</v>
      </c>
      <c r="F35" s="3"/>
      <c r="G35" s="12" t="s">
        <v>36</v>
      </c>
      <c r="H35" s="31"/>
      <c r="I35" s="9"/>
      <c r="J35" s="9"/>
      <c r="K35" s="9"/>
      <c r="L35" s="12" t="s">
        <v>180</v>
      </c>
      <c r="M35" s="29"/>
      <c r="N35" s="9"/>
      <c r="O35" s="9"/>
      <c r="P35" s="9"/>
      <c r="Q35" s="8"/>
      <c r="R35" s="8"/>
    </row>
    <row r="36" spans="1:18" s="11" customFormat="1" x14ac:dyDescent="0.3">
      <c r="A36" s="22">
        <v>41606</v>
      </c>
      <c r="B36" s="8" t="s">
        <v>243</v>
      </c>
      <c r="C36" s="8">
        <v>154</v>
      </c>
      <c r="D36" s="8">
        <v>143</v>
      </c>
      <c r="E36" s="4">
        <v>131</v>
      </c>
      <c r="F36" s="4"/>
      <c r="G36" s="8" t="s">
        <v>65</v>
      </c>
      <c r="H36" s="8" t="s">
        <v>66</v>
      </c>
      <c r="I36" s="9"/>
      <c r="J36" s="9"/>
      <c r="K36" s="9"/>
      <c r="L36" s="12" t="s">
        <v>147</v>
      </c>
      <c r="M36" s="12" t="s">
        <v>165</v>
      </c>
      <c r="N36" s="9"/>
      <c r="O36" s="9"/>
      <c r="P36" s="9"/>
      <c r="Q36" s="42">
        <v>41606</v>
      </c>
      <c r="R36" s="12" t="s">
        <v>94</v>
      </c>
    </row>
    <row r="37" spans="1:18" s="11" customFormat="1" x14ac:dyDescent="0.3">
      <c r="A37" s="24" t="s">
        <v>256</v>
      </c>
      <c r="B37" s="8" t="s">
        <v>244</v>
      </c>
      <c r="C37" s="8">
        <v>288</v>
      </c>
      <c r="D37" s="8">
        <v>263</v>
      </c>
      <c r="E37" s="4">
        <v>252</v>
      </c>
      <c r="F37" s="4"/>
      <c r="G37" s="8" t="s">
        <v>48</v>
      </c>
      <c r="H37" s="8" t="s">
        <v>49</v>
      </c>
      <c r="I37" s="8" t="s">
        <v>148</v>
      </c>
      <c r="J37" s="9"/>
      <c r="K37" s="9"/>
      <c r="L37" s="27" t="s">
        <v>257</v>
      </c>
      <c r="M37" s="27" t="s">
        <v>258</v>
      </c>
      <c r="N37" s="27" t="s">
        <v>259</v>
      </c>
      <c r="O37" s="9"/>
      <c r="P37" s="9"/>
      <c r="Q37" s="8"/>
      <c r="R37" s="8"/>
    </row>
    <row r="38" spans="1:18" s="11" customFormat="1" x14ac:dyDescent="0.3">
      <c r="A38" s="22">
        <v>41617</v>
      </c>
      <c r="B38" s="8" t="s">
        <v>47</v>
      </c>
      <c r="C38" s="8">
        <v>183</v>
      </c>
      <c r="D38" s="8">
        <v>188</v>
      </c>
      <c r="E38" s="3">
        <v>185</v>
      </c>
      <c r="F38" s="3">
        <v>180</v>
      </c>
      <c r="G38" s="8" t="s">
        <v>11</v>
      </c>
      <c r="H38" s="8" t="s">
        <v>12</v>
      </c>
      <c r="I38" s="9"/>
      <c r="J38" s="9"/>
      <c r="K38" s="9"/>
      <c r="L38" s="12" t="s">
        <v>166</v>
      </c>
      <c r="M38" s="12" t="s">
        <v>149</v>
      </c>
      <c r="N38" s="9"/>
      <c r="O38" s="9"/>
      <c r="P38" s="9"/>
      <c r="Q38" s="8"/>
      <c r="R38" s="8"/>
    </row>
    <row r="39" spans="1:18" s="11" customFormat="1" ht="14.5" x14ac:dyDescent="0.3">
      <c r="A39" s="22"/>
      <c r="B39" s="8" t="s">
        <v>85</v>
      </c>
      <c r="C39" s="8">
        <v>225</v>
      </c>
      <c r="D39" s="8">
        <v>187</v>
      </c>
      <c r="E39" s="5">
        <v>182</v>
      </c>
      <c r="F39" s="4"/>
      <c r="G39" s="31" t="s">
        <v>86</v>
      </c>
      <c r="H39" s="31" t="s">
        <v>87</v>
      </c>
      <c r="I39" s="29"/>
      <c r="J39" s="9"/>
      <c r="K39" s="9"/>
      <c r="L39" s="31" t="s">
        <v>167</v>
      </c>
      <c r="M39" s="31" t="s">
        <v>150</v>
      </c>
      <c r="N39" s="29"/>
      <c r="O39" s="9"/>
      <c r="P39" s="9"/>
      <c r="Q39" s="40"/>
      <c r="R39" s="8"/>
    </row>
    <row r="40" spans="1:18" s="11" customFormat="1" x14ac:dyDescent="0.3">
      <c r="A40" s="22"/>
      <c r="B40" s="8" t="s">
        <v>88</v>
      </c>
      <c r="C40" s="8">
        <v>118</v>
      </c>
      <c r="D40" s="8">
        <v>127</v>
      </c>
      <c r="E40" s="4">
        <v>128</v>
      </c>
      <c r="F40" s="4"/>
      <c r="G40" s="31" t="s">
        <v>89</v>
      </c>
      <c r="H40" s="31" t="s">
        <v>90</v>
      </c>
      <c r="I40" s="9"/>
      <c r="J40" s="9"/>
      <c r="K40" s="9"/>
      <c r="L40" s="31" t="s">
        <v>168</v>
      </c>
      <c r="M40" s="31" t="s">
        <v>151</v>
      </c>
      <c r="N40" s="9"/>
      <c r="O40" s="9"/>
      <c r="P40" s="9"/>
      <c r="Q40" s="8"/>
      <c r="R40" s="8"/>
    </row>
    <row r="41" spans="1:18" s="11" customFormat="1" x14ac:dyDescent="0.3">
      <c r="A41" s="14">
        <f>COUNTA(A2:A40)</f>
        <v>31</v>
      </c>
      <c r="B41" s="14">
        <f>COUNTA(B2:B40)</f>
        <v>39</v>
      </c>
      <c r="C41" s="14">
        <f>SUM(C2:C40)</f>
        <v>7084</v>
      </c>
      <c r="D41" s="14">
        <f>SUM(D2:D40)</f>
        <v>6767</v>
      </c>
      <c r="E41" s="14">
        <f>SUM(E2:E40)</f>
        <v>6387</v>
      </c>
      <c r="F41" s="14">
        <f>SUM(F2:F40)</f>
        <v>3339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1" customFormat="1" x14ac:dyDescent="0.3">
      <c r="A42" s="16">
        <f>A41/B41</f>
        <v>0.79487179487179482</v>
      </c>
      <c r="B42" s="15"/>
      <c r="C42" s="15"/>
      <c r="D42" s="15"/>
      <c r="E42" s="15">
        <v>6448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1" customFormat="1" x14ac:dyDescent="0.3">
      <c r="A43" s="17">
        <f>B41-A41</f>
        <v>8</v>
      </c>
      <c r="B43" s="15" t="s">
        <v>67</v>
      </c>
      <c r="C43" s="15"/>
      <c r="D43" s="15"/>
      <c r="E43" s="15">
        <f>E41-E42</f>
        <v>-61</v>
      </c>
      <c r="F43" s="15">
        <f>C41-F41</f>
        <v>3745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1" customFormat="1" x14ac:dyDescent="0.3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1" customFormat="1" x14ac:dyDescent="0.3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1" customFormat="1" x14ac:dyDescent="0.3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1" customFormat="1" x14ac:dyDescent="0.3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1" customFormat="1" x14ac:dyDescent="0.3">
      <c r="A48" s="18"/>
      <c r="B48" s="15"/>
      <c r="C48" s="15"/>
      <c r="D48" s="15"/>
      <c r="E48" s="15"/>
      <c r="F48" s="15"/>
      <c r="G48" s="15"/>
      <c r="H48" s="15"/>
      <c r="I48" s="15"/>
      <c r="J48" s="19"/>
      <c r="K48" s="19"/>
      <c r="L48" s="19"/>
      <c r="M48" s="19"/>
      <c r="N48" s="15"/>
      <c r="O48" s="19"/>
      <c r="P48" s="19"/>
      <c r="Q48" s="15"/>
      <c r="R48" s="15"/>
    </row>
  </sheetData>
  <sortState ref="A2:P41">
    <sortCondition ref="B2:B41"/>
  </sortState>
  <printOptions horizontalCentered="1"/>
  <pageMargins left="0.19685039370078741" right="0.19685039370078741" top="0.39370078740157483" bottom="0.19685039370078741" header="0.19685039370078741" footer="0.19685039370078741"/>
  <pageSetup paperSize="9" scale="70" fitToWidth="0" orientation="landscape" r:id="rId1"/>
  <headerFooter>
    <oddHeader>&amp;L&amp;"Verdana,Lihavoitu"&amp;14EKL Uudenmaan Piiri ry&amp;R&amp;A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0"/>
  <sheetViews>
    <sheetView workbookViewId="0">
      <selection activeCell="A2" sqref="A2:A40"/>
    </sheetView>
  </sheetViews>
  <sheetFormatPr defaultRowHeight="13" x14ac:dyDescent="0.3"/>
  <sheetData>
    <row r="2" spans="1:1" x14ac:dyDescent="0.3">
      <c r="A2">
        <v>305</v>
      </c>
    </row>
    <row r="3" spans="1:1" x14ac:dyDescent="0.3">
      <c r="A3">
        <v>188</v>
      </c>
    </row>
    <row r="4" spans="1:1" x14ac:dyDescent="0.3">
      <c r="A4">
        <v>89</v>
      </c>
    </row>
    <row r="5" spans="1:1" x14ac:dyDescent="0.3">
      <c r="A5">
        <v>180</v>
      </c>
    </row>
    <row r="6" spans="1:1" x14ac:dyDescent="0.3">
      <c r="A6">
        <v>57</v>
      </c>
    </row>
    <row r="7" spans="1:1" x14ac:dyDescent="0.3">
      <c r="A7">
        <v>125</v>
      </c>
    </row>
    <row r="8" spans="1:1" x14ac:dyDescent="0.3">
      <c r="A8">
        <v>84</v>
      </c>
    </row>
    <row r="9" spans="1:1" x14ac:dyDescent="0.3">
      <c r="A9">
        <v>148</v>
      </c>
    </row>
    <row r="10" spans="1:1" x14ac:dyDescent="0.3">
      <c r="A10">
        <v>278</v>
      </c>
    </row>
    <row r="11" spans="1:1" x14ac:dyDescent="0.3">
      <c r="A11">
        <v>17</v>
      </c>
    </row>
    <row r="12" spans="1:1" x14ac:dyDescent="0.3">
      <c r="A12">
        <v>114</v>
      </c>
    </row>
    <row r="13" spans="1:1" x14ac:dyDescent="0.3">
      <c r="A13">
        <v>148</v>
      </c>
    </row>
    <row r="14" spans="1:1" x14ac:dyDescent="0.3">
      <c r="A14">
        <v>104</v>
      </c>
    </row>
    <row r="15" spans="1:1" x14ac:dyDescent="0.3">
      <c r="A15">
        <v>69</v>
      </c>
    </row>
    <row r="16" spans="1:1" x14ac:dyDescent="0.3">
      <c r="A16">
        <v>230</v>
      </c>
    </row>
    <row r="17" spans="1:1" x14ac:dyDescent="0.3">
      <c r="A17">
        <v>101</v>
      </c>
    </row>
    <row r="18" spans="1:1" x14ac:dyDescent="0.3">
      <c r="A18">
        <v>95</v>
      </c>
    </row>
    <row r="19" spans="1:1" x14ac:dyDescent="0.3">
      <c r="A19">
        <v>181</v>
      </c>
    </row>
    <row r="20" spans="1:1" x14ac:dyDescent="0.3">
      <c r="A20">
        <v>146</v>
      </c>
    </row>
    <row r="21" spans="1:1" x14ac:dyDescent="0.3">
      <c r="A21">
        <v>185</v>
      </c>
    </row>
    <row r="22" spans="1:1" x14ac:dyDescent="0.3">
      <c r="A22">
        <v>232</v>
      </c>
    </row>
    <row r="23" spans="1:1" x14ac:dyDescent="0.3">
      <c r="A23">
        <v>507</v>
      </c>
    </row>
    <row r="24" spans="1:1" x14ac:dyDescent="0.3">
      <c r="A24">
        <v>228</v>
      </c>
    </row>
    <row r="25" spans="1:1" x14ac:dyDescent="0.3">
      <c r="A25">
        <v>158</v>
      </c>
    </row>
    <row r="26" spans="1:1" x14ac:dyDescent="0.3">
      <c r="A26">
        <v>64</v>
      </c>
    </row>
    <row r="27" spans="1:1" x14ac:dyDescent="0.3">
      <c r="A27">
        <v>309</v>
      </c>
    </row>
    <row r="28" spans="1:1" x14ac:dyDescent="0.3">
      <c r="A28" t="s">
        <v>116</v>
      </c>
    </row>
    <row r="29" spans="1:1" x14ac:dyDescent="0.3">
      <c r="A29" t="s">
        <v>117</v>
      </c>
    </row>
    <row r="30" spans="1:1" x14ac:dyDescent="0.3">
      <c r="A30">
        <v>198</v>
      </c>
    </row>
    <row r="31" spans="1:1" x14ac:dyDescent="0.3">
      <c r="A31" t="s">
        <v>118</v>
      </c>
    </row>
    <row r="32" spans="1:1" x14ac:dyDescent="0.3">
      <c r="A32">
        <v>49</v>
      </c>
    </row>
    <row r="33" spans="1:1" x14ac:dyDescent="0.3">
      <c r="A33">
        <v>72</v>
      </c>
    </row>
    <row r="34" spans="1:1" x14ac:dyDescent="0.3">
      <c r="A34">
        <v>101</v>
      </c>
    </row>
    <row r="35" spans="1:1" x14ac:dyDescent="0.3">
      <c r="A35">
        <v>165</v>
      </c>
    </row>
    <row r="36" spans="1:1" x14ac:dyDescent="0.3">
      <c r="A36">
        <v>131</v>
      </c>
    </row>
    <row r="37" spans="1:1" x14ac:dyDescent="0.3">
      <c r="A37">
        <v>252</v>
      </c>
    </row>
    <row r="38" spans="1:1" x14ac:dyDescent="0.3">
      <c r="A38">
        <v>185</v>
      </c>
    </row>
    <row r="39" spans="1:1" x14ac:dyDescent="0.3">
      <c r="A39">
        <v>182</v>
      </c>
    </row>
    <row r="40" spans="1:1" x14ac:dyDescent="0.3">
      <c r="A40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Piirikokousedustajat</vt:lpstr>
      <vt:lpstr>Taul1</vt:lpstr>
      <vt:lpstr>Piirikokousedustajat!Tulostusalue</vt:lpstr>
      <vt:lpstr>Piirikokousedustajat!Tulostusotsikot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Lomakkeen vastaukset</dc:title>
  <dc:creator>Kari J</dc:creator>
  <cp:lastModifiedBy>Kari</cp:lastModifiedBy>
  <cp:lastPrinted>2014-03-19T06:47:27Z</cp:lastPrinted>
  <dcterms:created xsi:type="dcterms:W3CDTF">2012-01-01T17:48:02Z</dcterms:created>
  <dcterms:modified xsi:type="dcterms:W3CDTF">2014-04-06T09:44:04Z</dcterms:modified>
</cp:coreProperties>
</file>