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8f7026c3185ff06/Documents/"/>
    </mc:Choice>
  </mc:AlternateContent>
  <xr:revisionPtr revIDLastSave="47" documentId="8_{61DD746F-3814-498B-98BD-470E05D07A75}" xr6:coauthVersionLast="47" xr6:coauthVersionMax="47" xr10:uidLastSave="{9E3991EB-9C04-4188-81A6-51F306DCCCD7}"/>
  <bookViews>
    <workbookView xWindow="-80" yWindow="-80" windowWidth="19360" windowHeight="10240" xr2:uid="{00000000-000D-0000-FFFF-FFFF00000000}"/>
  </bookViews>
  <sheets>
    <sheet name="Kans 2.k Lahti LA 31.1." sheetId="3" r:id="rId1"/>
    <sheet name="Kans 2.k Lahti SU 1.2." sheetId="4" r:id="rId2"/>
  </sheets>
  <definedNames>
    <definedName name="_xlnm._FilterDatabase" localSheetId="0" hidden="1">'Kans 2.k Lahti LA 31.1.'!$D$1:$D$35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BMo8gyhuq3By/YO67T/kdceW9P77rPlXa100/icQM7k="/>
    </ext>
  </extLst>
</workbook>
</file>

<file path=xl/calcChain.xml><?xml version="1.0" encoding="utf-8"?>
<calcChain xmlns="http://schemas.openxmlformats.org/spreadsheetml/2006/main">
  <c r="N3" i="3" l="1"/>
  <c r="N3" i="4"/>
  <c r="L3" i="4" s="1"/>
  <c r="J3" i="4" s="1"/>
  <c r="G3" i="4" s="1"/>
  <c r="E3" i="4" s="1"/>
  <c r="P2" i="4"/>
  <c r="R2" i="4" s="1"/>
  <c r="L2" i="4"/>
  <c r="J2" i="4" s="1"/>
  <c r="G2" i="4" s="1"/>
  <c r="E2" i="4" s="1"/>
  <c r="P3" i="4" l="1"/>
  <c r="R3" i="4" s="1"/>
  <c r="N4" i="4"/>
  <c r="P4" i="4" s="1"/>
  <c r="R4" i="4" s="1"/>
  <c r="L4" i="4" l="1"/>
  <c r="J4" i="4" s="1"/>
  <c r="G4" i="4" s="1"/>
  <c r="E4" i="4" s="1"/>
  <c r="N5" i="4"/>
  <c r="L5" i="4" s="1"/>
  <c r="J5" i="4" s="1"/>
  <c r="G5" i="4" s="1"/>
  <c r="E5" i="4" s="1"/>
  <c r="P5" i="4" l="1"/>
  <c r="N4" i="3"/>
  <c r="N5" i="3" s="1"/>
  <c r="N6" i="3" s="1"/>
  <c r="R5" i="4" l="1"/>
  <c r="N7" i="4"/>
  <c r="N8" i="4" s="1"/>
  <c r="N9" i="4" s="1"/>
  <c r="P6" i="3"/>
  <c r="L6" i="3"/>
  <c r="J6" i="3" s="1"/>
  <c r="G6" i="3" s="1"/>
  <c r="E6" i="3" s="1"/>
  <c r="L2" i="3"/>
  <c r="J2" i="3" s="1"/>
  <c r="G2" i="3" s="1"/>
  <c r="E2" i="3" s="1"/>
  <c r="P2" i="3"/>
  <c r="R2" i="3" s="1"/>
  <c r="N8" i="3" l="1"/>
  <c r="R6" i="3"/>
  <c r="L7" i="4"/>
  <c r="J7" i="4" s="1"/>
  <c r="G7" i="4" s="1"/>
  <c r="E7" i="4" s="1"/>
  <c r="P7" i="4"/>
  <c r="R7" i="4" s="1"/>
  <c r="P8" i="4"/>
  <c r="L8" i="4"/>
  <c r="J8" i="4" s="1"/>
  <c r="G8" i="4" s="1"/>
  <c r="E8" i="4" s="1"/>
  <c r="L3" i="3"/>
  <c r="J3" i="3" s="1"/>
  <c r="G3" i="3" s="1"/>
  <c r="E3" i="3" s="1"/>
  <c r="P3" i="3"/>
  <c r="N9" i="3" l="1"/>
  <c r="P8" i="3"/>
  <c r="R8" i="3" s="1"/>
  <c r="L8" i="3"/>
  <c r="J8" i="3" s="1"/>
  <c r="G8" i="3" s="1"/>
  <c r="E8" i="3" s="1"/>
  <c r="P9" i="4"/>
  <c r="R9" i="4" s="1"/>
  <c r="L9" i="4"/>
  <c r="J9" i="4" s="1"/>
  <c r="G9" i="4" s="1"/>
  <c r="E9" i="4" s="1"/>
  <c r="R8" i="4"/>
  <c r="R3" i="3"/>
  <c r="L4" i="3"/>
  <c r="J4" i="3" s="1"/>
  <c r="G4" i="3" s="1"/>
  <c r="E4" i="3" s="1"/>
  <c r="P9" i="3" l="1"/>
  <c r="R9" i="3" s="1"/>
  <c r="L9" i="3"/>
  <c r="J9" i="3" s="1"/>
  <c r="G9" i="3" s="1"/>
  <c r="E9" i="3" s="1"/>
  <c r="N10" i="3"/>
  <c r="L5" i="3"/>
  <c r="J5" i="3" s="1"/>
  <c r="G5" i="3" s="1"/>
  <c r="E5" i="3" s="1"/>
  <c r="P4" i="3"/>
  <c r="R4" i="3" s="1"/>
  <c r="P10" i="4"/>
  <c r="L10" i="4"/>
  <c r="J10" i="4" s="1"/>
  <c r="G10" i="4" s="1"/>
  <c r="E10" i="4" s="1"/>
  <c r="P10" i="3" l="1"/>
  <c r="L10" i="3"/>
  <c r="J10" i="3" s="1"/>
  <c r="G10" i="3" s="1"/>
  <c r="E10" i="3" s="1"/>
  <c r="R10" i="4"/>
  <c r="N12" i="4"/>
  <c r="P5" i="3"/>
  <c r="R5" i="3" s="1"/>
  <c r="R10" i="3" l="1"/>
  <c r="N12" i="3"/>
  <c r="N13" i="4"/>
  <c r="N14" i="4" s="1"/>
  <c r="N15" i="4" s="1"/>
  <c r="N16" i="4" s="1"/>
  <c r="P12" i="4"/>
  <c r="R12" i="4" s="1"/>
  <c r="L12" i="4"/>
  <c r="J12" i="4" s="1"/>
  <c r="G12" i="4" s="1"/>
  <c r="E12" i="4" s="1"/>
  <c r="N13" i="3" l="1"/>
  <c r="L12" i="3"/>
  <c r="J12" i="3" s="1"/>
  <c r="G12" i="3" s="1"/>
  <c r="E12" i="3" s="1"/>
  <c r="P12" i="3"/>
  <c r="R12" i="3" s="1"/>
  <c r="P14" i="4"/>
  <c r="L14" i="4"/>
  <c r="J14" i="4" s="1"/>
  <c r="G14" i="4" s="1"/>
  <c r="E14" i="4" s="1"/>
  <c r="L13" i="3" l="1"/>
  <c r="J13" i="3" s="1"/>
  <c r="G13" i="3" s="1"/>
  <c r="E13" i="3" s="1"/>
  <c r="N14" i="3"/>
  <c r="N15" i="3" s="1"/>
  <c r="P13" i="3"/>
  <c r="R13" i="3" s="1"/>
  <c r="R14" i="4"/>
  <c r="P14" i="3" l="1"/>
  <c r="R14" i="3" s="1"/>
  <c r="L14" i="3"/>
  <c r="J14" i="3" s="1"/>
  <c r="G14" i="3" s="1"/>
  <c r="E14" i="3" s="1"/>
  <c r="L15" i="3"/>
  <c r="J15" i="3" s="1"/>
  <c r="G15" i="3" s="1"/>
  <c r="E15" i="3" s="1"/>
  <c r="P15" i="3"/>
  <c r="R15" i="3" l="1"/>
  <c r="N18" i="3"/>
  <c r="L18" i="3" s="1"/>
  <c r="J18" i="3" s="1"/>
  <c r="G18" i="3" s="1"/>
  <c r="E18" i="3" s="1"/>
  <c r="L16" i="4" l="1"/>
  <c r="J16" i="4" s="1"/>
  <c r="G16" i="4" s="1"/>
  <c r="E16" i="4" s="1"/>
  <c r="P16" i="4"/>
  <c r="P18" i="3"/>
  <c r="R18" i="3" s="1"/>
  <c r="N19" i="3"/>
  <c r="R16" i="4" l="1"/>
  <c r="N18" i="4"/>
  <c r="N20" i="3"/>
  <c r="L19" i="3"/>
  <c r="J19" i="3" s="1"/>
  <c r="G19" i="3" s="1"/>
  <c r="E19" i="3" s="1"/>
  <c r="P19" i="3"/>
  <c r="R19" i="3" s="1"/>
  <c r="N19" i="4" l="1"/>
  <c r="N20" i="4" s="1"/>
  <c r="N21" i="4" s="1"/>
  <c r="N22" i="4" s="1"/>
  <c r="P18" i="4"/>
  <c r="L18" i="4"/>
  <c r="J18" i="4" s="1"/>
  <c r="G18" i="4" s="1"/>
  <c r="E18" i="4" s="1"/>
  <c r="L20" i="3"/>
  <c r="J20" i="3" s="1"/>
  <c r="G20" i="3" s="1"/>
  <c r="E20" i="3" s="1"/>
  <c r="N21" i="3"/>
  <c r="P20" i="3"/>
  <c r="R20" i="3" s="1"/>
  <c r="R18" i="4" l="1"/>
  <c r="P19" i="4"/>
  <c r="L19" i="4"/>
  <c r="J19" i="4" s="1"/>
  <c r="G19" i="4" s="1"/>
  <c r="E19" i="4" s="1"/>
  <c r="P21" i="3"/>
  <c r="R21" i="3" s="1"/>
  <c r="L21" i="3"/>
  <c r="J21" i="3" s="1"/>
  <c r="G21" i="3" s="1"/>
  <c r="E21" i="3" s="1"/>
  <c r="N22" i="3"/>
  <c r="R19" i="4" l="1"/>
  <c r="L20" i="4"/>
  <c r="J20" i="4" s="1"/>
  <c r="G20" i="4" s="1"/>
  <c r="E20" i="4" s="1"/>
  <c r="P20" i="4"/>
  <c r="R20" i="4" s="1"/>
  <c r="P22" i="3"/>
  <c r="N24" i="3" s="1"/>
  <c r="L22" i="3"/>
  <c r="J22" i="3" s="1"/>
  <c r="G22" i="3" s="1"/>
  <c r="E22" i="3" s="1"/>
  <c r="P21" i="4" l="1"/>
  <c r="L21" i="4"/>
  <c r="J21" i="4" s="1"/>
  <c r="G21" i="4" s="1"/>
  <c r="E21" i="4" s="1"/>
  <c r="R22" i="3"/>
  <c r="R21" i="4" l="1"/>
  <c r="P24" i="3"/>
  <c r="R24" i="3" s="1"/>
  <c r="L24" i="3"/>
  <c r="J24" i="3" s="1"/>
  <c r="G24" i="3" s="1"/>
  <c r="E24" i="3" s="1"/>
  <c r="N25" i="3"/>
  <c r="P22" i="4" l="1"/>
  <c r="R22" i="4" s="1"/>
  <c r="N23" i="4"/>
  <c r="L22" i="4"/>
  <c r="J22" i="4" s="1"/>
  <c r="G22" i="4" s="1"/>
  <c r="E22" i="4" s="1"/>
  <c r="P25" i="3"/>
  <c r="R25" i="3" s="1"/>
  <c r="L25" i="3"/>
  <c r="J25" i="3" s="1"/>
  <c r="G25" i="3" s="1"/>
  <c r="E25" i="3" s="1"/>
  <c r="N26" i="3"/>
  <c r="L23" i="4" l="1"/>
  <c r="J23" i="4" s="1"/>
  <c r="G23" i="4" s="1"/>
  <c r="E23" i="4" s="1"/>
  <c r="P23" i="4"/>
  <c r="P26" i="3"/>
  <c r="R26" i="3" s="1"/>
  <c r="L26" i="3"/>
  <c r="J26" i="3" s="1"/>
  <c r="G26" i="3" s="1"/>
  <c r="E26" i="3" s="1"/>
  <c r="N27" i="3"/>
  <c r="N28" i="3" s="1"/>
  <c r="R23" i="4" l="1"/>
  <c r="N26" i="4"/>
  <c r="N27" i="4" s="1"/>
  <c r="N28" i="4" s="1"/>
  <c r="P27" i="3"/>
  <c r="L27" i="3"/>
  <c r="J27" i="3" s="1"/>
  <c r="G27" i="3" s="1"/>
  <c r="E27" i="3" s="1"/>
  <c r="P26" i="4" l="1"/>
  <c r="R26" i="4" s="1"/>
  <c r="L26" i="4"/>
  <c r="J26" i="4" s="1"/>
  <c r="G26" i="4" s="1"/>
  <c r="E26" i="4" s="1"/>
  <c r="P27" i="4"/>
  <c r="L27" i="4"/>
  <c r="J27" i="4" s="1"/>
  <c r="G27" i="4" s="1"/>
  <c r="E27" i="4" s="1"/>
  <c r="R27" i="3"/>
  <c r="P28" i="3" l="1"/>
  <c r="L28" i="3"/>
  <c r="J28" i="3" s="1"/>
  <c r="G28" i="3" s="1"/>
  <c r="E28" i="3" s="1"/>
  <c r="R27" i="4"/>
  <c r="R28" i="3" l="1"/>
  <c r="N30" i="3"/>
  <c r="P28" i="4"/>
  <c r="R28" i="4" s="1"/>
  <c r="N29" i="4"/>
  <c r="L28" i="4"/>
  <c r="J28" i="4" s="1"/>
  <c r="G28" i="4" s="1"/>
  <c r="E28" i="4" s="1"/>
  <c r="N31" i="3" l="1"/>
  <c r="P30" i="3"/>
  <c r="R30" i="3" s="1"/>
  <c r="L30" i="3"/>
  <c r="J30" i="3" s="1"/>
  <c r="G30" i="3" s="1"/>
  <c r="E30" i="3" s="1"/>
  <c r="L29" i="4"/>
  <c r="J29" i="4" s="1"/>
  <c r="G29" i="4" s="1"/>
  <c r="E29" i="4" s="1"/>
  <c r="P29" i="4"/>
  <c r="R29" i="4" s="1"/>
  <c r="N30" i="4"/>
  <c r="P31" i="3" l="1"/>
  <c r="R31" i="3" s="1"/>
  <c r="N32" i="3"/>
  <c r="L31" i="3"/>
  <c r="J31" i="3" s="1"/>
  <c r="G31" i="3" s="1"/>
  <c r="E31" i="3" s="1"/>
  <c r="N31" i="4"/>
  <c r="L30" i="4"/>
  <c r="J30" i="4" s="1"/>
  <c r="G30" i="4" s="1"/>
  <c r="E30" i="4" s="1"/>
  <c r="P30" i="4"/>
  <c r="R30" i="4" s="1"/>
  <c r="N33" i="3" l="1"/>
  <c r="L32" i="3"/>
  <c r="J32" i="3" s="1"/>
  <c r="G32" i="3" s="1"/>
  <c r="E32" i="3" s="1"/>
  <c r="P32" i="3"/>
  <c r="R32" i="3" s="1"/>
  <c r="P31" i="4"/>
  <c r="L31" i="4"/>
  <c r="J31" i="4" s="1"/>
  <c r="G31" i="4" s="1"/>
  <c r="E31" i="4" s="1"/>
  <c r="R31" i="4" l="1"/>
  <c r="N33" i="4"/>
  <c r="P33" i="3"/>
  <c r="R33" i="3" s="1"/>
  <c r="L33" i="3"/>
  <c r="J33" i="3" s="1"/>
  <c r="G33" i="3" s="1"/>
  <c r="E33" i="3" s="1"/>
  <c r="N34" i="3"/>
  <c r="L34" i="3" l="1"/>
  <c r="J34" i="3" s="1"/>
  <c r="G34" i="3" s="1"/>
  <c r="E34" i="3" s="1"/>
  <c r="P34" i="3"/>
  <c r="R34" i="3" s="1"/>
  <c r="P33" i="4"/>
  <c r="R33" i="4" s="1"/>
  <c r="N34" i="4"/>
  <c r="L33" i="4"/>
  <c r="J33" i="4" s="1"/>
  <c r="G33" i="4" s="1"/>
  <c r="E33" i="4" s="1"/>
  <c r="N35" i="4" l="1"/>
  <c r="P34" i="4"/>
  <c r="R34" i="4" s="1"/>
  <c r="L34" i="4"/>
  <c r="J34" i="4" s="1"/>
  <c r="G34" i="4" s="1"/>
  <c r="E34" i="4" s="1"/>
  <c r="N36" i="4" l="1"/>
  <c r="L35" i="4"/>
  <c r="J35" i="4" s="1"/>
  <c r="G35" i="4" s="1"/>
  <c r="E35" i="4" s="1"/>
  <c r="P35" i="4"/>
  <c r="R35" i="4" s="1"/>
  <c r="P36" i="4" l="1"/>
  <c r="R36" i="4" s="1"/>
  <c r="N37" i="4"/>
  <c r="L36" i="4"/>
  <c r="J36" i="4" s="1"/>
  <c r="G36" i="4" s="1"/>
  <c r="E36" i="4" s="1"/>
  <c r="P37" i="4" l="1"/>
  <c r="L37" i="4"/>
  <c r="J37" i="4" s="1"/>
  <c r="G37" i="4" s="1"/>
  <c r="E37" i="4" s="1"/>
  <c r="R37" i="4" l="1"/>
  <c r="N40" i="4"/>
  <c r="N41" i="4" l="1"/>
  <c r="L40" i="4"/>
  <c r="J40" i="4" s="1"/>
  <c r="G40" i="4" s="1"/>
  <c r="E40" i="4" s="1"/>
  <c r="P40" i="4"/>
  <c r="R40" i="4" s="1"/>
  <c r="L41" i="4" l="1"/>
  <c r="J41" i="4" s="1"/>
  <c r="G41" i="4" s="1"/>
  <c r="E41" i="4" s="1"/>
  <c r="N42" i="4"/>
  <c r="P41" i="4"/>
  <c r="R41" i="4" s="1"/>
  <c r="L42" i="4" l="1"/>
  <c r="J42" i="4" s="1"/>
  <c r="G42" i="4" s="1"/>
  <c r="E42" i="4" s="1"/>
  <c r="P42" i="4"/>
  <c r="R42" i="4" s="1"/>
  <c r="N43" i="4"/>
  <c r="J60" i="4"/>
  <c r="G60" i="4" s="1"/>
  <c r="E60" i="4" s="1"/>
  <c r="N44" i="4" l="1"/>
  <c r="P43" i="4"/>
  <c r="R43" i="4" s="1"/>
  <c r="L43" i="4"/>
  <c r="J43" i="4" s="1"/>
  <c r="G43" i="4" s="1"/>
  <c r="E43" i="4" s="1"/>
  <c r="P44" i="4" l="1"/>
  <c r="L44" i="4"/>
  <c r="J44" i="4" s="1"/>
  <c r="G44" i="4" s="1"/>
  <c r="E44" i="4" s="1"/>
  <c r="G67" i="4"/>
  <c r="E67" i="4" s="1"/>
  <c r="R44" i="4" l="1"/>
  <c r="N46" i="4"/>
  <c r="P15" i="4"/>
  <c r="R15" i="4" s="1"/>
  <c r="L13" i="4"/>
  <c r="J13" i="4" s="1"/>
  <c r="G13" i="4" s="1"/>
  <c r="E13" i="4" s="1"/>
  <c r="P13" i="4"/>
  <c r="R13" i="4" s="1"/>
  <c r="P46" i="4" l="1"/>
  <c r="R46" i="4" s="1"/>
  <c r="N47" i="4"/>
  <c r="L46" i="4"/>
  <c r="J46" i="4" s="1"/>
  <c r="G46" i="4" s="1"/>
  <c r="E46" i="4" s="1"/>
  <c r="L15" i="4"/>
  <c r="J15" i="4" s="1"/>
  <c r="G15" i="4" s="1"/>
  <c r="E15" i="4" s="1"/>
  <c r="P47" i="4" l="1"/>
  <c r="R47" i="4" s="1"/>
  <c r="L47" i="4"/>
  <c r="J47" i="4" s="1"/>
  <c r="G47" i="4" s="1"/>
  <c r="E47" i="4" s="1"/>
  <c r="N48" i="4"/>
  <c r="P48" i="4" l="1"/>
  <c r="R48" i="4" s="1"/>
  <c r="L48" i="4"/>
  <c r="J48" i="4" s="1"/>
  <c r="G48" i="4" s="1"/>
  <c r="E48" i="4" s="1"/>
  <c r="N49" i="4"/>
  <c r="P49" i="4" l="1"/>
  <c r="R49" i="4" s="1"/>
  <c r="N50" i="4"/>
  <c r="L49" i="4"/>
  <c r="J49" i="4" s="1"/>
  <c r="G49" i="4" s="1"/>
  <c r="E49" i="4" s="1"/>
  <c r="L50" i="4" l="1"/>
  <c r="J50" i="4" s="1"/>
  <c r="G50" i="4" s="1"/>
  <c r="E50" i="4" s="1"/>
  <c r="P50" i="4"/>
  <c r="R50" i="4" l="1"/>
  <c r="N53" i="4"/>
  <c r="P53" i="4" l="1"/>
  <c r="R53" i="4" s="1"/>
  <c r="L53" i="4"/>
  <c r="J53" i="4" s="1"/>
  <c r="G53" i="4" s="1"/>
  <c r="E53" i="4" s="1"/>
  <c r="N54" i="4"/>
  <c r="N55" i="4" l="1"/>
  <c r="L54" i="4"/>
  <c r="J54" i="4" s="1"/>
  <c r="G54" i="4" s="1"/>
  <c r="E54" i="4" s="1"/>
  <c r="P54" i="4"/>
  <c r="R54" i="4" s="1"/>
  <c r="L55" i="4" l="1"/>
  <c r="J55" i="4" s="1"/>
  <c r="G55" i="4" s="1"/>
  <c r="E55" i="4" s="1"/>
  <c r="N56" i="4"/>
  <c r="P55" i="4"/>
  <c r="R55" i="4" s="1"/>
  <c r="L56" i="4" l="1"/>
  <c r="J56" i="4" s="1"/>
  <c r="G56" i="4" s="1"/>
  <c r="E56" i="4" s="1"/>
  <c r="N57" i="4"/>
  <c r="P56" i="4"/>
  <c r="R56" i="4" s="1"/>
  <c r="P57" i="4" l="1"/>
  <c r="L57" i="4"/>
  <c r="J57" i="4" s="1"/>
  <c r="G57" i="4" s="1"/>
  <c r="E57" i="4" s="1"/>
  <c r="R57" i="4" l="1"/>
  <c r="N59" i="4"/>
  <c r="P59" i="4" l="1"/>
  <c r="L59" i="4"/>
  <c r="J59" i="4" s="1"/>
  <c r="G59" i="4" s="1"/>
  <c r="E59" i="4" s="1"/>
  <c r="N60" i="4"/>
  <c r="P60" i="4" s="1"/>
  <c r="R60" i="4" l="1"/>
  <c r="R59" i="4"/>
  <c r="N61" i="4"/>
  <c r="N62" i="4" s="1"/>
  <c r="N63" i="4" s="1"/>
  <c r="N64" i="4" s="1"/>
  <c r="N65" i="4" s="1"/>
  <c r="N66" i="4" s="1"/>
  <c r="P61" i="4" l="1"/>
  <c r="L61" i="4"/>
  <c r="J61" i="4" s="1"/>
  <c r="G61" i="4" s="1"/>
  <c r="E61" i="4" s="1"/>
  <c r="L62" i="4"/>
  <c r="J62" i="4" s="1"/>
  <c r="G62" i="4" s="1"/>
  <c r="E62" i="4" s="1"/>
  <c r="P62" i="4"/>
  <c r="R62" i="4" l="1"/>
  <c r="R61" i="4"/>
  <c r="L63" i="4" l="1"/>
  <c r="J63" i="4" s="1"/>
  <c r="G63" i="4" s="1"/>
  <c r="E63" i="4" s="1"/>
  <c r="P63" i="4"/>
  <c r="P64" i="4"/>
  <c r="L64" i="4"/>
  <c r="J64" i="4" s="1"/>
  <c r="G64" i="4" s="1"/>
  <c r="E64" i="4" s="1"/>
  <c r="R64" i="4" l="1"/>
  <c r="R63" i="4"/>
  <c r="L65" i="4" l="1"/>
  <c r="J65" i="4" s="1"/>
  <c r="G65" i="4" s="1"/>
  <c r="E65" i="4" s="1"/>
  <c r="P65" i="4"/>
  <c r="R65" i="4" s="1"/>
  <c r="P66" i="4"/>
  <c r="N69" i="4" s="1"/>
  <c r="L66" i="4"/>
  <c r="J66" i="4" s="1"/>
  <c r="G66" i="4" s="1"/>
  <c r="E66" i="4" s="1"/>
  <c r="R67" i="4" l="1"/>
  <c r="R66" i="4"/>
  <c r="N70" i="4"/>
  <c r="N71" i="4" s="1"/>
  <c r="N72" i="4" s="1"/>
  <c r="N73" i="4" s="1"/>
  <c r="N74" i="4" s="1"/>
  <c r="L69" i="4" l="1"/>
  <c r="J69" i="4" s="1"/>
  <c r="G69" i="4" s="1"/>
  <c r="E69" i="4" s="1"/>
  <c r="P69" i="4"/>
  <c r="P70" i="4"/>
  <c r="L70" i="4"/>
  <c r="J70" i="4" s="1"/>
  <c r="G70" i="4" s="1"/>
  <c r="E70" i="4" s="1"/>
  <c r="R70" i="4" l="1"/>
  <c r="R69" i="4"/>
  <c r="P71" i="4" l="1"/>
  <c r="L71" i="4"/>
  <c r="J71" i="4" s="1"/>
  <c r="G71" i="4" s="1"/>
  <c r="E71" i="4" s="1"/>
  <c r="P72" i="4"/>
  <c r="L72" i="4"/>
  <c r="J72" i="4" s="1"/>
  <c r="G72" i="4" s="1"/>
  <c r="E72" i="4" s="1"/>
  <c r="R72" i="4" l="1"/>
  <c r="R71" i="4"/>
  <c r="L73" i="4" l="1"/>
  <c r="J73" i="4" s="1"/>
  <c r="G73" i="4" s="1"/>
  <c r="E73" i="4" s="1"/>
  <c r="P73" i="4"/>
  <c r="R73" i="4" s="1"/>
  <c r="P74" i="4"/>
  <c r="R74" i="4" s="1"/>
  <c r="L74" i="4"/>
  <c r="J74" i="4" s="1"/>
  <c r="G74" i="4" s="1"/>
  <c r="E74" i="4" s="1"/>
</calcChain>
</file>

<file path=xl/sharedStrings.xml><?xml version="1.0" encoding="utf-8"?>
<sst xmlns="http://schemas.openxmlformats.org/spreadsheetml/2006/main" count="401" uniqueCount="154">
  <si>
    <t>Joukkue</t>
  </si>
  <si>
    <t>Seura</t>
  </si>
  <si>
    <t>Lämmittely-alue</t>
  </si>
  <si>
    <t>Lämmittely alkaa</t>
  </si>
  <si>
    <t>Aika</t>
  </si>
  <si>
    <t>Lämmittely päättyy</t>
  </si>
  <si>
    <t>Siirtymä</t>
  </si>
  <si>
    <t>Koppi</t>
  </si>
  <si>
    <t>Koppiin</t>
  </si>
  <si>
    <t>Valmiina jäänlaidalla</t>
  </si>
  <si>
    <t>Odotus</t>
  </si>
  <si>
    <t>Suoritus alkaa</t>
  </si>
  <si>
    <t>Jäältä</t>
  </si>
  <si>
    <t>Kopista</t>
  </si>
  <si>
    <t>Jäädytys</t>
  </si>
  <si>
    <t>Masters L1</t>
  </si>
  <si>
    <t>Masters L2</t>
  </si>
  <si>
    <t>Minorit L2</t>
  </si>
  <si>
    <t>Minorit L1</t>
  </si>
  <si>
    <t>Juniorit L2</t>
  </si>
  <si>
    <t>Juniorit L1</t>
  </si>
  <si>
    <t>Seniorit L2</t>
  </si>
  <si>
    <t>Seniorit L1</t>
  </si>
  <si>
    <t>Noviisit L2</t>
  </si>
  <si>
    <t>Noviisit L1</t>
  </si>
  <si>
    <t>sarjan vaihto</t>
  </si>
  <si>
    <t>Palkintojenjako Masters L2 + L1</t>
  </si>
  <si>
    <t>Palkintojenjako Minorit L2 + L1</t>
  </si>
  <si>
    <t>Palkintojenjako Noviisit L2</t>
  </si>
  <si>
    <t>Palkintojenjako Noviisit L1</t>
  </si>
  <si>
    <t>Palkintojenjako Juniorit L2</t>
  </si>
  <si>
    <t>Palkintojenjako Seniorit L2 + L1</t>
  </si>
  <si>
    <t>A</t>
  </si>
  <si>
    <t>C</t>
  </si>
  <si>
    <t>D</t>
  </si>
  <si>
    <t>E</t>
  </si>
  <si>
    <t>F</t>
  </si>
  <si>
    <t>B</t>
  </si>
  <si>
    <t>Reunions</t>
  </si>
  <si>
    <t>ETK</t>
  </si>
  <si>
    <t>Sun City Shake</t>
  </si>
  <si>
    <t>VG-62</t>
  </si>
  <si>
    <t>Valley Bay Synchrohearts</t>
  </si>
  <si>
    <t>EsJt</t>
  </si>
  <si>
    <t>Midnight Sun Stars</t>
  </si>
  <si>
    <t>RoiTa</t>
  </si>
  <si>
    <t>Golden Steps</t>
  </si>
  <si>
    <t>EVT</t>
  </si>
  <si>
    <t>Ice Eclipse</t>
  </si>
  <si>
    <t>HL</t>
  </si>
  <si>
    <t>EliteBlades</t>
  </si>
  <si>
    <t>TapTL</t>
  </si>
  <si>
    <t>Best Before</t>
  </si>
  <si>
    <t>HTK</t>
  </si>
  <si>
    <t>Valley Bay Synchronettes</t>
  </si>
  <si>
    <t>Ice Melody</t>
  </si>
  <si>
    <t>TTK</t>
  </si>
  <si>
    <t>Team Sympatique</t>
  </si>
  <si>
    <t>HSK</t>
  </si>
  <si>
    <t>Sunny Steps</t>
  </si>
  <si>
    <t>Team Minion</t>
  </si>
  <si>
    <t>PML</t>
  </si>
  <si>
    <t>Golden Diamonds</t>
  </si>
  <si>
    <t>JyTLS</t>
  </si>
  <si>
    <t>Rainbows</t>
  </si>
  <si>
    <t>Ice Attraction</t>
  </si>
  <si>
    <t>KuLS</t>
  </si>
  <si>
    <t>Alula Borealis</t>
  </si>
  <si>
    <t>OLK</t>
  </si>
  <si>
    <t>Helsinki MiniMints</t>
  </si>
  <si>
    <t>Mini Dreams</t>
  </si>
  <si>
    <t>MTK</t>
  </si>
  <si>
    <t>Golden Edges</t>
  </si>
  <si>
    <t>Kaari</t>
  </si>
  <si>
    <t>Shiny Lakers</t>
  </si>
  <si>
    <t>UpTL</t>
  </si>
  <si>
    <t>Minores Aboenses</t>
  </si>
  <si>
    <t>TRT</t>
  </si>
  <si>
    <t>Ad Aurum</t>
  </si>
  <si>
    <t>Team el Mar</t>
  </si>
  <si>
    <t>LTL</t>
  </si>
  <si>
    <t>PTL</t>
  </si>
  <si>
    <t>StarBlades</t>
  </si>
  <si>
    <t>Les Petites Visions</t>
  </si>
  <si>
    <t>JoKa</t>
  </si>
  <si>
    <t>Sunlights</t>
  </si>
  <si>
    <t>KILPAILU Lauantai  sarja</t>
  </si>
  <si>
    <t>KILPAILU Sunnuntai sarja</t>
  </si>
  <si>
    <t>Silver Stars</t>
  </si>
  <si>
    <t>Team Fusion</t>
  </si>
  <si>
    <t>Galaxy Borealis</t>
  </si>
  <si>
    <t>Ice Sweets</t>
  </si>
  <si>
    <t>Team Hilettes</t>
  </si>
  <si>
    <t>KeMu</t>
  </si>
  <si>
    <t>Cool Steps</t>
  </si>
  <si>
    <t>Ice Smiles</t>
  </si>
  <si>
    <t>Cometes Borealis</t>
  </si>
  <si>
    <t>Valley Bay Synchroshine</t>
  </si>
  <si>
    <t>Electronics</t>
  </si>
  <si>
    <t>Islet Seastars</t>
  </si>
  <si>
    <t>WATS</t>
  </si>
  <si>
    <t>Team Somnium</t>
  </si>
  <si>
    <t>SalPa</t>
  </si>
  <si>
    <t>Team Magnetique</t>
  </si>
  <si>
    <t>RiverFalls</t>
  </si>
  <si>
    <t>SeiTL</t>
  </si>
  <si>
    <t>Team White Pearl</t>
  </si>
  <si>
    <t>KKJT</t>
  </si>
  <si>
    <t>Emerald Dreams</t>
  </si>
  <si>
    <t>Briljantit</t>
  </si>
  <si>
    <t>KTK</t>
  </si>
  <si>
    <t>RockingBlades</t>
  </si>
  <si>
    <t>Helsinki Smilettes</t>
  </si>
  <si>
    <t>Silverlights</t>
  </si>
  <si>
    <t>Team la Luna</t>
  </si>
  <si>
    <t>Golden Illusions</t>
  </si>
  <si>
    <t>SaiML</t>
  </si>
  <si>
    <t>IceBreakers</t>
  </si>
  <si>
    <t>MerTa</t>
  </si>
  <si>
    <t>IceFlames</t>
  </si>
  <si>
    <t>Ad Astra</t>
  </si>
  <si>
    <t>Hot Steps</t>
  </si>
  <si>
    <t>Valley Bay Synchrostyle</t>
  </si>
  <si>
    <t>Islet Secrets</t>
  </si>
  <si>
    <t>Valley Bay Synchrostorm</t>
  </si>
  <si>
    <t>Arctic Ice Stars</t>
  </si>
  <si>
    <t>Team Union</t>
  </si>
  <si>
    <t>Lightnings</t>
  </si>
  <si>
    <t>Lyra Borealis</t>
  </si>
  <si>
    <t>Team Hysterique</t>
  </si>
  <si>
    <t>Sun City Synchro</t>
  </si>
  <si>
    <t>Moonlights</t>
  </si>
  <si>
    <t>Moonshadows</t>
  </si>
  <si>
    <t>Helsinki Electric</t>
  </si>
  <si>
    <t>Lunae</t>
  </si>
  <si>
    <t>RiverPearls</t>
  </si>
  <si>
    <t>Les Miracles</t>
  </si>
  <si>
    <t>IceCrystals</t>
  </si>
  <si>
    <t>Crystal Illusions</t>
  </si>
  <si>
    <t>Spicy Lakers</t>
  </si>
  <si>
    <t>Celestials</t>
  </si>
  <si>
    <t>Team Hypnotique</t>
  </si>
  <si>
    <t>Ex-Steps</t>
  </si>
  <si>
    <t>Corda Borealis</t>
  </si>
  <si>
    <t>Situations</t>
  </si>
  <si>
    <t>Ice Trivium</t>
  </si>
  <si>
    <t>Eternal Diamonds</t>
  </si>
  <si>
    <t>Valley Bay Synchrostars</t>
  </si>
  <si>
    <t>Solae</t>
  </si>
  <si>
    <t>Fabula Aboensis</t>
  </si>
  <si>
    <t>RustyBlades</t>
  </si>
  <si>
    <t>Helsinki Skylettes</t>
  </si>
  <si>
    <t>Les Mémoires</t>
  </si>
  <si>
    <t>All Stars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</si>
</sst>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 (Body)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ajor"/>
    </font>
    <font>
      <b/>
      <sz val="12"/>
      <color theme="0"/>
      <name val="Calibri"/>
      <family val="2"/>
    </font>
    <font>
      <b/>
      <sz val="12"/>
      <color theme="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20" fontId="3" fillId="0" borderId="0" xfId="0" applyNumberFormat="1" applyFont="1" applyAlignment="1">
      <alignment horizontal="center"/>
    </xf>
    <xf numFmtId="0" fontId="1" fillId="0" borderId="0" xfId="0" applyFont="1"/>
    <xf numFmtId="20" fontId="2" fillId="0" borderId="0" xfId="0" applyNumberFormat="1" applyFont="1" applyAlignment="1">
      <alignment horizontal="center"/>
    </xf>
    <xf numFmtId="0" fontId="8" fillId="0" borderId="0" xfId="0" applyFont="1"/>
    <xf numFmtId="0" fontId="1" fillId="4" borderId="0" xfId="0" applyFont="1" applyFill="1" applyAlignment="1">
      <alignment horizontal="center"/>
    </xf>
    <xf numFmtId="20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0" fontId="8" fillId="0" borderId="0" xfId="0" applyNumberFormat="1" applyFont="1" applyAlignment="1">
      <alignment horizontal="center"/>
    </xf>
    <xf numFmtId="20" fontId="9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20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0" fontId="1" fillId="0" borderId="0" xfId="0" applyNumberFormat="1" applyFont="1" applyAlignment="1">
      <alignment horizontal="center"/>
    </xf>
    <xf numFmtId="20" fontId="1" fillId="4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5" borderId="0" xfId="0" applyFont="1" applyFill="1" applyAlignment="1">
      <alignment horizontal="center"/>
    </xf>
    <xf numFmtId="20" fontId="5" fillId="5" borderId="0" xfId="0" applyNumberFormat="1" applyFont="1" applyFill="1" applyAlignment="1">
      <alignment horizontal="center"/>
    </xf>
    <xf numFmtId="0" fontId="11" fillId="0" borderId="0" xfId="0" applyFont="1"/>
    <xf numFmtId="20" fontId="11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0" fillId="2" borderId="0" xfId="0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20" fontId="3" fillId="2" borderId="0" xfId="0" applyNumberFormat="1" applyFont="1" applyFill="1" applyAlignment="1">
      <alignment horizontal="center"/>
    </xf>
    <xf numFmtId="20" fontId="6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20" fontId="7" fillId="2" borderId="0" xfId="0" applyNumberFormat="1" applyFont="1" applyFill="1" applyAlignment="1">
      <alignment horizontal="center"/>
    </xf>
    <xf numFmtId="20" fontId="13" fillId="2" borderId="0" xfId="0" applyNumberFormat="1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20" fontId="7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20" fontId="13" fillId="0" borderId="0" xfId="0" applyNumberFormat="1" applyFont="1" applyAlignment="1">
      <alignment horizontal="center"/>
    </xf>
    <xf numFmtId="20" fontId="7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20" fontId="1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20" fontId="14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20" fontId="11" fillId="2" borderId="0" xfId="0" applyNumberFormat="1" applyFont="1" applyFill="1" applyAlignment="1">
      <alignment horizontal="left"/>
    </xf>
    <xf numFmtId="0" fontId="14" fillId="0" borderId="0" xfId="0" applyFont="1" applyAlignment="1">
      <alignment horizontal="center"/>
    </xf>
    <xf numFmtId="20" fontId="14" fillId="0" borderId="0" xfId="0" applyNumberFormat="1" applyFont="1" applyAlignment="1">
      <alignment horizontal="center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20" fontId="1" fillId="5" borderId="0" xfId="0" applyNumberFormat="1" applyFont="1" applyFill="1" applyAlignment="1">
      <alignment horizontal="center"/>
    </xf>
    <xf numFmtId="20" fontId="6" fillId="5" borderId="0" xfId="0" applyNumberFormat="1" applyFont="1" applyFill="1" applyAlignment="1">
      <alignment horizontal="center"/>
    </xf>
    <xf numFmtId="0" fontId="8" fillId="0" borderId="0" xfId="0" applyFont="1" applyAlignment="1">
      <alignment horizontal="left"/>
    </xf>
    <xf numFmtId="20" fontId="5" fillId="0" borderId="0" xfId="0" applyNumberFormat="1" applyFont="1" applyAlignment="1">
      <alignment horizontal="center"/>
    </xf>
    <xf numFmtId="0" fontId="1" fillId="4" borderId="0" xfId="0" applyFont="1" applyFill="1"/>
    <xf numFmtId="20" fontId="6" fillId="4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20" fontId="10" fillId="4" borderId="0" xfId="0" applyNumberFormat="1" applyFont="1" applyFill="1" applyAlignment="1">
      <alignment horizontal="center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20" fontId="15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left"/>
    </xf>
    <xf numFmtId="20" fontId="12" fillId="2" borderId="0" xfId="0" applyNumberFormat="1" applyFont="1" applyFill="1" applyAlignment="1">
      <alignment horizontal="left"/>
    </xf>
    <xf numFmtId="20" fontId="7" fillId="2" borderId="0" xfId="0" applyNumberFormat="1" applyFont="1" applyFill="1" applyAlignment="1">
      <alignment horizontal="left"/>
    </xf>
    <xf numFmtId="20" fontId="11" fillId="2" borderId="0" xfId="0" applyNumberFormat="1" applyFont="1" applyFill="1" applyAlignment="1">
      <alignment horizontal="left"/>
    </xf>
    <xf numFmtId="20" fontId="15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20" fontId="1" fillId="0" borderId="0" xfId="0" applyNumberFormat="1" applyFont="1" applyFill="1" applyAlignment="1">
      <alignment horizontal="center"/>
    </xf>
    <xf numFmtId="20" fontId="6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20" fontId="14" fillId="0" borderId="0" xfId="0" applyNumberFormat="1" applyFont="1" applyFill="1" applyAlignment="1">
      <alignment horizontal="center"/>
    </xf>
    <xf numFmtId="20" fontId="11" fillId="0" borderId="0" xfId="0" applyNumberFormat="1" applyFont="1" applyFill="1" applyAlignment="1">
      <alignment horizontal="left"/>
    </xf>
    <xf numFmtId="0" fontId="15" fillId="0" borderId="0" xfId="0" applyFont="1" applyFill="1"/>
    <xf numFmtId="20" fontId="16" fillId="0" borderId="0" xfId="0" applyNumberFormat="1" applyFont="1" applyAlignment="1">
      <alignment horizontal="left"/>
    </xf>
    <xf numFmtId="20" fontId="16" fillId="0" borderId="0" xfId="0" applyNumberFormat="1" applyFont="1" applyFill="1" applyAlignment="1">
      <alignment horizontal="left"/>
    </xf>
    <xf numFmtId="20" fontId="16" fillId="0" borderId="0" xfId="0" applyNumberFormat="1" applyFont="1" applyAlignment="1">
      <alignment horizontal="left"/>
    </xf>
    <xf numFmtId="0" fontId="16" fillId="0" borderId="0" xfId="0" applyFont="1"/>
    <xf numFmtId="0" fontId="7" fillId="0" borderId="0" xfId="0" applyFont="1" applyFill="1"/>
    <xf numFmtId="0" fontId="0" fillId="0" borderId="0" xfId="0" applyFill="1"/>
    <xf numFmtId="20" fontId="17" fillId="0" borderId="0" xfId="0" applyNumberFormat="1" applyFont="1" applyAlignment="1">
      <alignment horizontal="left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21" Type="http://schemas.openxmlformats.org/officeDocument/2006/relationships/customXml" Target="../customXml/item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NUL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23" Type="http://schemas.openxmlformats.org/officeDocument/2006/relationships/customXml" Target="../customXml/item3.xml"/><Relationship Id="rId19" Type="http://schemas.openxmlformats.org/officeDocument/2006/relationships/sharedStrings" Target="sharedStrings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tabColor rgb="FF92D050"/>
    <pageSetUpPr fitToPage="1"/>
  </sheetPr>
  <dimension ref="A1:R35"/>
  <sheetViews>
    <sheetView tabSelected="1" zoomScale="70" zoomScaleNormal="70" workbookViewId="0">
      <pane ySplit="1" topLeftCell="A2" activePane="bottomLeft" state="frozen"/>
      <selection pane="bottomLeft" activeCell="V25" sqref="V25"/>
    </sheetView>
  </sheetViews>
  <sheetFormatPr defaultColWidth="11.125" defaultRowHeight="15" customHeight="1"/>
  <cols>
    <col min="1" max="1" width="18.625" customWidth="1"/>
    <col min="2" max="2" width="21.375" customWidth="1"/>
    <col min="3" max="3" width="6" customWidth="1"/>
    <col min="4" max="5" width="10.625" customWidth="1"/>
    <col min="6" max="6" width="5.625" customWidth="1"/>
    <col min="7" max="7" width="10.625" customWidth="1"/>
    <col min="8" max="8" width="8.125" customWidth="1"/>
    <col min="9" max="9" width="6" customWidth="1"/>
    <col min="10" max="10" width="7.625" customWidth="1"/>
    <col min="11" max="11" width="5.625" customWidth="1"/>
    <col min="12" max="12" width="13.5" customWidth="1"/>
    <col min="13" max="13" width="7.125" customWidth="1"/>
    <col min="14" max="14" width="8.125" customWidth="1"/>
    <col min="15" max="15" width="5.625" customWidth="1"/>
    <col min="16" max="16" width="7.125" customWidth="1"/>
    <col min="17" max="17" width="5.625" customWidth="1"/>
  </cols>
  <sheetData>
    <row r="1" spans="1:18" ht="30.95" customHeight="1">
      <c r="A1" s="41" t="s">
        <v>86</v>
      </c>
      <c r="B1" s="39" t="s">
        <v>0</v>
      </c>
      <c r="C1" s="39" t="s">
        <v>1</v>
      </c>
      <c r="D1" s="40" t="s">
        <v>2</v>
      </c>
      <c r="E1" s="2" t="s">
        <v>3</v>
      </c>
      <c r="F1" s="4" t="s">
        <v>4</v>
      </c>
      <c r="G1" s="2" t="s">
        <v>5</v>
      </c>
      <c r="H1" s="2" t="s">
        <v>6</v>
      </c>
      <c r="I1" s="2" t="s">
        <v>7</v>
      </c>
      <c r="J1" s="1" t="s">
        <v>8</v>
      </c>
      <c r="K1" s="4" t="s">
        <v>4</v>
      </c>
      <c r="L1" s="2" t="s">
        <v>9</v>
      </c>
      <c r="M1" s="3" t="s">
        <v>10</v>
      </c>
      <c r="N1" s="2" t="s">
        <v>11</v>
      </c>
      <c r="O1" s="4" t="s">
        <v>4</v>
      </c>
      <c r="P1" s="2" t="s">
        <v>12</v>
      </c>
      <c r="Q1" s="4" t="s">
        <v>4</v>
      </c>
      <c r="R1" s="1" t="s">
        <v>13</v>
      </c>
    </row>
    <row r="2" spans="1:18" ht="15" customHeight="1">
      <c r="A2" s="6" t="s">
        <v>16</v>
      </c>
      <c r="B2" s="27" t="s">
        <v>38</v>
      </c>
      <c r="C2" s="27" t="s">
        <v>39</v>
      </c>
      <c r="D2" s="4" t="s">
        <v>32</v>
      </c>
      <c r="E2" s="5">
        <f>G2-F2</f>
        <v>0.32777777777777772</v>
      </c>
      <c r="F2" s="5">
        <v>3.8194444444444448E-2</v>
      </c>
      <c r="G2" s="5">
        <f>J2-H2</f>
        <v>0.3659722222222222</v>
      </c>
      <c r="H2" s="10">
        <v>1.0416666666666666E-2</v>
      </c>
      <c r="I2" s="4">
        <v>2</v>
      </c>
      <c r="J2" s="5">
        <f>L2-K2</f>
        <v>0.37638888888888888</v>
      </c>
      <c r="K2" s="5">
        <v>1.7361111111111112E-2</v>
      </c>
      <c r="L2" s="5">
        <f>N2-M2</f>
        <v>0.39374999999999999</v>
      </c>
      <c r="M2" s="5">
        <v>2.0833333333333333E-3</v>
      </c>
      <c r="N2" s="7">
        <v>0.39583333333333331</v>
      </c>
      <c r="O2" s="5">
        <v>4.1666666666666666E-3</v>
      </c>
      <c r="P2" s="5">
        <f>N2+O2</f>
        <v>0.39999999999999997</v>
      </c>
      <c r="Q2" s="5">
        <v>1.0416666666666666E-2</v>
      </c>
      <c r="R2" s="5">
        <f>P2+Q2</f>
        <v>0.41041666666666665</v>
      </c>
    </row>
    <row r="3" spans="1:18" ht="15" customHeight="1">
      <c r="A3" s="6" t="s">
        <v>16</v>
      </c>
      <c r="B3" s="27" t="s">
        <v>40</v>
      </c>
      <c r="C3" s="27" t="s">
        <v>41</v>
      </c>
      <c r="D3" s="4" t="s">
        <v>33</v>
      </c>
      <c r="E3" s="5">
        <f>G3-F3</f>
        <v>0.33194444444444443</v>
      </c>
      <c r="F3" s="5">
        <v>3.8194444444444441E-2</v>
      </c>
      <c r="G3" s="5">
        <f>J3-H3</f>
        <v>0.37013888888888885</v>
      </c>
      <c r="H3" s="10">
        <v>1.0416666666666666E-2</v>
      </c>
      <c r="I3" s="4">
        <v>3</v>
      </c>
      <c r="J3" s="5">
        <f>L3-K3</f>
        <v>0.38055555555555554</v>
      </c>
      <c r="K3" s="5">
        <v>1.7361111111111112E-2</v>
      </c>
      <c r="L3" s="5">
        <f>N3-M3</f>
        <v>0.39791666666666664</v>
      </c>
      <c r="M3" s="5">
        <v>2.0833333333333333E-3</v>
      </c>
      <c r="N3" s="5">
        <f>SUM(N2:O2)</f>
        <v>0.39999999999999997</v>
      </c>
      <c r="O3" s="5">
        <v>4.1666666666666666E-3</v>
      </c>
      <c r="P3" s="5">
        <f>N3+O3</f>
        <v>0.40416666666666662</v>
      </c>
      <c r="Q3" s="5">
        <v>1.0416666666666666E-2</v>
      </c>
      <c r="R3" s="5">
        <f>P3+Q3</f>
        <v>0.4145833333333333</v>
      </c>
    </row>
    <row r="4" spans="1:18" ht="15" customHeight="1">
      <c r="A4" s="6" t="s">
        <v>16</v>
      </c>
      <c r="B4" s="27" t="s">
        <v>42</v>
      </c>
      <c r="C4" s="27" t="s">
        <v>43</v>
      </c>
      <c r="D4" s="4" t="s">
        <v>34</v>
      </c>
      <c r="E4" s="5">
        <f>G4-F4</f>
        <v>0.33611111111111108</v>
      </c>
      <c r="F4" s="5">
        <v>3.8194444444444441E-2</v>
      </c>
      <c r="G4" s="5">
        <f>J4-H4</f>
        <v>0.3743055555555555</v>
      </c>
      <c r="H4" s="10">
        <v>1.0416666666666666E-2</v>
      </c>
      <c r="I4" s="4">
        <v>4</v>
      </c>
      <c r="J4" s="5">
        <f>L4-K4</f>
        <v>0.38472222222222219</v>
      </c>
      <c r="K4" s="5">
        <v>1.7361111111111112E-2</v>
      </c>
      <c r="L4" s="5">
        <f>N4-M4</f>
        <v>0.40208333333333329</v>
      </c>
      <c r="M4" s="5">
        <v>2.0833333333333333E-3</v>
      </c>
      <c r="N4" s="5">
        <f t="shared" ref="N4:N6" si="0">SUM(N3:O3)</f>
        <v>0.40416666666666662</v>
      </c>
      <c r="O4" s="5">
        <v>4.1666666666666666E-3</v>
      </c>
      <c r="P4" s="5">
        <f>N4+O4</f>
        <v>0.40833333333333327</v>
      </c>
      <c r="Q4" s="5">
        <v>1.0416666666666666E-2</v>
      </c>
      <c r="R4" s="5">
        <f>P4+Q4</f>
        <v>0.41874999999999996</v>
      </c>
    </row>
    <row r="5" spans="1:18" ht="15" customHeight="1">
      <c r="A5" s="6" t="s">
        <v>16</v>
      </c>
      <c r="B5" s="27" t="s">
        <v>44</v>
      </c>
      <c r="C5" s="27" t="s">
        <v>45</v>
      </c>
      <c r="D5" s="4" t="s">
        <v>35</v>
      </c>
      <c r="E5" s="5">
        <f>G5-F5</f>
        <v>0.34027777777777773</v>
      </c>
      <c r="F5" s="5">
        <v>3.8194444444444441E-2</v>
      </c>
      <c r="G5" s="5">
        <f>J5-H5</f>
        <v>0.37847222222222215</v>
      </c>
      <c r="H5" s="10">
        <v>1.0416666666666666E-2</v>
      </c>
      <c r="I5" s="4">
        <v>5</v>
      </c>
      <c r="J5" s="5">
        <f>L5-K5</f>
        <v>0.38888888888888884</v>
      </c>
      <c r="K5" s="5">
        <v>1.7361111111111112E-2</v>
      </c>
      <c r="L5" s="5">
        <f>N5-M5</f>
        <v>0.40624999999999994</v>
      </c>
      <c r="M5" s="5">
        <v>2.0833333333333333E-3</v>
      </c>
      <c r="N5" s="5">
        <f t="shared" si="0"/>
        <v>0.40833333333333327</v>
      </c>
      <c r="O5" s="5">
        <v>4.1666666666666666E-3</v>
      </c>
      <c r="P5" s="5">
        <f>N5+O5</f>
        <v>0.41249999999999992</v>
      </c>
      <c r="Q5" s="5">
        <v>1.0416666666666666E-2</v>
      </c>
      <c r="R5" s="5">
        <f>P5+Q5</f>
        <v>0.42291666666666661</v>
      </c>
    </row>
    <row r="6" spans="1:18" ht="15" customHeight="1">
      <c r="A6" s="6" t="s">
        <v>16</v>
      </c>
      <c r="B6" s="27" t="s">
        <v>46</v>
      </c>
      <c r="C6" s="27" t="s">
        <v>47</v>
      </c>
      <c r="D6" s="4" t="s">
        <v>37</v>
      </c>
      <c r="E6" s="5">
        <f>G6-F6</f>
        <v>0.34444444444444439</v>
      </c>
      <c r="F6" s="5">
        <v>3.8194444444444441E-2</v>
      </c>
      <c r="G6" s="5">
        <f>J6-H6</f>
        <v>0.38263888888888881</v>
      </c>
      <c r="H6" s="10">
        <v>1.0416666666666666E-2</v>
      </c>
      <c r="I6" s="4">
        <v>6</v>
      </c>
      <c r="J6" s="5">
        <f>L6-K6</f>
        <v>0.39305555555555549</v>
      </c>
      <c r="K6" s="5">
        <v>1.7361111111111112E-2</v>
      </c>
      <c r="L6" s="5">
        <f>N6-M6</f>
        <v>0.4104166666666666</v>
      </c>
      <c r="M6" s="5">
        <v>2.0833333333333333E-3</v>
      </c>
      <c r="N6" s="5">
        <f t="shared" si="0"/>
        <v>0.41249999999999992</v>
      </c>
      <c r="O6" s="5">
        <v>4.1666666666666666E-3</v>
      </c>
      <c r="P6" s="7">
        <f>N6+O6</f>
        <v>0.41666666666666657</v>
      </c>
      <c r="Q6" s="5">
        <v>1.0416666666666666E-2</v>
      </c>
      <c r="R6" s="5">
        <f>P6+Q6</f>
        <v>0.42708333333333326</v>
      </c>
    </row>
    <row r="7" spans="1:18" s="90" customFormat="1" ht="15" customHeight="1">
      <c r="A7" s="34"/>
      <c r="B7" s="36"/>
      <c r="C7" s="36"/>
      <c r="D7" s="36"/>
      <c r="E7" s="37"/>
      <c r="F7" s="37"/>
      <c r="G7" s="37"/>
      <c r="H7" s="32"/>
      <c r="I7" s="36"/>
      <c r="J7" s="37"/>
      <c r="K7" s="37"/>
      <c r="L7" s="33" t="s">
        <v>14</v>
      </c>
      <c r="M7" s="38">
        <v>1.3888888888888888E-2</v>
      </c>
      <c r="N7" s="37"/>
      <c r="O7" s="37"/>
      <c r="P7" s="37"/>
      <c r="Q7" s="37"/>
      <c r="R7" s="37"/>
    </row>
    <row r="8" spans="1:18" ht="15" customHeight="1">
      <c r="A8" s="6" t="s">
        <v>15</v>
      </c>
      <c r="B8" s="27" t="s">
        <v>48</v>
      </c>
      <c r="C8" s="27" t="s">
        <v>49</v>
      </c>
      <c r="D8" s="4" t="s">
        <v>36</v>
      </c>
      <c r="E8" s="5">
        <f>G8-F8</f>
        <v>0.36249999999999993</v>
      </c>
      <c r="F8" s="5">
        <v>3.8194444444444441E-2</v>
      </c>
      <c r="G8" s="5">
        <f>J8-H8</f>
        <v>0.40069444444444435</v>
      </c>
      <c r="H8" s="10">
        <v>1.0416666666666666E-2</v>
      </c>
      <c r="I8" s="4">
        <v>1</v>
      </c>
      <c r="J8" s="5">
        <f>L8-K8</f>
        <v>0.41111111111111104</v>
      </c>
      <c r="K8" s="5">
        <v>1.7361111111111112E-2</v>
      </c>
      <c r="L8" s="5">
        <f>N8-M8</f>
        <v>0.42847222222222214</v>
      </c>
      <c r="M8" s="5">
        <v>2.0833333333333333E-3</v>
      </c>
      <c r="N8" s="7">
        <f>SUM(M7+P6)</f>
        <v>0.43055555555555547</v>
      </c>
      <c r="O8" s="5">
        <v>4.1666666666666666E-3</v>
      </c>
      <c r="P8" s="5">
        <f>N8+O8</f>
        <v>0.43472222222222212</v>
      </c>
      <c r="Q8" s="5">
        <v>1.0416666666666666E-2</v>
      </c>
      <c r="R8" s="5">
        <f>P8+Q8</f>
        <v>0.44513888888888881</v>
      </c>
    </row>
    <row r="9" spans="1:18" ht="15" customHeight="1">
      <c r="A9" s="6" t="s">
        <v>15</v>
      </c>
      <c r="B9" s="27" t="s">
        <v>50</v>
      </c>
      <c r="C9" s="27" t="s">
        <v>51</v>
      </c>
      <c r="D9" s="4" t="s">
        <v>32</v>
      </c>
      <c r="E9" s="5">
        <f>G9-F9</f>
        <v>0.36666666666666659</v>
      </c>
      <c r="F9" s="5">
        <v>3.8194444444444441E-2</v>
      </c>
      <c r="G9" s="5">
        <f>J9-H9</f>
        <v>0.40486111111111101</v>
      </c>
      <c r="H9" s="10">
        <v>1.0416666666666666E-2</v>
      </c>
      <c r="I9" s="4">
        <v>2</v>
      </c>
      <c r="J9" s="5">
        <f>L9-K9</f>
        <v>0.41527777777777769</v>
      </c>
      <c r="K9" s="5">
        <v>1.7361111111111112E-2</v>
      </c>
      <c r="L9" s="5">
        <f>N9-M9</f>
        <v>0.4326388888888888</v>
      </c>
      <c r="M9" s="5">
        <v>2.0833333333333333E-3</v>
      </c>
      <c r="N9" s="5">
        <f t="shared" ref="N9:N10" si="1">SUM(N8:O8)</f>
        <v>0.43472222222222212</v>
      </c>
      <c r="O9" s="5">
        <v>4.1666666666666666E-3</v>
      </c>
      <c r="P9" s="5">
        <f>N9+O9</f>
        <v>0.43888888888888877</v>
      </c>
      <c r="Q9" s="5">
        <v>1.0416666666666666E-2</v>
      </c>
      <c r="R9" s="5">
        <f>P9+Q9</f>
        <v>0.44930555555555546</v>
      </c>
    </row>
    <row r="10" spans="1:18" ht="15" customHeight="1">
      <c r="A10" s="6" t="s">
        <v>15</v>
      </c>
      <c r="B10" s="27" t="s">
        <v>52</v>
      </c>
      <c r="C10" s="27" t="s">
        <v>53</v>
      </c>
      <c r="D10" s="4" t="s">
        <v>33</v>
      </c>
      <c r="E10" s="5">
        <f>G10-F10</f>
        <v>0.37083333333333324</v>
      </c>
      <c r="F10" s="5">
        <v>3.8194444444444441E-2</v>
      </c>
      <c r="G10" s="5">
        <f>J10-H10</f>
        <v>0.40902777777777766</v>
      </c>
      <c r="H10" s="10">
        <v>1.0416666666666666E-2</v>
      </c>
      <c r="I10" s="4">
        <v>3</v>
      </c>
      <c r="J10" s="5">
        <f>L10-K10</f>
        <v>0.41944444444444434</v>
      </c>
      <c r="K10" s="5">
        <v>1.7361111111111112E-2</v>
      </c>
      <c r="L10" s="5">
        <f>N10-M10</f>
        <v>0.43680555555555545</v>
      </c>
      <c r="M10" s="5">
        <v>2.0833333333333333E-3</v>
      </c>
      <c r="N10" s="5">
        <f t="shared" si="1"/>
        <v>0.43888888888888877</v>
      </c>
      <c r="O10" s="5">
        <v>4.1666666666666666E-3</v>
      </c>
      <c r="P10" s="7">
        <f>N10+O10</f>
        <v>0.44305555555555542</v>
      </c>
      <c r="Q10" s="5">
        <v>1.0416666666666666E-2</v>
      </c>
      <c r="R10" s="5">
        <f>P10+Q10</f>
        <v>0.45347222222222211</v>
      </c>
    </row>
    <row r="11" spans="1:18" s="89" customFormat="1" ht="15" customHeight="1">
      <c r="A11" s="34"/>
      <c r="B11" s="36"/>
      <c r="C11" s="36"/>
      <c r="D11" s="36"/>
      <c r="E11" s="36"/>
      <c r="F11" s="37"/>
      <c r="G11" s="36"/>
      <c r="H11" s="32"/>
      <c r="I11" s="36"/>
      <c r="J11" s="36"/>
      <c r="K11" s="37"/>
      <c r="L11" s="33" t="s">
        <v>14</v>
      </c>
      <c r="M11" s="38">
        <v>1.3888888888888888E-2</v>
      </c>
      <c r="N11" s="37"/>
      <c r="O11" s="37"/>
      <c r="P11" s="37"/>
      <c r="Q11" s="37"/>
      <c r="R11" s="36"/>
    </row>
    <row r="12" spans="1:18" ht="15" customHeight="1">
      <c r="A12" s="6" t="s">
        <v>17</v>
      </c>
      <c r="B12" s="27" t="s">
        <v>54</v>
      </c>
      <c r="C12" s="27" t="s">
        <v>43</v>
      </c>
      <c r="D12" s="4" t="s">
        <v>34</v>
      </c>
      <c r="E12" s="5">
        <f t="shared" ref="E12" si="2">G12-F12</f>
        <v>0.38888888888888878</v>
      </c>
      <c r="F12" s="5">
        <v>3.8194444444444441E-2</v>
      </c>
      <c r="G12" s="5">
        <f t="shared" ref="G12" si="3">J12-H12</f>
        <v>0.4270833333333332</v>
      </c>
      <c r="H12" s="10">
        <v>1.0416666666666666E-2</v>
      </c>
      <c r="I12" s="4">
        <v>4</v>
      </c>
      <c r="J12" s="5">
        <f t="shared" ref="J12" si="4">L12-K12</f>
        <v>0.43749999999999989</v>
      </c>
      <c r="K12" s="5">
        <v>1.7361111111111112E-2</v>
      </c>
      <c r="L12" s="5">
        <f t="shared" ref="L12" si="5">N12-M12</f>
        <v>0.45486111111111099</v>
      </c>
      <c r="M12" s="5">
        <v>2.0833333333333333E-3</v>
      </c>
      <c r="N12" s="7">
        <f>SUM(P10+M11)</f>
        <v>0.45694444444444432</v>
      </c>
      <c r="O12" s="5">
        <v>4.1666666666666666E-3</v>
      </c>
      <c r="P12" s="5">
        <f t="shared" ref="P12" si="6">N12+O12</f>
        <v>0.46111111111111097</v>
      </c>
      <c r="Q12" s="5">
        <v>1.0416666666666666E-2</v>
      </c>
      <c r="R12" s="5">
        <f t="shared" ref="R12" si="7">P12+Q12</f>
        <v>0.47152777777777766</v>
      </c>
    </row>
    <row r="13" spans="1:18" ht="15" customHeight="1">
      <c r="A13" s="6" t="s">
        <v>17</v>
      </c>
      <c r="B13" s="27" t="s">
        <v>55</v>
      </c>
      <c r="C13" s="27" t="s">
        <v>56</v>
      </c>
      <c r="D13" s="4" t="s">
        <v>35</v>
      </c>
      <c r="E13" s="5">
        <f t="shared" ref="E13:E15" si="8">G13-F13</f>
        <v>0.39305555555555544</v>
      </c>
      <c r="F13" s="5">
        <v>3.8194444444444441E-2</v>
      </c>
      <c r="G13" s="5">
        <f t="shared" ref="G13:G15" si="9">J13-H13</f>
        <v>0.43124999999999986</v>
      </c>
      <c r="H13" s="10">
        <v>1.0416666666666666E-2</v>
      </c>
      <c r="I13" s="4">
        <v>5</v>
      </c>
      <c r="J13" s="5">
        <f t="shared" ref="J13:J15" si="10">L13-K13</f>
        <v>0.44166666666666654</v>
      </c>
      <c r="K13" s="5">
        <v>1.7361111111111112E-2</v>
      </c>
      <c r="L13" s="5">
        <f t="shared" ref="L13:L15" si="11">N13-M13</f>
        <v>0.45902777777777765</v>
      </c>
      <c r="M13" s="5">
        <v>2.0833333333333333E-3</v>
      </c>
      <c r="N13" s="5">
        <f>SUM(N12:O12)</f>
        <v>0.46111111111111097</v>
      </c>
      <c r="O13" s="5">
        <v>4.1666666666666666E-3</v>
      </c>
      <c r="P13" s="5">
        <f t="shared" ref="P13:P15" si="12">N13+O13</f>
        <v>0.46527777777777762</v>
      </c>
      <c r="Q13" s="5">
        <v>1.0416666666666666E-2</v>
      </c>
      <c r="R13" s="5">
        <f t="shared" ref="R13:R15" si="13">P13+Q13</f>
        <v>0.47569444444444431</v>
      </c>
    </row>
    <row r="14" spans="1:18" ht="15" customHeight="1">
      <c r="A14" s="6" t="s">
        <v>17</v>
      </c>
      <c r="B14" s="27" t="s">
        <v>57</v>
      </c>
      <c r="C14" s="27" t="s">
        <v>58</v>
      </c>
      <c r="D14" s="4" t="s">
        <v>37</v>
      </c>
      <c r="E14" s="5">
        <f t="shared" si="8"/>
        <v>0.39722222222222209</v>
      </c>
      <c r="F14" s="5">
        <v>3.8194444444444441E-2</v>
      </c>
      <c r="G14" s="5">
        <f t="shared" si="9"/>
        <v>0.43541666666666651</v>
      </c>
      <c r="H14" s="10">
        <v>1.0416666666666666E-2</v>
      </c>
      <c r="I14" s="4">
        <v>6</v>
      </c>
      <c r="J14" s="5">
        <f t="shared" si="10"/>
        <v>0.44583333333333319</v>
      </c>
      <c r="K14" s="5">
        <v>1.7361111111111112E-2</v>
      </c>
      <c r="L14" s="5">
        <f t="shared" si="11"/>
        <v>0.4631944444444443</v>
      </c>
      <c r="M14" s="5">
        <v>2.0833333333333333E-3</v>
      </c>
      <c r="N14" s="5">
        <f>SUM(N13:O13)</f>
        <v>0.46527777777777762</v>
      </c>
      <c r="O14" s="5">
        <v>4.1666666666666666E-3</v>
      </c>
      <c r="P14" s="5">
        <f t="shared" si="12"/>
        <v>0.46944444444444428</v>
      </c>
      <c r="Q14" s="5">
        <v>1.0416666666666666E-2</v>
      </c>
      <c r="R14" s="5">
        <f t="shared" si="13"/>
        <v>0.47986111111111096</v>
      </c>
    </row>
    <row r="15" spans="1:18" ht="15" customHeight="1">
      <c r="A15" s="6" t="s">
        <v>17</v>
      </c>
      <c r="B15" s="27" t="s">
        <v>59</v>
      </c>
      <c r="C15" s="27" t="s">
        <v>47</v>
      </c>
      <c r="D15" s="4" t="s">
        <v>36</v>
      </c>
      <c r="E15" s="5">
        <f t="shared" si="8"/>
        <v>0.40138888888888874</v>
      </c>
      <c r="F15" s="5">
        <v>3.8194444444444441E-2</v>
      </c>
      <c r="G15" s="5">
        <f t="shared" si="9"/>
        <v>0.43958333333333316</v>
      </c>
      <c r="H15" s="10">
        <v>1.0416666666666666E-2</v>
      </c>
      <c r="I15" s="4">
        <v>1</v>
      </c>
      <c r="J15" s="5">
        <f t="shared" si="10"/>
        <v>0.44999999999999984</v>
      </c>
      <c r="K15" s="5">
        <v>1.7361111111111112E-2</v>
      </c>
      <c r="L15" s="5">
        <f t="shared" si="11"/>
        <v>0.46736111111111095</v>
      </c>
      <c r="M15" s="5">
        <v>2.0833333333333333E-3</v>
      </c>
      <c r="N15" s="5">
        <f>SUM(N14:O14)</f>
        <v>0.46944444444444428</v>
      </c>
      <c r="O15" s="5">
        <v>4.1666666666666666E-3</v>
      </c>
      <c r="P15" s="5">
        <f t="shared" si="12"/>
        <v>0.47361111111111093</v>
      </c>
      <c r="Q15" s="5">
        <v>1.0416666666666666E-2</v>
      </c>
      <c r="R15" s="5">
        <f t="shared" si="13"/>
        <v>0.48402777777777761</v>
      </c>
    </row>
    <row r="16" spans="1:18" s="89" customFormat="1" ht="15" customHeight="1">
      <c r="A16" s="34"/>
      <c r="B16" s="35"/>
      <c r="C16" s="35"/>
      <c r="D16" s="36"/>
      <c r="E16" s="36"/>
      <c r="F16" s="37"/>
      <c r="G16" s="36"/>
      <c r="H16" s="32"/>
      <c r="I16" s="36"/>
      <c r="J16" s="36"/>
      <c r="K16" s="37"/>
      <c r="L16" s="33" t="s">
        <v>14</v>
      </c>
      <c r="M16" s="38">
        <v>1.3888888888888888E-2</v>
      </c>
      <c r="N16" s="73"/>
      <c r="O16" s="74"/>
      <c r="P16" s="74"/>
      <c r="Q16" s="74"/>
      <c r="R16" s="74"/>
    </row>
    <row r="17" spans="1:18" s="42" customFormat="1" ht="15" customHeight="1">
      <c r="B17" s="43"/>
      <c r="C17" s="43"/>
      <c r="D17" s="44"/>
      <c r="E17" s="44"/>
      <c r="F17" s="45"/>
      <c r="G17" s="44"/>
      <c r="H17" s="10"/>
      <c r="I17" s="44"/>
      <c r="J17" s="44"/>
      <c r="K17" s="45"/>
      <c r="L17" s="46"/>
      <c r="M17" s="47"/>
      <c r="N17" s="91" t="s">
        <v>26</v>
      </c>
      <c r="O17" s="48"/>
      <c r="P17" s="48"/>
      <c r="Q17" s="48"/>
      <c r="R17" s="48"/>
    </row>
    <row r="18" spans="1:18" ht="15" customHeight="1">
      <c r="A18" s="6" t="s">
        <v>17</v>
      </c>
      <c r="B18" s="27" t="s">
        <v>60</v>
      </c>
      <c r="C18" s="27" t="s">
        <v>61</v>
      </c>
      <c r="D18" s="4" t="s">
        <v>32</v>
      </c>
      <c r="E18" s="5">
        <f t="shared" ref="E18:E22" si="14">G18-F18</f>
        <v>0.41944444444444429</v>
      </c>
      <c r="F18" s="5">
        <v>3.8194444444444441E-2</v>
      </c>
      <c r="G18" s="5">
        <f t="shared" ref="G18:G22" si="15">J18-H18</f>
        <v>0.45763888888888871</v>
      </c>
      <c r="H18" s="10">
        <v>1.0416666666666666E-2</v>
      </c>
      <c r="I18" s="4">
        <v>2</v>
      </c>
      <c r="J18" s="5">
        <f t="shared" ref="J18:J22" si="16">L18-K18</f>
        <v>0.46805555555555539</v>
      </c>
      <c r="K18" s="5">
        <v>1.7361111111111112E-2</v>
      </c>
      <c r="L18" s="5">
        <f t="shared" ref="L18:L22" si="17">N18-M18</f>
        <v>0.4854166666666665</v>
      </c>
      <c r="M18" s="5">
        <v>2.0833333333333333E-3</v>
      </c>
      <c r="N18" s="5">
        <f>SUM(M16+P15)</f>
        <v>0.48749999999999982</v>
      </c>
      <c r="O18" s="5">
        <v>4.1666666666666666E-3</v>
      </c>
      <c r="P18" s="5">
        <f t="shared" ref="P18:P22" si="18">N18+O18</f>
        <v>0.49166666666666647</v>
      </c>
      <c r="Q18" s="5">
        <v>1.0416666666666666E-2</v>
      </c>
      <c r="R18" s="5">
        <f t="shared" ref="R18:R22" si="19">P18+Q18</f>
        <v>0.5020833333333331</v>
      </c>
    </row>
    <row r="19" spans="1:18" ht="15" customHeight="1">
      <c r="A19" s="6" t="s">
        <v>17</v>
      </c>
      <c r="B19" s="27" t="s">
        <v>62</v>
      </c>
      <c r="C19" s="27" t="s">
        <v>63</v>
      </c>
      <c r="D19" s="4" t="s">
        <v>33</v>
      </c>
      <c r="E19" s="5">
        <f t="shared" si="14"/>
        <v>0.42361111111111094</v>
      </c>
      <c r="F19" s="5">
        <v>3.8194444444444441E-2</v>
      </c>
      <c r="G19" s="5">
        <f t="shared" si="15"/>
        <v>0.46180555555555536</v>
      </c>
      <c r="H19" s="10">
        <v>1.0416666666666666E-2</v>
      </c>
      <c r="I19" s="4">
        <v>3</v>
      </c>
      <c r="J19" s="5">
        <f t="shared" si="16"/>
        <v>0.47222222222222204</v>
      </c>
      <c r="K19" s="5">
        <v>1.7361111111111112E-2</v>
      </c>
      <c r="L19" s="5">
        <f t="shared" si="17"/>
        <v>0.48958333333333315</v>
      </c>
      <c r="M19" s="5">
        <v>2.0833333333333333E-3</v>
      </c>
      <c r="N19" s="5">
        <f>SUM(N18:O18)</f>
        <v>0.49166666666666647</v>
      </c>
      <c r="O19" s="5">
        <v>4.1666666666666666E-3</v>
      </c>
      <c r="P19" s="5">
        <f t="shared" si="18"/>
        <v>0.49583333333333313</v>
      </c>
      <c r="Q19" s="5">
        <v>1.0416666666666666E-2</v>
      </c>
      <c r="R19" s="5">
        <f t="shared" si="19"/>
        <v>0.50624999999999976</v>
      </c>
    </row>
    <row r="20" spans="1:18" ht="15" customHeight="1">
      <c r="A20" s="6" t="s">
        <v>17</v>
      </c>
      <c r="B20" s="27" t="s">
        <v>64</v>
      </c>
      <c r="C20" s="27" t="s">
        <v>39</v>
      </c>
      <c r="D20" s="4" t="s">
        <v>34</v>
      </c>
      <c r="E20" s="5">
        <f t="shared" si="14"/>
        <v>0.42777777777777759</v>
      </c>
      <c r="F20" s="5">
        <v>3.8194444444444441E-2</v>
      </c>
      <c r="G20" s="5">
        <f t="shared" si="15"/>
        <v>0.46597222222222201</v>
      </c>
      <c r="H20" s="10">
        <v>1.0416666666666666E-2</v>
      </c>
      <c r="I20" s="4">
        <v>4</v>
      </c>
      <c r="J20" s="5">
        <f t="shared" si="16"/>
        <v>0.4763888888888887</v>
      </c>
      <c r="K20" s="5">
        <v>1.7361111111111112E-2</v>
      </c>
      <c r="L20" s="5">
        <f t="shared" si="17"/>
        <v>0.4937499999999998</v>
      </c>
      <c r="M20" s="5">
        <v>2.0833333333333333E-3</v>
      </c>
      <c r="N20" s="5">
        <f>SUM(N19:O19)</f>
        <v>0.49583333333333313</v>
      </c>
      <c r="O20" s="5">
        <v>4.1666666666666666E-3</v>
      </c>
      <c r="P20" s="5">
        <f t="shared" si="18"/>
        <v>0.49999999999999978</v>
      </c>
      <c r="Q20" s="5">
        <v>1.0416666666666666E-2</v>
      </c>
      <c r="R20" s="5">
        <f t="shared" si="19"/>
        <v>0.51041666666666641</v>
      </c>
    </row>
    <row r="21" spans="1:18" ht="15" customHeight="1">
      <c r="A21" s="6" t="s">
        <v>17</v>
      </c>
      <c r="B21" s="27" t="s">
        <v>65</v>
      </c>
      <c r="C21" s="27" t="s">
        <v>66</v>
      </c>
      <c r="D21" s="4" t="s">
        <v>35</v>
      </c>
      <c r="E21" s="5">
        <f t="shared" si="14"/>
        <v>0.43194444444444424</v>
      </c>
      <c r="F21" s="5">
        <v>3.8194444444444441E-2</v>
      </c>
      <c r="G21" s="5">
        <f t="shared" si="15"/>
        <v>0.47013888888888866</v>
      </c>
      <c r="H21" s="10">
        <v>1.0416666666666666E-2</v>
      </c>
      <c r="I21" s="4">
        <v>5</v>
      </c>
      <c r="J21" s="5">
        <f t="shared" si="16"/>
        <v>0.48055555555555535</v>
      </c>
      <c r="K21" s="5">
        <v>1.7361111111111112E-2</v>
      </c>
      <c r="L21" s="5">
        <f t="shared" si="17"/>
        <v>0.49791666666666645</v>
      </c>
      <c r="M21" s="5">
        <v>2.0833333333333333E-3</v>
      </c>
      <c r="N21" s="5">
        <f t="shared" ref="N21:N22" si="20">SUM(N20:O20)</f>
        <v>0.49999999999999978</v>
      </c>
      <c r="O21" s="5">
        <v>4.1666666666666666E-3</v>
      </c>
      <c r="P21" s="5">
        <f t="shared" si="18"/>
        <v>0.50416666666666643</v>
      </c>
      <c r="Q21" s="5">
        <v>1.0416666666666666E-2</v>
      </c>
      <c r="R21" s="5">
        <f t="shared" si="19"/>
        <v>0.51458333333333306</v>
      </c>
    </row>
    <row r="22" spans="1:18" ht="15" customHeight="1">
      <c r="A22" s="6" t="s">
        <v>17</v>
      </c>
      <c r="B22" s="27" t="s">
        <v>67</v>
      </c>
      <c r="C22" s="27" t="s">
        <v>68</v>
      </c>
      <c r="D22" s="4" t="s">
        <v>37</v>
      </c>
      <c r="E22" s="5">
        <f t="shared" si="14"/>
        <v>0.43611111111111089</v>
      </c>
      <c r="F22" s="5">
        <v>3.8194444444444441E-2</v>
      </c>
      <c r="G22" s="5">
        <f t="shared" si="15"/>
        <v>0.47430555555555531</v>
      </c>
      <c r="H22" s="10">
        <v>1.0416666666666666E-2</v>
      </c>
      <c r="I22" s="4">
        <v>6</v>
      </c>
      <c r="J22" s="5">
        <f t="shared" si="16"/>
        <v>0.484722222222222</v>
      </c>
      <c r="K22" s="5">
        <v>1.7361111111111112E-2</v>
      </c>
      <c r="L22" s="5">
        <f t="shared" si="17"/>
        <v>0.5020833333333331</v>
      </c>
      <c r="M22" s="5">
        <v>2.0833333333333333E-3</v>
      </c>
      <c r="N22" s="5">
        <f t="shared" si="20"/>
        <v>0.50416666666666643</v>
      </c>
      <c r="O22" s="5">
        <v>4.1666666666666666E-3</v>
      </c>
      <c r="P22" s="7">
        <f t="shared" si="18"/>
        <v>0.50833333333333308</v>
      </c>
      <c r="Q22" s="5">
        <v>1.0416666666666666E-2</v>
      </c>
      <c r="R22" s="5">
        <f t="shared" si="19"/>
        <v>0.51874999999999971</v>
      </c>
    </row>
    <row r="23" spans="1:18" s="90" customFormat="1" ht="15" customHeight="1">
      <c r="A23" s="28"/>
      <c r="B23" s="30"/>
      <c r="C23" s="30"/>
      <c r="D23" s="30"/>
      <c r="E23" s="30"/>
      <c r="F23" s="31"/>
      <c r="G23" s="30"/>
      <c r="H23" s="32"/>
      <c r="I23" s="30"/>
      <c r="J23" s="30"/>
      <c r="K23" s="31"/>
      <c r="L23" s="33" t="s">
        <v>14</v>
      </c>
      <c r="M23" s="38">
        <v>1.3888888888888888E-2</v>
      </c>
      <c r="N23" s="31"/>
      <c r="O23" s="31"/>
      <c r="P23" s="31"/>
      <c r="Q23" s="31"/>
      <c r="R23" s="30"/>
    </row>
    <row r="24" spans="1:18" ht="15" customHeight="1">
      <c r="A24" s="6" t="s">
        <v>18</v>
      </c>
      <c r="B24" s="27" t="s">
        <v>69</v>
      </c>
      <c r="C24" s="27" t="s">
        <v>53</v>
      </c>
      <c r="D24" s="4" t="s">
        <v>36</v>
      </c>
      <c r="E24" s="5">
        <f t="shared" ref="E24:E27" si="21">G24-F24</f>
        <v>0.45416666666666633</v>
      </c>
      <c r="F24" s="5">
        <v>3.8194444444444441E-2</v>
      </c>
      <c r="G24" s="5">
        <f t="shared" ref="G24:G27" si="22">J24-H24</f>
        <v>0.49236111111111075</v>
      </c>
      <c r="H24" s="10">
        <v>1.0416666666666666E-2</v>
      </c>
      <c r="I24" s="4">
        <v>1</v>
      </c>
      <c r="J24" s="5">
        <f t="shared" ref="J24:J27" si="23">L24-K24</f>
        <v>0.50277777777777743</v>
      </c>
      <c r="K24" s="5">
        <v>1.7361111111111112E-2</v>
      </c>
      <c r="L24" s="5">
        <f t="shared" ref="L24:L27" si="24">N24-M24</f>
        <v>0.5201388888888886</v>
      </c>
      <c r="M24" s="5">
        <v>2.0833333333333333E-3</v>
      </c>
      <c r="N24" s="7">
        <f>SUM(M23+P22)</f>
        <v>0.52222222222222192</v>
      </c>
      <c r="O24" s="5">
        <v>4.1666666666666666E-3</v>
      </c>
      <c r="P24" s="5">
        <f t="shared" ref="P24:P27" si="25">N24+O24</f>
        <v>0.52638888888888857</v>
      </c>
      <c r="Q24" s="5">
        <v>1.0416666666666666E-2</v>
      </c>
      <c r="R24" s="5">
        <f t="shared" ref="R24:R27" si="26">P24+Q24</f>
        <v>0.5368055555555552</v>
      </c>
    </row>
    <row r="25" spans="1:18" ht="15" customHeight="1">
      <c r="A25" s="6" t="s">
        <v>18</v>
      </c>
      <c r="B25" s="27" t="s">
        <v>70</v>
      </c>
      <c r="C25" s="27" t="s">
        <v>71</v>
      </c>
      <c r="D25" s="4" t="s">
        <v>32</v>
      </c>
      <c r="E25" s="5">
        <f t="shared" si="21"/>
        <v>0.45833333333333298</v>
      </c>
      <c r="F25" s="5">
        <v>3.8194444444444441E-2</v>
      </c>
      <c r="G25" s="5">
        <f t="shared" si="22"/>
        <v>0.4965277777777774</v>
      </c>
      <c r="H25" s="10">
        <v>1.0416666666666666E-2</v>
      </c>
      <c r="I25" s="4">
        <v>2</v>
      </c>
      <c r="J25" s="5">
        <f t="shared" si="23"/>
        <v>0.50694444444444409</v>
      </c>
      <c r="K25" s="5">
        <v>1.7361111111111112E-2</v>
      </c>
      <c r="L25" s="5">
        <f t="shared" si="24"/>
        <v>0.52430555555555525</v>
      </c>
      <c r="M25" s="5">
        <v>2.0833333333333333E-3</v>
      </c>
      <c r="N25" s="5">
        <f t="shared" ref="N25:N27" si="27">N24+O24</f>
        <v>0.52638888888888857</v>
      </c>
      <c r="O25" s="5">
        <v>4.1666666666666666E-3</v>
      </c>
      <c r="P25" s="5">
        <f t="shared" si="25"/>
        <v>0.53055555555555522</v>
      </c>
      <c r="Q25" s="5">
        <v>1.0416666666666666E-2</v>
      </c>
      <c r="R25" s="5">
        <f t="shared" si="26"/>
        <v>0.54097222222222185</v>
      </c>
    </row>
    <row r="26" spans="1:18" ht="15" customHeight="1">
      <c r="A26" s="6" t="s">
        <v>18</v>
      </c>
      <c r="B26" s="27" t="s">
        <v>72</v>
      </c>
      <c r="C26" s="27" t="s">
        <v>73</v>
      </c>
      <c r="D26" s="4" t="s">
        <v>33</v>
      </c>
      <c r="E26" s="5">
        <f t="shared" si="21"/>
        <v>0.46249999999999969</v>
      </c>
      <c r="F26" s="5">
        <v>3.8194444444444441E-2</v>
      </c>
      <c r="G26" s="5">
        <f t="shared" si="22"/>
        <v>0.50069444444444411</v>
      </c>
      <c r="H26" s="10">
        <v>1.0416666666666666E-2</v>
      </c>
      <c r="I26" s="4">
        <v>3</v>
      </c>
      <c r="J26" s="5">
        <f t="shared" si="23"/>
        <v>0.51111111111111074</v>
      </c>
      <c r="K26" s="5">
        <v>1.7361111111111112E-2</v>
      </c>
      <c r="L26" s="5">
        <f t="shared" si="24"/>
        <v>0.5284722222222219</v>
      </c>
      <c r="M26" s="5">
        <v>2.0833333333333333E-3</v>
      </c>
      <c r="N26" s="5">
        <f t="shared" si="27"/>
        <v>0.53055555555555522</v>
      </c>
      <c r="O26" s="5">
        <v>4.1666666666666666E-3</v>
      </c>
      <c r="P26" s="5">
        <f t="shared" si="25"/>
        <v>0.53472222222222188</v>
      </c>
      <c r="Q26" s="5">
        <v>1.0416666666666666E-2</v>
      </c>
      <c r="R26" s="5">
        <f t="shared" si="26"/>
        <v>0.54513888888888851</v>
      </c>
    </row>
    <row r="27" spans="1:18" ht="15" customHeight="1">
      <c r="A27" s="6" t="s">
        <v>18</v>
      </c>
      <c r="B27" s="27" t="s">
        <v>74</v>
      </c>
      <c r="C27" s="27" t="s">
        <v>75</v>
      </c>
      <c r="D27" s="4" t="s">
        <v>34</v>
      </c>
      <c r="E27" s="5">
        <f t="shared" si="21"/>
        <v>0.46666666666666634</v>
      </c>
      <c r="F27" s="5">
        <v>3.8194444444444441E-2</v>
      </c>
      <c r="G27" s="5">
        <f t="shared" si="22"/>
        <v>0.50486111111111076</v>
      </c>
      <c r="H27" s="10">
        <v>1.0416666666666666E-2</v>
      </c>
      <c r="I27" s="4">
        <v>4</v>
      </c>
      <c r="J27" s="5">
        <f t="shared" si="23"/>
        <v>0.51527777777777739</v>
      </c>
      <c r="K27" s="5">
        <v>1.7361111111111112E-2</v>
      </c>
      <c r="L27" s="5">
        <f t="shared" si="24"/>
        <v>0.53263888888888855</v>
      </c>
      <c r="M27" s="5">
        <v>2.0833333333333333E-3</v>
      </c>
      <c r="N27" s="5">
        <f t="shared" si="27"/>
        <v>0.53472222222222188</v>
      </c>
      <c r="O27" s="5">
        <v>4.1666666666666666E-3</v>
      </c>
      <c r="P27" s="5">
        <f t="shared" si="25"/>
        <v>0.53888888888888853</v>
      </c>
      <c r="Q27" s="5">
        <v>1.0416666666666666E-2</v>
      </c>
      <c r="R27" s="5">
        <f t="shared" si="26"/>
        <v>0.54930555555555516</v>
      </c>
    </row>
    <row r="28" spans="1:18" ht="15" customHeight="1">
      <c r="A28" s="6" t="s">
        <v>18</v>
      </c>
      <c r="B28" s="27" t="s">
        <v>76</v>
      </c>
      <c r="C28" s="27" t="s">
        <v>77</v>
      </c>
      <c r="D28" s="4" t="s">
        <v>35</v>
      </c>
      <c r="E28" s="5">
        <f>G28-F28</f>
        <v>0.47083333333333299</v>
      </c>
      <c r="F28" s="5">
        <v>3.8194444444444441E-2</v>
      </c>
      <c r="G28" s="5">
        <f>J28-H28</f>
        <v>0.50902777777777741</v>
      </c>
      <c r="H28" s="10">
        <v>1.0416666666666666E-2</v>
      </c>
      <c r="I28" s="4">
        <v>5</v>
      </c>
      <c r="J28" s="5">
        <f>L28-K28</f>
        <v>0.51944444444444404</v>
      </c>
      <c r="K28" s="5">
        <v>1.7361111111111112E-2</v>
      </c>
      <c r="L28" s="5">
        <f>N28-M28</f>
        <v>0.5368055555555552</v>
      </c>
      <c r="M28" s="5">
        <v>2.0833333333333333E-3</v>
      </c>
      <c r="N28" s="5">
        <f>SUM(N27:O27)</f>
        <v>0.53888888888888853</v>
      </c>
      <c r="O28" s="5">
        <v>4.1666666666666666E-3</v>
      </c>
      <c r="P28" s="5">
        <f>N28+O28</f>
        <v>0.54305555555555518</v>
      </c>
      <c r="Q28" s="5">
        <v>1.0416666666666666E-2</v>
      </c>
      <c r="R28" s="5">
        <f>P28+Q28</f>
        <v>0.55347222222222181</v>
      </c>
    </row>
    <row r="29" spans="1:18" s="90" customFormat="1" ht="15" customHeight="1">
      <c r="A29" s="28"/>
      <c r="B29" s="29"/>
      <c r="C29" s="29"/>
      <c r="D29" s="30"/>
      <c r="E29" s="31"/>
      <c r="F29" s="31"/>
      <c r="G29" s="31"/>
      <c r="H29" s="32"/>
      <c r="I29" s="30"/>
      <c r="J29" s="31"/>
      <c r="K29" s="31"/>
      <c r="L29" s="33" t="s">
        <v>14</v>
      </c>
      <c r="M29" s="38">
        <v>1.3888888888888888E-2</v>
      </c>
      <c r="N29" s="31"/>
      <c r="O29" s="31"/>
      <c r="P29" s="31"/>
      <c r="Q29" s="31"/>
      <c r="R29" s="31"/>
    </row>
    <row r="30" spans="1:18" ht="15" customHeight="1">
      <c r="A30" s="6" t="s">
        <v>18</v>
      </c>
      <c r="B30" s="27" t="s">
        <v>78</v>
      </c>
      <c r="C30" s="27" t="s">
        <v>81</v>
      </c>
      <c r="D30" s="4" t="s">
        <v>37</v>
      </c>
      <c r="E30" s="5">
        <f t="shared" ref="E30:E33" si="28">G30-F30</f>
        <v>0.48888888888888848</v>
      </c>
      <c r="F30" s="5">
        <v>3.8194444444444441E-2</v>
      </c>
      <c r="G30" s="5">
        <f t="shared" ref="G30:G33" si="29">J30-H30</f>
        <v>0.5270833333333329</v>
      </c>
      <c r="H30" s="10">
        <v>1.0416666666666666E-2</v>
      </c>
      <c r="I30" s="4">
        <v>6</v>
      </c>
      <c r="J30" s="5">
        <f t="shared" ref="J30:J33" si="30">L30-K30</f>
        <v>0.53749999999999953</v>
      </c>
      <c r="K30" s="5">
        <v>1.7361111111111112E-2</v>
      </c>
      <c r="L30" s="5">
        <f t="shared" ref="L30:L33" si="31">N30-M30</f>
        <v>0.55486111111111069</v>
      </c>
      <c r="M30" s="5">
        <v>2.0833333333333333E-3</v>
      </c>
      <c r="N30" s="5">
        <f>SUM(M29+P28)</f>
        <v>0.55694444444444402</v>
      </c>
      <c r="O30" s="5">
        <v>4.1666666666666666E-3</v>
      </c>
      <c r="P30" s="5">
        <f t="shared" ref="P30:P33" si="32">N30+O30</f>
        <v>0.56111111111111067</v>
      </c>
      <c r="Q30" s="5">
        <v>1.0416666666666666E-2</v>
      </c>
      <c r="R30" s="5">
        <f t="shared" ref="R30:R33" si="33">P30+Q30</f>
        <v>0.5715277777777773</v>
      </c>
    </row>
    <row r="31" spans="1:18" ht="15" customHeight="1">
      <c r="A31" s="6" t="s">
        <v>18</v>
      </c>
      <c r="B31" s="27" t="s">
        <v>79</v>
      </c>
      <c r="C31" s="27" t="s">
        <v>80</v>
      </c>
      <c r="D31" s="4" t="s">
        <v>36</v>
      </c>
      <c r="E31" s="5">
        <f t="shared" si="28"/>
        <v>0.49305555555555514</v>
      </c>
      <c r="F31" s="5">
        <v>3.8194444444444441E-2</v>
      </c>
      <c r="G31" s="5">
        <f t="shared" si="29"/>
        <v>0.53124999999999956</v>
      </c>
      <c r="H31" s="10">
        <v>1.0416666666666666E-2</v>
      </c>
      <c r="I31" s="4">
        <v>1</v>
      </c>
      <c r="J31" s="5">
        <f t="shared" si="30"/>
        <v>0.54166666666666619</v>
      </c>
      <c r="K31" s="5">
        <v>1.7361111111111112E-2</v>
      </c>
      <c r="L31" s="5">
        <f t="shared" si="31"/>
        <v>0.55902777777777735</v>
      </c>
      <c r="M31" s="5">
        <v>2.0833333333333333E-3</v>
      </c>
      <c r="N31" s="5">
        <f>SUM(N30:O30)</f>
        <v>0.56111111111111067</v>
      </c>
      <c r="O31" s="5">
        <v>4.1666666666666666E-3</v>
      </c>
      <c r="P31" s="5">
        <f t="shared" si="32"/>
        <v>0.56527777777777732</v>
      </c>
      <c r="Q31" s="5">
        <v>1.0416666666666666E-2</v>
      </c>
      <c r="R31" s="5">
        <f t="shared" si="33"/>
        <v>0.57569444444444395</v>
      </c>
    </row>
    <row r="32" spans="1:18" ht="15" customHeight="1">
      <c r="A32" s="6" t="s">
        <v>18</v>
      </c>
      <c r="B32" s="27" t="s">
        <v>82</v>
      </c>
      <c r="C32" s="27" t="s">
        <v>51</v>
      </c>
      <c r="D32" s="4" t="s">
        <v>32</v>
      </c>
      <c r="E32" s="5">
        <f t="shared" si="28"/>
        <v>0.49722222222222179</v>
      </c>
      <c r="F32" s="5">
        <v>3.8194444444444441E-2</v>
      </c>
      <c r="G32" s="5">
        <f t="shared" si="29"/>
        <v>0.53541666666666621</v>
      </c>
      <c r="H32" s="10">
        <v>1.0416666666666666E-2</v>
      </c>
      <c r="I32" s="4">
        <v>2</v>
      </c>
      <c r="J32" s="5">
        <f t="shared" si="30"/>
        <v>0.54583333333333284</v>
      </c>
      <c r="K32" s="5">
        <v>1.7361111111111112E-2</v>
      </c>
      <c r="L32" s="5">
        <f t="shared" si="31"/>
        <v>0.563194444444444</v>
      </c>
      <c r="M32" s="5">
        <v>2.0833333333333333E-3</v>
      </c>
      <c r="N32" s="5">
        <f>SUM(N31:O31)</f>
        <v>0.56527777777777732</v>
      </c>
      <c r="O32" s="5">
        <v>4.1666666666666666E-3</v>
      </c>
      <c r="P32" s="5">
        <f t="shared" si="32"/>
        <v>0.56944444444444398</v>
      </c>
      <c r="Q32" s="5">
        <v>1.0416666666666666E-2</v>
      </c>
      <c r="R32" s="5">
        <f t="shared" si="33"/>
        <v>0.57986111111111061</v>
      </c>
    </row>
    <row r="33" spans="1:18" ht="15" customHeight="1">
      <c r="A33" s="6" t="s">
        <v>18</v>
      </c>
      <c r="B33" s="27" t="s">
        <v>83</v>
      </c>
      <c r="C33" s="27" t="s">
        <v>84</v>
      </c>
      <c r="D33" s="4" t="s">
        <v>33</v>
      </c>
      <c r="E33" s="5">
        <f t="shared" si="28"/>
        <v>0.50138888888888844</v>
      </c>
      <c r="F33" s="5">
        <v>3.8194444444444441E-2</v>
      </c>
      <c r="G33" s="5">
        <f t="shared" si="29"/>
        <v>0.53958333333333286</v>
      </c>
      <c r="H33" s="10">
        <v>1.0416666666666666E-2</v>
      </c>
      <c r="I33" s="4">
        <v>3</v>
      </c>
      <c r="J33" s="5">
        <f t="shared" si="30"/>
        <v>0.54999999999999949</v>
      </c>
      <c r="K33" s="5">
        <v>1.7361111111111112E-2</v>
      </c>
      <c r="L33" s="5">
        <f t="shared" si="31"/>
        <v>0.56736111111111065</v>
      </c>
      <c r="M33" s="5">
        <v>2.0833333333333333E-3</v>
      </c>
      <c r="N33" s="5">
        <f>SUM(N32:O32)</f>
        <v>0.56944444444444398</v>
      </c>
      <c r="O33" s="5">
        <v>4.1666666666666666E-3</v>
      </c>
      <c r="P33" s="5">
        <f t="shared" si="32"/>
        <v>0.57361111111111063</v>
      </c>
      <c r="Q33" s="5">
        <v>1.0416666666666666E-2</v>
      </c>
      <c r="R33" s="5">
        <f t="shared" si="33"/>
        <v>0.58402777777777726</v>
      </c>
    </row>
    <row r="34" spans="1:18" ht="15" customHeight="1">
      <c r="A34" s="6" t="s">
        <v>18</v>
      </c>
      <c r="B34" s="27" t="s">
        <v>85</v>
      </c>
      <c r="C34" s="27" t="s">
        <v>49</v>
      </c>
      <c r="D34" s="4" t="s">
        <v>34</v>
      </c>
      <c r="E34" s="5">
        <f t="shared" ref="E34" si="34">G34-F34</f>
        <v>0.50555555555555509</v>
      </c>
      <c r="F34" s="5">
        <v>3.8194444444444441E-2</v>
      </c>
      <c r="G34" s="5">
        <f t="shared" ref="G34" si="35">J34-H34</f>
        <v>0.54374999999999951</v>
      </c>
      <c r="H34" s="10">
        <v>1.0416666666666666E-2</v>
      </c>
      <c r="I34" s="4">
        <v>4</v>
      </c>
      <c r="J34" s="5">
        <f t="shared" ref="J34" si="36">L34-K34</f>
        <v>0.55416666666666614</v>
      </c>
      <c r="K34" s="5">
        <v>1.7361111111111112E-2</v>
      </c>
      <c r="L34" s="5">
        <f t="shared" ref="L34" si="37">N34-M34</f>
        <v>0.5715277777777773</v>
      </c>
      <c r="M34" s="5">
        <v>2.0833333333333333E-3</v>
      </c>
      <c r="N34" s="5">
        <f>SUM(N33:O33)</f>
        <v>0.57361111111111063</v>
      </c>
      <c r="O34" s="5">
        <v>4.1666666666666666E-3</v>
      </c>
      <c r="P34" s="7">
        <f t="shared" ref="P34" si="38">N34+O34</f>
        <v>0.57777777777777728</v>
      </c>
      <c r="Q34" s="5">
        <v>1.0416666666666666E-2</v>
      </c>
      <c r="R34" s="5">
        <f t="shared" ref="R34" si="39">P34+Q34</f>
        <v>0.58819444444444391</v>
      </c>
    </row>
    <row r="35" spans="1:18" ht="15" customHeight="1">
      <c r="N35" s="88" t="s">
        <v>27</v>
      </c>
      <c r="O35" s="25"/>
      <c r="P35" s="25"/>
      <c r="Q35" s="25"/>
    </row>
  </sheetData>
  <mergeCells count="1">
    <mergeCell ref="N16:R16"/>
  </mergeCells>
  <phoneticPr fontId="4" type="noConversion"/>
  <pageMargins left="0.7" right="0.7" top="0.75" bottom="0.75" header="0" footer="0"/>
  <pageSetup paperSize="9" scale="72" orientation="landscape" r:id="rId1"/>
  <ignoredErrors>
    <ignoredError sqref="N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DAD44-CF24-4346-B66D-C14298BE08B5}">
  <sheetPr codeName="Sheet10">
    <tabColor rgb="FF92D050"/>
    <pageSetUpPr fitToPage="1"/>
  </sheetPr>
  <dimension ref="A1:S75"/>
  <sheetViews>
    <sheetView zoomScale="70" zoomScaleNormal="70" workbookViewId="0">
      <pane ySplit="1" topLeftCell="A2" activePane="bottomLeft" state="frozen"/>
      <selection pane="bottomLeft" activeCell="N75" sqref="N75"/>
    </sheetView>
  </sheetViews>
  <sheetFormatPr defaultColWidth="11.125" defaultRowHeight="15.75"/>
  <cols>
    <col min="1" max="1" width="17.25" style="6" customWidth="1"/>
    <col min="2" max="2" width="21.25" style="6" customWidth="1"/>
    <col min="3" max="3" width="6" style="6" customWidth="1"/>
    <col min="4" max="5" width="10.625" style="6" customWidth="1"/>
    <col min="6" max="6" width="5.625" style="6" customWidth="1"/>
    <col min="7" max="7" width="10.625" style="6" customWidth="1"/>
    <col min="8" max="8" width="8.125" style="6" customWidth="1"/>
    <col min="9" max="9" width="6" style="6" customWidth="1"/>
    <col min="10" max="10" width="7.625" style="6" customWidth="1"/>
    <col min="11" max="11" width="5.625" style="6" customWidth="1"/>
    <col min="12" max="12" width="13.5" style="6" customWidth="1"/>
    <col min="13" max="13" width="7.125" style="6" customWidth="1"/>
    <col min="14" max="14" width="8.125" style="6" customWidth="1"/>
    <col min="15" max="15" width="5.625" style="6" customWidth="1"/>
    <col min="16" max="16" width="7.125" style="6" customWidth="1"/>
    <col min="17" max="17" width="5.625" style="6" customWidth="1"/>
    <col min="18" max="16384" width="11.125" style="6"/>
  </cols>
  <sheetData>
    <row r="1" spans="1:18" ht="32.450000000000003" customHeight="1">
      <c r="A1" s="41" t="s">
        <v>87</v>
      </c>
      <c r="B1" s="20" t="s">
        <v>0</v>
      </c>
      <c r="C1" s="20" t="s">
        <v>1</v>
      </c>
      <c r="D1" s="21" t="s">
        <v>2</v>
      </c>
      <c r="E1" s="21" t="s">
        <v>3</v>
      </c>
      <c r="F1" s="22" t="s">
        <v>4</v>
      </c>
      <c r="G1" s="21" t="s">
        <v>5</v>
      </c>
      <c r="H1" s="21" t="s">
        <v>6</v>
      </c>
      <c r="I1" s="21" t="s">
        <v>7</v>
      </c>
      <c r="J1" s="21" t="s">
        <v>8</v>
      </c>
      <c r="K1" s="22" t="s">
        <v>4</v>
      </c>
      <c r="L1" s="21" t="s">
        <v>9</v>
      </c>
      <c r="M1" s="22" t="s">
        <v>10</v>
      </c>
      <c r="N1" s="21" t="s">
        <v>11</v>
      </c>
      <c r="O1" s="22" t="s">
        <v>4</v>
      </c>
      <c r="P1" s="21" t="s">
        <v>12</v>
      </c>
      <c r="Q1" s="22" t="s">
        <v>4</v>
      </c>
      <c r="R1" s="21" t="s">
        <v>13</v>
      </c>
    </row>
    <row r="2" spans="1:18" ht="15" customHeight="1">
      <c r="A2" s="6" t="s">
        <v>23</v>
      </c>
      <c r="B2" s="49" t="s">
        <v>88</v>
      </c>
      <c r="C2" s="49" t="s">
        <v>45</v>
      </c>
      <c r="D2" s="17" t="s">
        <v>32</v>
      </c>
      <c r="E2" s="18">
        <f t="shared" ref="E2:E5" si="0">G2-F2</f>
        <v>0.30694444444444446</v>
      </c>
      <c r="F2" s="18">
        <v>3.8194444444444441E-2</v>
      </c>
      <c r="G2" s="18">
        <f t="shared" ref="G2:G5" si="1">J2-H2</f>
        <v>0.34513888888888888</v>
      </c>
      <c r="H2" s="10">
        <v>1.0416666666666666E-2</v>
      </c>
      <c r="I2" s="17">
        <v>6</v>
      </c>
      <c r="J2" s="18">
        <f t="shared" ref="J2:J5" si="2">L2-K2</f>
        <v>0.35555555555555557</v>
      </c>
      <c r="K2" s="18">
        <v>1.7361111111111112E-2</v>
      </c>
      <c r="L2" s="18">
        <f t="shared" ref="L2:L5" si="3">N2-M2</f>
        <v>0.37291666666666667</v>
      </c>
      <c r="M2" s="18">
        <v>2.0833333333333333E-3</v>
      </c>
      <c r="N2" s="18">
        <v>0.375</v>
      </c>
      <c r="O2" s="18">
        <v>4.1666666666666666E-3</v>
      </c>
      <c r="P2" s="18">
        <f t="shared" ref="P2:P5" si="4">N2+O2</f>
        <v>0.37916666666666665</v>
      </c>
      <c r="Q2" s="18">
        <v>1.0416666666666666E-2</v>
      </c>
      <c r="R2" s="18">
        <f t="shared" ref="R2:R5" si="5">P2+Q2</f>
        <v>0.38958333333333334</v>
      </c>
    </row>
    <row r="3" spans="1:18" ht="15" customHeight="1">
      <c r="A3" s="6" t="s">
        <v>23</v>
      </c>
      <c r="B3" s="49" t="s">
        <v>89</v>
      </c>
      <c r="C3" s="49" t="s">
        <v>61</v>
      </c>
      <c r="D3" s="17" t="s">
        <v>33</v>
      </c>
      <c r="E3" s="18">
        <f t="shared" si="0"/>
        <v>0.31111111111111112</v>
      </c>
      <c r="F3" s="18">
        <v>3.8194444444444441E-2</v>
      </c>
      <c r="G3" s="18">
        <f t="shared" si="1"/>
        <v>0.34930555555555554</v>
      </c>
      <c r="H3" s="10">
        <v>1.0416666666666666E-2</v>
      </c>
      <c r="I3" s="17">
        <v>1</v>
      </c>
      <c r="J3" s="18">
        <f t="shared" si="2"/>
        <v>0.35972222222222222</v>
      </c>
      <c r="K3" s="18">
        <v>1.7361111111111112E-2</v>
      </c>
      <c r="L3" s="18">
        <f t="shared" si="3"/>
        <v>0.37708333333333333</v>
      </c>
      <c r="M3" s="18">
        <v>2.0833333333333333E-3</v>
      </c>
      <c r="N3" s="18">
        <f t="shared" ref="N3:N5" si="6">N2+O2</f>
        <v>0.37916666666666665</v>
      </c>
      <c r="O3" s="18">
        <v>4.1666666666666666E-3</v>
      </c>
      <c r="P3" s="18">
        <f t="shared" si="4"/>
        <v>0.3833333333333333</v>
      </c>
      <c r="Q3" s="18">
        <v>1.0416666666666666E-2</v>
      </c>
      <c r="R3" s="18">
        <f t="shared" si="5"/>
        <v>0.39374999999999999</v>
      </c>
    </row>
    <row r="4" spans="1:18" ht="15" customHeight="1">
      <c r="A4" s="6" t="s">
        <v>23</v>
      </c>
      <c r="B4" s="49" t="s">
        <v>90</v>
      </c>
      <c r="C4" s="49" t="s">
        <v>68</v>
      </c>
      <c r="D4" s="17" t="s">
        <v>34</v>
      </c>
      <c r="E4" s="18">
        <f t="shared" si="0"/>
        <v>0.31527777777777777</v>
      </c>
      <c r="F4" s="18">
        <v>3.8194444444444441E-2</v>
      </c>
      <c r="G4" s="18">
        <f t="shared" si="1"/>
        <v>0.35347222222222219</v>
      </c>
      <c r="H4" s="10">
        <v>1.0416666666666666E-2</v>
      </c>
      <c r="I4" s="17">
        <v>2</v>
      </c>
      <c r="J4" s="18">
        <f t="shared" si="2"/>
        <v>0.36388888888888887</v>
      </c>
      <c r="K4" s="18">
        <v>1.7361111111111112E-2</v>
      </c>
      <c r="L4" s="18">
        <f t="shared" si="3"/>
        <v>0.38124999999999998</v>
      </c>
      <c r="M4" s="18">
        <v>2.0833333333333333E-3</v>
      </c>
      <c r="N4" s="18">
        <f t="shared" si="6"/>
        <v>0.3833333333333333</v>
      </c>
      <c r="O4" s="18">
        <v>4.1666666666666666E-3</v>
      </c>
      <c r="P4" s="18">
        <f t="shared" si="4"/>
        <v>0.38749999999999996</v>
      </c>
      <c r="Q4" s="18">
        <v>1.0416666666666666E-2</v>
      </c>
      <c r="R4" s="18">
        <f t="shared" si="5"/>
        <v>0.39791666666666664</v>
      </c>
    </row>
    <row r="5" spans="1:18" ht="15" customHeight="1">
      <c r="A5" s="6" t="s">
        <v>23</v>
      </c>
      <c r="B5" s="49" t="s">
        <v>91</v>
      </c>
      <c r="C5" s="49" t="s">
        <v>39</v>
      </c>
      <c r="D5" s="17" t="s">
        <v>35</v>
      </c>
      <c r="E5" s="18">
        <f t="shared" si="0"/>
        <v>0.31944444444444442</v>
      </c>
      <c r="F5" s="18">
        <v>3.8194444444444441E-2</v>
      </c>
      <c r="G5" s="18">
        <f t="shared" si="1"/>
        <v>0.35763888888888884</v>
      </c>
      <c r="H5" s="10">
        <v>1.0416666666666666E-2</v>
      </c>
      <c r="I5" s="17">
        <v>3</v>
      </c>
      <c r="J5" s="18">
        <f t="shared" si="2"/>
        <v>0.36805555555555552</v>
      </c>
      <c r="K5" s="18">
        <v>1.7361111111111112E-2</v>
      </c>
      <c r="L5" s="18">
        <f t="shared" si="3"/>
        <v>0.38541666666666663</v>
      </c>
      <c r="M5" s="18">
        <v>2.0833333333333333E-3</v>
      </c>
      <c r="N5" s="18">
        <f t="shared" si="6"/>
        <v>0.38749999999999996</v>
      </c>
      <c r="O5" s="18">
        <v>4.1666666666666666E-3</v>
      </c>
      <c r="P5" s="18">
        <f t="shared" si="4"/>
        <v>0.39166666666666661</v>
      </c>
      <c r="Q5" s="18">
        <v>1.0416666666666666E-2</v>
      </c>
      <c r="R5" s="18">
        <f t="shared" si="5"/>
        <v>0.40208333333333329</v>
      </c>
    </row>
    <row r="6" spans="1:18" s="77" customFormat="1" ht="15" customHeight="1">
      <c r="A6" s="50"/>
      <c r="B6" s="55"/>
      <c r="C6" s="55"/>
      <c r="D6" s="51"/>
      <c r="E6" s="52"/>
      <c r="F6" s="52"/>
      <c r="G6" s="52"/>
      <c r="H6" s="32"/>
      <c r="I6" s="51"/>
      <c r="J6" s="52"/>
      <c r="K6" s="52"/>
      <c r="L6" s="53" t="s">
        <v>14</v>
      </c>
      <c r="M6" s="54">
        <v>1.3888888888888888E-2</v>
      </c>
      <c r="N6" s="52"/>
      <c r="O6" s="52"/>
      <c r="P6" s="52"/>
      <c r="Q6" s="52"/>
      <c r="R6" s="52"/>
    </row>
    <row r="7" spans="1:18" ht="15" customHeight="1">
      <c r="A7" s="6" t="s">
        <v>23</v>
      </c>
      <c r="B7" s="49" t="s">
        <v>92</v>
      </c>
      <c r="C7" s="49" t="s">
        <v>93</v>
      </c>
      <c r="D7" s="17" t="s">
        <v>37</v>
      </c>
      <c r="E7" s="18">
        <f>G7-F7</f>
        <v>0.33749999999999997</v>
      </c>
      <c r="F7" s="18">
        <v>3.8194444444444441E-2</v>
      </c>
      <c r="G7" s="18">
        <f>J7-H7</f>
        <v>0.37569444444444439</v>
      </c>
      <c r="H7" s="10">
        <v>1.0416666666666666E-2</v>
      </c>
      <c r="I7" s="17">
        <v>4</v>
      </c>
      <c r="J7" s="18">
        <f>L7-K7</f>
        <v>0.38611111111111107</v>
      </c>
      <c r="K7" s="18">
        <v>1.7361111111111112E-2</v>
      </c>
      <c r="L7" s="18">
        <f>N7-M7</f>
        <v>0.40347222222222218</v>
      </c>
      <c r="M7" s="18">
        <v>2.0833333333333333E-3</v>
      </c>
      <c r="N7" s="18">
        <f>SUM(M6+P5)</f>
        <v>0.4055555555555555</v>
      </c>
      <c r="O7" s="18">
        <v>4.1666666666666666E-3</v>
      </c>
      <c r="P7" s="18">
        <f>N7+O7</f>
        <v>0.40972222222222215</v>
      </c>
      <c r="Q7" s="18">
        <v>1.0416666666666666E-2</v>
      </c>
      <c r="R7" s="18">
        <f>P7+Q7</f>
        <v>0.42013888888888884</v>
      </c>
    </row>
    <row r="8" spans="1:18" ht="15" customHeight="1">
      <c r="A8" s="6" t="s">
        <v>23</v>
      </c>
      <c r="B8" s="49" t="s">
        <v>94</v>
      </c>
      <c r="C8" s="49" t="s">
        <v>47</v>
      </c>
      <c r="D8" s="17" t="s">
        <v>36</v>
      </c>
      <c r="E8" s="18">
        <f t="shared" ref="E8:E15" si="7">G8-F8</f>
        <v>0.34166666666666662</v>
      </c>
      <c r="F8" s="18">
        <v>3.8194444444444441E-2</v>
      </c>
      <c r="G8" s="18">
        <f t="shared" ref="G8:G15" si="8">J8-H8</f>
        <v>0.37986111111111104</v>
      </c>
      <c r="H8" s="10">
        <v>1.0416666666666666E-2</v>
      </c>
      <c r="I8" s="17">
        <v>5</v>
      </c>
      <c r="J8" s="18">
        <f t="shared" ref="J8:J15" si="9">L8-K8</f>
        <v>0.39027777777777772</v>
      </c>
      <c r="K8" s="18">
        <v>1.7361111111111112E-2</v>
      </c>
      <c r="L8" s="18">
        <f t="shared" ref="L8:L15" si="10">N8-M8</f>
        <v>0.40763888888888883</v>
      </c>
      <c r="M8" s="18">
        <v>2.0833333333333333E-3</v>
      </c>
      <c r="N8" s="18">
        <f>SUM(N7:O7)</f>
        <v>0.40972222222222215</v>
      </c>
      <c r="O8" s="18">
        <v>4.1666666666666666E-3</v>
      </c>
      <c r="P8" s="18">
        <f t="shared" ref="P8:P15" si="11">N8+O8</f>
        <v>0.41388888888888881</v>
      </c>
      <c r="Q8" s="18">
        <v>1.0416666666666666E-2</v>
      </c>
      <c r="R8" s="18">
        <f t="shared" ref="R8:R15" si="12">P8+Q8</f>
        <v>0.42430555555555549</v>
      </c>
    </row>
    <row r="9" spans="1:18" ht="15" customHeight="1">
      <c r="A9" s="6" t="s">
        <v>23</v>
      </c>
      <c r="B9" s="49" t="s">
        <v>95</v>
      </c>
      <c r="C9" s="49" t="s">
        <v>66</v>
      </c>
      <c r="D9" s="17" t="s">
        <v>32</v>
      </c>
      <c r="E9" s="18">
        <f>G9-F9</f>
        <v>0.34583333333333327</v>
      </c>
      <c r="F9" s="18">
        <v>3.8194444444444441E-2</v>
      </c>
      <c r="G9" s="18">
        <f>J9-H9</f>
        <v>0.38402777777777769</v>
      </c>
      <c r="H9" s="10">
        <v>1.0416666666666666E-2</v>
      </c>
      <c r="I9" s="17">
        <v>6</v>
      </c>
      <c r="J9" s="18">
        <f>L9-K9</f>
        <v>0.39444444444444438</v>
      </c>
      <c r="K9" s="18">
        <v>1.7361111111111112E-2</v>
      </c>
      <c r="L9" s="18">
        <f>N9-M9</f>
        <v>0.41180555555555548</v>
      </c>
      <c r="M9" s="18">
        <v>2.0833333333333333E-3</v>
      </c>
      <c r="N9" s="18">
        <f>SUM(N8:O8)</f>
        <v>0.41388888888888881</v>
      </c>
      <c r="O9" s="18">
        <v>4.1666666666666666E-3</v>
      </c>
      <c r="P9" s="18">
        <f>N9+O9</f>
        <v>0.41805555555555546</v>
      </c>
      <c r="Q9" s="18">
        <v>1.0416666666666666E-2</v>
      </c>
      <c r="R9" s="18">
        <f>P9+Q9</f>
        <v>0.42847222222222214</v>
      </c>
    </row>
    <row r="10" spans="1:18" ht="15" customHeight="1">
      <c r="A10" s="6" t="s">
        <v>23</v>
      </c>
      <c r="B10" s="49" t="s">
        <v>96</v>
      </c>
      <c r="C10" s="49" t="s">
        <v>68</v>
      </c>
      <c r="D10" s="17" t="s">
        <v>33</v>
      </c>
      <c r="E10" s="18">
        <f t="shared" si="7"/>
        <v>0.35000000000000003</v>
      </c>
      <c r="F10" s="18">
        <v>3.8194444444444441E-2</v>
      </c>
      <c r="G10" s="18">
        <f t="shared" si="8"/>
        <v>0.38819444444444445</v>
      </c>
      <c r="H10" s="10">
        <v>1.0416666666666666E-2</v>
      </c>
      <c r="I10" s="17">
        <v>1</v>
      </c>
      <c r="J10" s="18">
        <f t="shared" si="9"/>
        <v>0.39861111111111114</v>
      </c>
      <c r="K10" s="18">
        <v>1.7361111111111112E-2</v>
      </c>
      <c r="L10" s="18">
        <f t="shared" si="10"/>
        <v>0.41597222222222224</v>
      </c>
      <c r="M10" s="18">
        <v>2.0833333333333333E-3</v>
      </c>
      <c r="N10" s="18">
        <v>0.41805555555555557</v>
      </c>
      <c r="O10" s="18">
        <v>4.1666666666666666E-3</v>
      </c>
      <c r="P10" s="18">
        <f t="shared" si="11"/>
        <v>0.42222222222222222</v>
      </c>
      <c r="Q10" s="18">
        <v>1.0416666666666666E-2</v>
      </c>
      <c r="R10" s="18">
        <f t="shared" si="12"/>
        <v>0.43263888888888891</v>
      </c>
    </row>
    <row r="11" spans="1:18" s="77" customFormat="1" ht="15" customHeight="1">
      <c r="A11" s="50"/>
      <c r="B11" s="55"/>
      <c r="C11" s="55"/>
      <c r="D11" s="51"/>
      <c r="E11" s="50"/>
      <c r="F11" s="50"/>
      <c r="G11" s="50"/>
      <c r="H11" s="32"/>
      <c r="I11" s="50"/>
      <c r="J11" s="50"/>
      <c r="K11" s="50"/>
      <c r="L11" s="53" t="s">
        <v>14</v>
      </c>
      <c r="M11" s="54">
        <v>1.3888888888888888E-2</v>
      </c>
      <c r="N11" s="50"/>
      <c r="O11" s="50"/>
      <c r="P11" s="50"/>
      <c r="Q11" s="50"/>
      <c r="R11" s="50"/>
    </row>
    <row r="12" spans="1:18" ht="15" customHeight="1">
      <c r="A12" s="6" t="s">
        <v>23</v>
      </c>
      <c r="B12" s="49" t="s">
        <v>97</v>
      </c>
      <c r="C12" s="49" t="s">
        <v>43</v>
      </c>
      <c r="D12" s="17" t="s">
        <v>34</v>
      </c>
      <c r="E12" s="18">
        <f>G12-F12</f>
        <v>0.36805555555555558</v>
      </c>
      <c r="F12" s="18">
        <v>3.8194444444444441E-2</v>
      </c>
      <c r="G12" s="18">
        <f>J12-H12</f>
        <v>0.40625</v>
      </c>
      <c r="H12" s="10">
        <v>1.0416666666666666E-2</v>
      </c>
      <c r="I12" s="17">
        <v>2</v>
      </c>
      <c r="J12" s="18">
        <f>L12-K12</f>
        <v>0.41666666666666669</v>
      </c>
      <c r="K12" s="18">
        <v>1.7361111111111112E-2</v>
      </c>
      <c r="L12" s="18">
        <f>N12-M12</f>
        <v>0.43402777777777779</v>
      </c>
      <c r="M12" s="18">
        <v>2.0833333333333333E-3</v>
      </c>
      <c r="N12" s="18">
        <f>SUM(M11+P10)</f>
        <v>0.43611111111111112</v>
      </c>
      <c r="O12" s="18">
        <v>4.1666666666666666E-3</v>
      </c>
      <c r="P12" s="18">
        <f>N12+O12</f>
        <v>0.44027777777777777</v>
      </c>
      <c r="Q12" s="18">
        <v>1.0416666666666666E-2</v>
      </c>
      <c r="R12" s="18">
        <f>P12+Q12</f>
        <v>0.45069444444444445</v>
      </c>
    </row>
    <row r="13" spans="1:18" ht="15" customHeight="1">
      <c r="A13" s="6" t="s">
        <v>23</v>
      </c>
      <c r="B13" s="49" t="s">
        <v>98</v>
      </c>
      <c r="C13" s="49" t="s">
        <v>39</v>
      </c>
      <c r="D13" s="17" t="s">
        <v>35</v>
      </c>
      <c r="E13" s="18">
        <f t="shared" si="7"/>
        <v>0.37222222222222223</v>
      </c>
      <c r="F13" s="18">
        <v>3.8194444444444441E-2</v>
      </c>
      <c r="G13" s="18">
        <f t="shared" si="8"/>
        <v>0.41041666666666665</v>
      </c>
      <c r="H13" s="10">
        <v>1.0416666666666666E-2</v>
      </c>
      <c r="I13" s="17">
        <v>3</v>
      </c>
      <c r="J13" s="18">
        <f t="shared" si="9"/>
        <v>0.42083333333333334</v>
      </c>
      <c r="K13" s="18">
        <v>1.7361111111111112E-2</v>
      </c>
      <c r="L13" s="18">
        <f t="shared" si="10"/>
        <v>0.43819444444444444</v>
      </c>
      <c r="M13" s="18">
        <v>2.0833333333333333E-3</v>
      </c>
      <c r="N13" s="18">
        <f>SUM(N12:O12)</f>
        <v>0.44027777777777777</v>
      </c>
      <c r="O13" s="18">
        <v>4.1666666666666666E-3</v>
      </c>
      <c r="P13" s="18">
        <f t="shared" si="11"/>
        <v>0.44444444444444442</v>
      </c>
      <c r="Q13" s="18">
        <v>1.0416666666666666E-2</v>
      </c>
      <c r="R13" s="18">
        <f t="shared" si="12"/>
        <v>0.4548611111111111</v>
      </c>
    </row>
    <row r="14" spans="1:18" ht="15" customHeight="1">
      <c r="A14" s="6" t="s">
        <v>23</v>
      </c>
      <c r="B14" s="49" t="s">
        <v>99</v>
      </c>
      <c r="C14" s="49" t="s">
        <v>100</v>
      </c>
      <c r="D14" s="17" t="s">
        <v>37</v>
      </c>
      <c r="E14" s="18">
        <f t="shared" si="7"/>
        <v>0.37638888888888888</v>
      </c>
      <c r="F14" s="18">
        <v>3.8194444444444441E-2</v>
      </c>
      <c r="G14" s="18">
        <f t="shared" si="8"/>
        <v>0.4145833333333333</v>
      </c>
      <c r="H14" s="10">
        <v>1.0416666666666666E-2</v>
      </c>
      <c r="I14" s="17">
        <v>4</v>
      </c>
      <c r="J14" s="18">
        <f t="shared" si="9"/>
        <v>0.42499999999999999</v>
      </c>
      <c r="K14" s="18">
        <v>1.7361111111111112E-2</v>
      </c>
      <c r="L14" s="18">
        <f t="shared" si="10"/>
        <v>0.44236111111111109</v>
      </c>
      <c r="M14" s="18">
        <v>2.0833333333333333E-3</v>
      </c>
      <c r="N14" s="18">
        <f t="shared" ref="N14:N16" si="13">SUM(N13:O13)</f>
        <v>0.44444444444444442</v>
      </c>
      <c r="O14" s="18">
        <v>4.1666666666666666E-3</v>
      </c>
      <c r="P14" s="18">
        <f t="shared" si="11"/>
        <v>0.44861111111111107</v>
      </c>
      <c r="Q14" s="18">
        <v>1.0416666666666666E-2</v>
      </c>
      <c r="R14" s="18">
        <f t="shared" si="12"/>
        <v>0.45902777777777776</v>
      </c>
    </row>
    <row r="15" spans="1:18" ht="15" customHeight="1">
      <c r="A15" s="6" t="s">
        <v>23</v>
      </c>
      <c r="B15" s="49" t="s">
        <v>101</v>
      </c>
      <c r="C15" s="49" t="s">
        <v>102</v>
      </c>
      <c r="D15" s="17" t="s">
        <v>36</v>
      </c>
      <c r="E15" s="18">
        <f t="shared" si="7"/>
        <v>0.38055555555555554</v>
      </c>
      <c r="F15" s="18">
        <v>3.8194444444444441E-2</v>
      </c>
      <c r="G15" s="18">
        <f t="shared" si="8"/>
        <v>0.41874999999999996</v>
      </c>
      <c r="H15" s="10">
        <v>1.0416666666666666E-2</v>
      </c>
      <c r="I15" s="17">
        <v>5</v>
      </c>
      <c r="J15" s="18">
        <f t="shared" si="9"/>
        <v>0.42916666666666664</v>
      </c>
      <c r="K15" s="18">
        <v>1.7361111111111112E-2</v>
      </c>
      <c r="L15" s="18">
        <f t="shared" si="10"/>
        <v>0.44652777777777775</v>
      </c>
      <c r="M15" s="18">
        <v>2.0833333333333333E-3</v>
      </c>
      <c r="N15" s="18">
        <f t="shared" si="13"/>
        <v>0.44861111111111107</v>
      </c>
      <c r="O15" s="18">
        <v>4.1666666666666666E-3</v>
      </c>
      <c r="P15" s="18">
        <f t="shared" si="11"/>
        <v>0.45277777777777772</v>
      </c>
      <c r="Q15" s="18">
        <v>1.0416666666666666E-2</v>
      </c>
      <c r="R15" s="18">
        <f t="shared" si="12"/>
        <v>0.46319444444444441</v>
      </c>
    </row>
    <row r="16" spans="1:18" ht="15" customHeight="1">
      <c r="A16" s="6" t="s">
        <v>23</v>
      </c>
      <c r="B16" s="49" t="s">
        <v>103</v>
      </c>
      <c r="C16" s="49" t="s">
        <v>58</v>
      </c>
      <c r="D16" s="17" t="s">
        <v>32</v>
      </c>
      <c r="E16" s="18">
        <f t="shared" ref="E16:E21" si="14">G16-F16</f>
        <v>0.38472222222222219</v>
      </c>
      <c r="F16" s="18">
        <v>3.8194444444444441E-2</v>
      </c>
      <c r="G16" s="18">
        <f t="shared" ref="G16:G21" si="15">J16-H16</f>
        <v>0.42291666666666661</v>
      </c>
      <c r="H16" s="10">
        <v>1.0416666666666666E-2</v>
      </c>
      <c r="I16" s="17">
        <v>6</v>
      </c>
      <c r="J16" s="18">
        <f t="shared" ref="J16:J21" si="16">L16-K16</f>
        <v>0.43333333333333329</v>
      </c>
      <c r="K16" s="18">
        <v>1.7361111111111112E-2</v>
      </c>
      <c r="L16" s="18">
        <f t="shared" ref="L16:L21" si="17">N16-M16</f>
        <v>0.4506944444444444</v>
      </c>
      <c r="M16" s="18">
        <v>2.0833333333333333E-3</v>
      </c>
      <c r="N16" s="18">
        <f t="shared" si="13"/>
        <v>0.45277777777777772</v>
      </c>
      <c r="O16" s="18">
        <v>4.1666666666666666E-3</v>
      </c>
      <c r="P16" s="18">
        <f t="shared" ref="P16:P21" si="18">N16+O16</f>
        <v>0.45694444444444438</v>
      </c>
      <c r="Q16" s="18">
        <v>1.0416666666666666E-2</v>
      </c>
      <c r="R16" s="18">
        <f t="shared" ref="R16:R21" si="19">P16+Q16</f>
        <v>0.46736111111111106</v>
      </c>
    </row>
    <row r="17" spans="1:18" s="77" customFormat="1" ht="15" customHeight="1">
      <c r="A17" s="50"/>
      <c r="B17" s="51"/>
      <c r="C17" s="51"/>
      <c r="D17" s="51"/>
      <c r="E17" s="52"/>
      <c r="F17" s="52"/>
      <c r="G17" s="52"/>
      <c r="H17" s="32"/>
      <c r="I17" s="51"/>
      <c r="J17" s="52"/>
      <c r="K17" s="52"/>
      <c r="L17" s="53" t="s">
        <v>14</v>
      </c>
      <c r="M17" s="54">
        <v>1.3888888888888888E-2</v>
      </c>
      <c r="N17" s="52"/>
      <c r="O17" s="52"/>
      <c r="P17" s="52"/>
      <c r="Q17" s="52"/>
      <c r="R17" s="52"/>
    </row>
    <row r="18" spans="1:18" ht="15" customHeight="1">
      <c r="A18" s="6" t="s">
        <v>24</v>
      </c>
      <c r="B18" s="49" t="s">
        <v>104</v>
      </c>
      <c r="C18" s="49" t="s">
        <v>105</v>
      </c>
      <c r="D18" s="17" t="s">
        <v>33</v>
      </c>
      <c r="E18" s="18">
        <f t="shared" si="14"/>
        <v>0.40277777777777773</v>
      </c>
      <c r="F18" s="18">
        <v>3.8194444444444441E-2</v>
      </c>
      <c r="G18" s="18">
        <f t="shared" si="15"/>
        <v>0.44097222222222215</v>
      </c>
      <c r="H18" s="10">
        <v>1.0416666666666666E-2</v>
      </c>
      <c r="I18" s="17">
        <v>1</v>
      </c>
      <c r="J18" s="18">
        <f t="shared" si="16"/>
        <v>0.45138888888888884</v>
      </c>
      <c r="K18" s="18">
        <v>1.7361111111111112E-2</v>
      </c>
      <c r="L18" s="18">
        <f t="shared" si="17"/>
        <v>0.46874999999999994</v>
      </c>
      <c r="M18" s="18">
        <v>2.0833333333333333E-3</v>
      </c>
      <c r="N18" s="18">
        <f>SUM(P16+M17)</f>
        <v>0.47083333333333327</v>
      </c>
      <c r="O18" s="18">
        <v>4.1666666666666666E-3</v>
      </c>
      <c r="P18" s="18">
        <f t="shared" si="18"/>
        <v>0.47499999999999992</v>
      </c>
      <c r="Q18" s="18">
        <v>1.0416666666666666E-2</v>
      </c>
      <c r="R18" s="18">
        <f t="shared" si="19"/>
        <v>0.48541666666666661</v>
      </c>
    </row>
    <row r="19" spans="1:18" ht="15" customHeight="1">
      <c r="A19" s="6" t="s">
        <v>24</v>
      </c>
      <c r="B19" s="49" t="s">
        <v>106</v>
      </c>
      <c r="C19" s="49" t="s">
        <v>107</v>
      </c>
      <c r="D19" s="17" t="s">
        <v>34</v>
      </c>
      <c r="E19" s="18">
        <f t="shared" si="14"/>
        <v>0.40694444444444439</v>
      </c>
      <c r="F19" s="18">
        <v>3.8194444444444441E-2</v>
      </c>
      <c r="G19" s="18">
        <f t="shared" si="15"/>
        <v>0.44513888888888881</v>
      </c>
      <c r="H19" s="10">
        <v>1.0416666666666666E-2</v>
      </c>
      <c r="I19" s="17">
        <v>2</v>
      </c>
      <c r="J19" s="18">
        <f t="shared" si="16"/>
        <v>0.45555555555555549</v>
      </c>
      <c r="K19" s="18">
        <v>1.7361111111111112E-2</v>
      </c>
      <c r="L19" s="18">
        <f t="shared" si="17"/>
        <v>0.4729166666666666</v>
      </c>
      <c r="M19" s="18">
        <v>2.0833333333333333E-3</v>
      </c>
      <c r="N19" s="18">
        <f>SUM(N18:O18)</f>
        <v>0.47499999999999992</v>
      </c>
      <c r="O19" s="18">
        <v>4.1666666666666666E-3</v>
      </c>
      <c r="P19" s="18">
        <f t="shared" si="18"/>
        <v>0.47916666666666657</v>
      </c>
      <c r="Q19" s="18">
        <v>1.0416666666666666E-2</v>
      </c>
      <c r="R19" s="18">
        <f t="shared" si="19"/>
        <v>0.48958333333333326</v>
      </c>
    </row>
    <row r="20" spans="1:18" ht="15" customHeight="1">
      <c r="A20" s="6" t="s">
        <v>24</v>
      </c>
      <c r="B20" s="49" t="s">
        <v>108</v>
      </c>
      <c r="C20" s="49" t="s">
        <v>71</v>
      </c>
      <c r="D20" s="17" t="s">
        <v>35</v>
      </c>
      <c r="E20" s="18">
        <f t="shared" si="14"/>
        <v>0.41111111111111104</v>
      </c>
      <c r="F20" s="18">
        <v>3.8194444444444441E-2</v>
      </c>
      <c r="G20" s="18">
        <f t="shared" si="15"/>
        <v>0.44930555555555546</v>
      </c>
      <c r="H20" s="10">
        <v>1.0416666666666666E-2</v>
      </c>
      <c r="I20" s="17">
        <v>3</v>
      </c>
      <c r="J20" s="18">
        <f t="shared" si="16"/>
        <v>0.45972222222222214</v>
      </c>
      <c r="K20" s="18">
        <v>1.7361111111111112E-2</v>
      </c>
      <c r="L20" s="18">
        <f t="shared" si="17"/>
        <v>0.47708333333333325</v>
      </c>
      <c r="M20" s="18">
        <v>2.0833333333333333E-3</v>
      </c>
      <c r="N20" s="18">
        <f>SUM(N19:O19)</f>
        <v>0.47916666666666657</v>
      </c>
      <c r="O20" s="18">
        <v>4.1666666666666666E-3</v>
      </c>
      <c r="P20" s="18">
        <f t="shared" si="18"/>
        <v>0.48333333333333323</v>
      </c>
      <c r="Q20" s="18">
        <v>1.0416666666666666E-2</v>
      </c>
      <c r="R20" s="18">
        <f t="shared" si="19"/>
        <v>0.49374999999999991</v>
      </c>
    </row>
    <row r="21" spans="1:18" ht="15" customHeight="1">
      <c r="A21" s="6" t="s">
        <v>24</v>
      </c>
      <c r="B21" s="49" t="s">
        <v>109</v>
      </c>
      <c r="C21" s="49" t="s">
        <v>110</v>
      </c>
      <c r="D21" s="17" t="s">
        <v>37</v>
      </c>
      <c r="E21" s="18">
        <f t="shared" si="14"/>
        <v>0.41527777777777769</v>
      </c>
      <c r="F21" s="18">
        <v>3.8194444444444441E-2</v>
      </c>
      <c r="G21" s="18">
        <f t="shared" si="15"/>
        <v>0.45347222222222211</v>
      </c>
      <c r="H21" s="10">
        <v>1.0416666666666666E-2</v>
      </c>
      <c r="I21" s="17">
        <v>4</v>
      </c>
      <c r="J21" s="18">
        <f t="shared" si="16"/>
        <v>0.4638888888888888</v>
      </c>
      <c r="K21" s="18">
        <v>1.7361111111111112E-2</v>
      </c>
      <c r="L21" s="18">
        <f t="shared" si="17"/>
        <v>0.4812499999999999</v>
      </c>
      <c r="M21" s="18">
        <v>2.0833333333333333E-3</v>
      </c>
      <c r="N21" s="18">
        <f>SUM(N20:O20)</f>
        <v>0.48333333333333323</v>
      </c>
      <c r="O21" s="18">
        <v>4.1666666666666666E-3</v>
      </c>
      <c r="P21" s="18">
        <f t="shared" si="18"/>
        <v>0.48749999999999988</v>
      </c>
      <c r="Q21" s="18">
        <v>1.0416666666666666E-2</v>
      </c>
      <c r="R21" s="18">
        <f t="shared" si="19"/>
        <v>0.49791666666666656</v>
      </c>
    </row>
    <row r="22" spans="1:18" ht="15" customHeight="1">
      <c r="A22" s="6" t="s">
        <v>24</v>
      </c>
      <c r="B22" s="49" t="s">
        <v>111</v>
      </c>
      <c r="C22" s="49" t="s">
        <v>51</v>
      </c>
      <c r="D22" s="17" t="s">
        <v>36</v>
      </c>
      <c r="E22" s="18">
        <f t="shared" ref="E22:E27" si="20">G22-F22</f>
        <v>0.41944444444444434</v>
      </c>
      <c r="F22" s="18">
        <v>3.8194444444444441E-2</v>
      </c>
      <c r="G22" s="18">
        <f t="shared" ref="G22:G27" si="21">J22-H22</f>
        <v>0.45763888888888876</v>
      </c>
      <c r="H22" s="10">
        <v>1.0416666666666666E-2</v>
      </c>
      <c r="I22" s="17">
        <v>5</v>
      </c>
      <c r="J22" s="18">
        <f t="shared" ref="J22:J27" si="22">L22-K22</f>
        <v>0.46805555555555545</v>
      </c>
      <c r="K22" s="18">
        <v>1.7361111111111112E-2</v>
      </c>
      <c r="L22" s="18">
        <f t="shared" ref="L22:L27" si="23">N22-M22</f>
        <v>0.48541666666666655</v>
      </c>
      <c r="M22" s="18">
        <v>2.0833333333333333E-3</v>
      </c>
      <c r="N22" s="18">
        <f>SUM(N21:O21)</f>
        <v>0.48749999999999988</v>
      </c>
      <c r="O22" s="18">
        <v>4.1666666666666666E-3</v>
      </c>
      <c r="P22" s="18">
        <f t="shared" ref="P22:P27" si="24">N22+O22</f>
        <v>0.49166666666666653</v>
      </c>
      <c r="Q22" s="18">
        <v>1.0416666666666666E-2</v>
      </c>
      <c r="R22" s="18">
        <f t="shared" ref="R22:R27" si="25">P22+Q22</f>
        <v>0.50208333333333321</v>
      </c>
    </row>
    <row r="23" spans="1:18" ht="15" customHeight="1">
      <c r="A23" s="6" t="s">
        <v>24</v>
      </c>
      <c r="B23" s="49" t="s">
        <v>112</v>
      </c>
      <c r="C23" s="49" t="s">
        <v>53</v>
      </c>
      <c r="D23" s="17" t="s">
        <v>32</v>
      </c>
      <c r="E23" s="18">
        <f t="shared" si="20"/>
        <v>0.42361111111111099</v>
      </c>
      <c r="F23" s="18">
        <v>3.8194444444444441E-2</v>
      </c>
      <c r="G23" s="18">
        <f t="shared" si="21"/>
        <v>0.46180555555555541</v>
      </c>
      <c r="H23" s="10">
        <v>1.0416666666666666E-2</v>
      </c>
      <c r="I23" s="17">
        <v>6</v>
      </c>
      <c r="J23" s="18">
        <f t="shared" si="22"/>
        <v>0.4722222222222221</v>
      </c>
      <c r="K23" s="18">
        <v>1.7361111111111112E-2</v>
      </c>
      <c r="L23" s="18">
        <f t="shared" si="23"/>
        <v>0.4895833333333332</v>
      </c>
      <c r="M23" s="18">
        <v>2.0833333333333333E-3</v>
      </c>
      <c r="N23" s="18">
        <f t="shared" ref="N23:N27" si="26">N22+O22</f>
        <v>0.49166666666666653</v>
      </c>
      <c r="O23" s="18">
        <v>4.1666666666666666E-3</v>
      </c>
      <c r="P23" s="18">
        <f t="shared" si="24"/>
        <v>0.49583333333333318</v>
      </c>
      <c r="Q23" s="18">
        <v>1.0416666666666666E-2</v>
      </c>
      <c r="R23" s="18">
        <f t="shared" si="25"/>
        <v>0.50624999999999987</v>
      </c>
    </row>
    <row r="24" spans="1:18" s="77" customFormat="1" ht="15" customHeight="1">
      <c r="A24" s="50"/>
      <c r="B24" s="55"/>
      <c r="C24" s="55"/>
      <c r="D24" s="51"/>
      <c r="E24" s="51"/>
      <c r="F24" s="52"/>
      <c r="G24" s="51"/>
      <c r="H24" s="32"/>
      <c r="I24" s="51"/>
      <c r="J24" s="51"/>
      <c r="K24" s="52"/>
      <c r="L24" s="53" t="s">
        <v>14</v>
      </c>
      <c r="M24" s="54">
        <v>1.3888888888888888E-2</v>
      </c>
      <c r="N24" s="75"/>
      <c r="O24" s="75"/>
      <c r="P24" s="75"/>
      <c r="Q24" s="75"/>
      <c r="R24" s="51"/>
    </row>
    <row r="25" spans="1:18" ht="15" customHeight="1">
      <c r="B25" s="49"/>
      <c r="C25" s="49"/>
      <c r="D25" s="17"/>
      <c r="E25" s="17"/>
      <c r="F25" s="18"/>
      <c r="G25" s="17"/>
      <c r="H25" s="10"/>
      <c r="I25" s="17"/>
      <c r="J25" s="17"/>
      <c r="K25" s="18"/>
      <c r="L25" s="57"/>
      <c r="M25" s="58"/>
      <c r="N25" s="85" t="s">
        <v>28</v>
      </c>
      <c r="O25" s="26"/>
      <c r="P25" s="26"/>
      <c r="Q25" s="26"/>
      <c r="R25" s="17"/>
    </row>
    <row r="26" spans="1:18" ht="15" customHeight="1">
      <c r="A26" s="6" t="s">
        <v>24</v>
      </c>
      <c r="B26" s="49" t="s">
        <v>113</v>
      </c>
      <c r="C26" s="49" t="s">
        <v>49</v>
      </c>
      <c r="D26" s="17" t="s">
        <v>33</v>
      </c>
      <c r="E26" s="18">
        <f t="shared" si="20"/>
        <v>0.44166666666666654</v>
      </c>
      <c r="F26" s="18">
        <v>3.8194444444444441E-2</v>
      </c>
      <c r="G26" s="18">
        <f t="shared" si="21"/>
        <v>0.47986111111111096</v>
      </c>
      <c r="H26" s="10">
        <v>1.0416666666666666E-2</v>
      </c>
      <c r="I26" s="17">
        <v>1</v>
      </c>
      <c r="J26" s="18">
        <f t="shared" si="22"/>
        <v>0.49027777777777765</v>
      </c>
      <c r="K26" s="18">
        <v>1.7361111111111112E-2</v>
      </c>
      <c r="L26" s="18">
        <f t="shared" si="23"/>
        <v>0.50763888888888875</v>
      </c>
      <c r="M26" s="18">
        <v>2.0833333333333333E-3</v>
      </c>
      <c r="N26" s="18">
        <f>P23+M24</f>
        <v>0.50972222222222208</v>
      </c>
      <c r="O26" s="18">
        <v>4.1666666666666666E-3</v>
      </c>
      <c r="P26" s="18">
        <f t="shared" si="24"/>
        <v>0.51388888888888873</v>
      </c>
      <c r="Q26" s="18">
        <v>1.0416666666666666E-2</v>
      </c>
      <c r="R26" s="18">
        <f t="shared" si="25"/>
        <v>0.52430555555555536</v>
      </c>
    </row>
    <row r="27" spans="1:18" ht="15" customHeight="1">
      <c r="A27" s="6" t="s">
        <v>24</v>
      </c>
      <c r="B27" s="49" t="s">
        <v>114</v>
      </c>
      <c r="C27" s="49" t="s">
        <v>80</v>
      </c>
      <c r="D27" s="17" t="s">
        <v>34</v>
      </c>
      <c r="E27" s="18">
        <f t="shared" si="20"/>
        <v>0.44583333333333319</v>
      </c>
      <c r="F27" s="18">
        <v>3.8194444444444441E-2</v>
      </c>
      <c r="G27" s="18">
        <f t="shared" si="21"/>
        <v>0.48402777777777761</v>
      </c>
      <c r="H27" s="10">
        <v>1.0416666666666666E-2</v>
      </c>
      <c r="I27" s="17">
        <v>2</v>
      </c>
      <c r="J27" s="18">
        <f t="shared" si="22"/>
        <v>0.4944444444444443</v>
      </c>
      <c r="K27" s="18">
        <v>1.7361111111111112E-2</v>
      </c>
      <c r="L27" s="18">
        <f t="shared" si="23"/>
        <v>0.5118055555555554</v>
      </c>
      <c r="M27" s="18">
        <v>2.0833333333333333E-3</v>
      </c>
      <c r="N27" s="18">
        <f t="shared" si="26"/>
        <v>0.51388888888888873</v>
      </c>
      <c r="O27" s="18">
        <v>4.1666666666666666E-3</v>
      </c>
      <c r="P27" s="18">
        <f t="shared" si="24"/>
        <v>0.51805555555555538</v>
      </c>
      <c r="Q27" s="18">
        <v>1.0416666666666666E-2</v>
      </c>
      <c r="R27" s="18">
        <f t="shared" si="25"/>
        <v>0.52847222222222201</v>
      </c>
    </row>
    <row r="28" spans="1:18" ht="15" customHeight="1">
      <c r="A28" s="6" t="s">
        <v>24</v>
      </c>
      <c r="B28" s="49" t="s">
        <v>115</v>
      </c>
      <c r="C28" s="49" t="s">
        <v>116</v>
      </c>
      <c r="D28" s="17" t="s">
        <v>35</v>
      </c>
      <c r="E28" s="18">
        <f>G28-F28</f>
        <v>0.44999999999999984</v>
      </c>
      <c r="F28" s="18">
        <v>3.8194444444444441E-2</v>
      </c>
      <c r="G28" s="18">
        <f>J28-H28</f>
        <v>0.48819444444444426</v>
      </c>
      <c r="H28" s="10">
        <v>1.0416666666666666E-2</v>
      </c>
      <c r="I28" s="17">
        <v>3</v>
      </c>
      <c r="J28" s="18">
        <f>L28-K28</f>
        <v>0.49861111111111095</v>
      </c>
      <c r="K28" s="18">
        <v>1.7361111111111112E-2</v>
      </c>
      <c r="L28" s="18">
        <f>N28-M28</f>
        <v>0.51597222222222205</v>
      </c>
      <c r="M28" s="18">
        <v>2.0833333333333333E-3</v>
      </c>
      <c r="N28" s="18">
        <f>SUM(N27:O27)</f>
        <v>0.51805555555555538</v>
      </c>
      <c r="O28" s="18">
        <v>4.1666666666666666E-3</v>
      </c>
      <c r="P28" s="18">
        <f>N28+O28</f>
        <v>0.52222222222222203</v>
      </c>
      <c r="Q28" s="18">
        <v>1.0416666666666666E-2</v>
      </c>
      <c r="R28" s="18">
        <f>P28+Q28</f>
        <v>0.53263888888888866</v>
      </c>
    </row>
    <row r="29" spans="1:18" ht="15" customHeight="1">
      <c r="A29" s="6" t="s">
        <v>24</v>
      </c>
      <c r="B29" s="49" t="s">
        <v>117</v>
      </c>
      <c r="C29" s="49" t="s">
        <v>118</v>
      </c>
      <c r="D29" s="17" t="s">
        <v>37</v>
      </c>
      <c r="E29" s="18">
        <f t="shared" ref="E29:E31" si="27">G29-F29</f>
        <v>0.45416666666666644</v>
      </c>
      <c r="F29" s="18">
        <v>3.8194444444444441E-2</v>
      </c>
      <c r="G29" s="18">
        <f t="shared" ref="G29:G31" si="28">J29-H29</f>
        <v>0.49236111111111086</v>
      </c>
      <c r="H29" s="10">
        <v>1.0416666666666666E-2</v>
      </c>
      <c r="I29" s="17">
        <v>4</v>
      </c>
      <c r="J29" s="18">
        <f t="shared" ref="J29:J31" si="29">L29-K29</f>
        <v>0.50277777777777755</v>
      </c>
      <c r="K29" s="18">
        <v>1.7361111111111112E-2</v>
      </c>
      <c r="L29" s="18">
        <f t="shared" ref="L29:L31" si="30">N29-M29</f>
        <v>0.52013888888888871</v>
      </c>
      <c r="M29" s="18">
        <v>2.0833333333333333E-3</v>
      </c>
      <c r="N29" s="18">
        <f>SUM(N28:O28)</f>
        <v>0.52222222222222203</v>
      </c>
      <c r="O29" s="18">
        <v>4.1666666666666666E-3</v>
      </c>
      <c r="P29" s="18">
        <f t="shared" ref="P29:P31" si="31">N29+O29</f>
        <v>0.52638888888888868</v>
      </c>
      <c r="Q29" s="18">
        <v>1.0416666666666666E-2</v>
      </c>
      <c r="R29" s="18">
        <f t="shared" ref="R29:R31" si="32">P29+Q29</f>
        <v>0.53680555555555531</v>
      </c>
    </row>
    <row r="30" spans="1:18" ht="15" customHeight="1">
      <c r="A30" s="6" t="s">
        <v>24</v>
      </c>
      <c r="B30" s="49" t="s">
        <v>119</v>
      </c>
      <c r="C30" s="49" t="s">
        <v>118</v>
      </c>
      <c r="D30" s="17" t="s">
        <v>36</v>
      </c>
      <c r="E30" s="18">
        <f t="shared" si="27"/>
        <v>0.45833333333333309</v>
      </c>
      <c r="F30" s="18">
        <v>3.8194444444444441E-2</v>
      </c>
      <c r="G30" s="18">
        <f t="shared" si="28"/>
        <v>0.49652777777777751</v>
      </c>
      <c r="H30" s="10">
        <v>1.0416666666666666E-2</v>
      </c>
      <c r="I30" s="17">
        <v>5</v>
      </c>
      <c r="J30" s="18">
        <f t="shared" si="29"/>
        <v>0.5069444444444442</v>
      </c>
      <c r="K30" s="18">
        <v>1.7361111111111112E-2</v>
      </c>
      <c r="L30" s="18">
        <f t="shared" si="30"/>
        <v>0.52430555555555536</v>
      </c>
      <c r="M30" s="18">
        <v>2.0833333333333333E-3</v>
      </c>
      <c r="N30" s="18">
        <f>SUM(N29:O29)</f>
        <v>0.52638888888888868</v>
      </c>
      <c r="O30" s="18">
        <v>4.1666666666666666E-3</v>
      </c>
      <c r="P30" s="18">
        <f t="shared" si="31"/>
        <v>0.53055555555555534</v>
      </c>
      <c r="Q30" s="18">
        <v>1.0416666666666666E-2</v>
      </c>
      <c r="R30" s="18">
        <f t="shared" si="32"/>
        <v>0.54097222222222197</v>
      </c>
    </row>
    <row r="31" spans="1:18" ht="15" customHeight="1">
      <c r="A31" s="6" t="s">
        <v>24</v>
      </c>
      <c r="B31" s="49" t="s">
        <v>120</v>
      </c>
      <c r="C31" s="49" t="s">
        <v>81</v>
      </c>
      <c r="D31" s="17" t="s">
        <v>32</v>
      </c>
      <c r="E31" s="18">
        <f t="shared" si="27"/>
        <v>0.4624999999999998</v>
      </c>
      <c r="F31" s="18">
        <v>3.8194444444444441E-2</v>
      </c>
      <c r="G31" s="18">
        <f t="shared" si="28"/>
        <v>0.50069444444444422</v>
      </c>
      <c r="H31" s="10">
        <v>1.0416666666666666E-2</v>
      </c>
      <c r="I31" s="17">
        <v>6</v>
      </c>
      <c r="J31" s="18">
        <f t="shared" si="29"/>
        <v>0.51111111111111085</v>
      </c>
      <c r="K31" s="18">
        <v>1.7361111111111112E-2</v>
      </c>
      <c r="L31" s="18">
        <f t="shared" si="30"/>
        <v>0.52847222222222201</v>
      </c>
      <c r="M31" s="18">
        <v>2.0833333333333333E-3</v>
      </c>
      <c r="N31" s="18">
        <f>SUM(N30:O30)</f>
        <v>0.53055555555555534</v>
      </c>
      <c r="O31" s="18">
        <v>4.1666666666666666E-3</v>
      </c>
      <c r="P31" s="18">
        <f t="shared" si="31"/>
        <v>0.53472222222222199</v>
      </c>
      <c r="Q31" s="18">
        <v>1.0416666666666666E-2</v>
      </c>
      <c r="R31" s="18">
        <f t="shared" si="32"/>
        <v>0.54513888888888862</v>
      </c>
    </row>
    <row r="32" spans="1:18" s="77" customFormat="1" ht="15" customHeight="1">
      <c r="A32" s="59"/>
      <c r="B32" s="60"/>
      <c r="C32" s="60"/>
      <c r="D32" s="60"/>
      <c r="E32" s="61"/>
      <c r="F32" s="61"/>
      <c r="G32" s="61"/>
      <c r="H32" s="62"/>
      <c r="I32" s="60"/>
      <c r="J32" s="61"/>
      <c r="K32" s="61"/>
      <c r="L32" s="23" t="s">
        <v>14</v>
      </c>
      <c r="M32" s="24">
        <v>2.0833333333333332E-2</v>
      </c>
      <c r="N32" s="61"/>
      <c r="O32" s="61"/>
      <c r="P32" s="61"/>
      <c r="Q32" s="61"/>
      <c r="R32" s="61"/>
    </row>
    <row r="33" spans="1:18" ht="15" customHeight="1">
      <c r="A33" s="6" t="s">
        <v>19</v>
      </c>
      <c r="B33" s="49" t="s">
        <v>121</v>
      </c>
      <c r="C33" s="49" t="s">
        <v>47</v>
      </c>
      <c r="D33" s="17" t="s">
        <v>33</v>
      </c>
      <c r="E33" s="18">
        <f>G33-F33</f>
        <v>0.48749999999999982</v>
      </c>
      <c r="F33" s="18">
        <v>3.8194444444444441E-2</v>
      </c>
      <c r="G33" s="18">
        <f>J33-H33</f>
        <v>0.52569444444444424</v>
      </c>
      <c r="H33" s="10">
        <v>1.0416666666666666E-2</v>
      </c>
      <c r="I33" s="17">
        <v>2</v>
      </c>
      <c r="J33" s="18">
        <f>L33-K33</f>
        <v>0.53611111111111087</v>
      </c>
      <c r="K33" s="18">
        <v>1.7361111111111112E-2</v>
      </c>
      <c r="L33" s="18">
        <f>N33-M33</f>
        <v>0.55347222222222203</v>
      </c>
      <c r="M33" s="18">
        <v>2.0833333333333333E-3</v>
      </c>
      <c r="N33" s="18">
        <f>SUM(P31+M32)</f>
        <v>0.55555555555555536</v>
      </c>
      <c r="O33" s="18">
        <v>4.8611111111111112E-3</v>
      </c>
      <c r="P33" s="18">
        <f>N33+O33</f>
        <v>0.56041666666666645</v>
      </c>
      <c r="Q33" s="18">
        <v>1.0416666666666666E-2</v>
      </c>
      <c r="R33" s="18">
        <f>P33+Q33</f>
        <v>0.57083333333333308</v>
      </c>
    </row>
    <row r="34" spans="1:18" ht="15" customHeight="1">
      <c r="A34" s="6" t="s">
        <v>19</v>
      </c>
      <c r="B34" s="49" t="s">
        <v>122</v>
      </c>
      <c r="C34" s="49" t="s">
        <v>43</v>
      </c>
      <c r="D34" s="17" t="s">
        <v>34</v>
      </c>
      <c r="E34" s="18">
        <f t="shared" ref="E34:E37" si="33">G34-F34</f>
        <v>0.49236111111111092</v>
      </c>
      <c r="F34" s="18">
        <v>3.8194444444444441E-2</v>
      </c>
      <c r="G34" s="18">
        <f t="shared" ref="G34:G37" si="34">J34-H34</f>
        <v>0.53055555555555534</v>
      </c>
      <c r="H34" s="10">
        <v>1.0416666666666666E-2</v>
      </c>
      <c r="I34" s="17">
        <v>3</v>
      </c>
      <c r="J34" s="18">
        <f t="shared" ref="J34:J37" si="35">L34-K34</f>
        <v>0.54097222222222197</v>
      </c>
      <c r="K34" s="18">
        <v>1.7361111111111112E-2</v>
      </c>
      <c r="L34" s="18">
        <f t="shared" ref="L34:L37" si="36">N34-M34</f>
        <v>0.55833333333333313</v>
      </c>
      <c r="M34" s="18">
        <v>2.0833333333333333E-3</v>
      </c>
      <c r="N34" s="18">
        <f>SUM(N33:O33)</f>
        <v>0.56041666666666645</v>
      </c>
      <c r="O34" s="18">
        <v>4.8611111111111112E-3</v>
      </c>
      <c r="P34" s="18">
        <f t="shared" ref="P34:P37" si="37">N34+O34</f>
        <v>0.56527777777777755</v>
      </c>
      <c r="Q34" s="18">
        <v>1.0416666666666666E-2</v>
      </c>
      <c r="R34" s="18">
        <f t="shared" ref="R34:R37" si="38">P34+Q34</f>
        <v>0.57569444444444418</v>
      </c>
    </row>
    <row r="35" spans="1:18" ht="15" customHeight="1">
      <c r="A35" s="6" t="s">
        <v>19</v>
      </c>
      <c r="B35" s="49" t="s">
        <v>123</v>
      </c>
      <c r="C35" s="49" t="s">
        <v>100</v>
      </c>
      <c r="D35" s="17" t="s">
        <v>35</v>
      </c>
      <c r="E35" s="18">
        <f t="shared" si="33"/>
        <v>0.49722222222222201</v>
      </c>
      <c r="F35" s="18">
        <v>3.8194444444444441E-2</v>
      </c>
      <c r="G35" s="18">
        <f t="shared" si="34"/>
        <v>0.53541666666666643</v>
      </c>
      <c r="H35" s="10">
        <v>1.0416666666666666E-2</v>
      </c>
      <c r="I35" s="17">
        <v>4</v>
      </c>
      <c r="J35" s="18">
        <f t="shared" si="35"/>
        <v>0.54583333333333306</v>
      </c>
      <c r="K35" s="18">
        <v>1.7361111111111112E-2</v>
      </c>
      <c r="L35" s="18">
        <f t="shared" si="36"/>
        <v>0.56319444444444422</v>
      </c>
      <c r="M35" s="18">
        <v>2.0833333333333333E-3</v>
      </c>
      <c r="N35" s="18">
        <f>SUM(N34:O34)</f>
        <v>0.56527777777777755</v>
      </c>
      <c r="O35" s="18">
        <v>4.8611111111111112E-3</v>
      </c>
      <c r="P35" s="18">
        <f t="shared" si="37"/>
        <v>0.57013888888888864</v>
      </c>
      <c r="Q35" s="18">
        <v>1.0416666666666666E-2</v>
      </c>
      <c r="R35" s="18">
        <f t="shared" si="38"/>
        <v>0.58055555555555527</v>
      </c>
    </row>
    <row r="36" spans="1:18" ht="15" customHeight="1">
      <c r="A36" s="6" t="s">
        <v>19</v>
      </c>
      <c r="B36" s="49" t="s">
        <v>124</v>
      </c>
      <c r="C36" s="49" t="s">
        <v>43</v>
      </c>
      <c r="D36" s="17" t="s">
        <v>37</v>
      </c>
      <c r="E36" s="18">
        <f t="shared" si="33"/>
        <v>0.5020833333333331</v>
      </c>
      <c r="F36" s="18">
        <v>3.8194444444444441E-2</v>
      </c>
      <c r="G36" s="18">
        <f t="shared" si="34"/>
        <v>0.54027777777777752</v>
      </c>
      <c r="H36" s="10">
        <v>1.0416666666666666E-2</v>
      </c>
      <c r="I36" s="17">
        <v>5</v>
      </c>
      <c r="J36" s="18">
        <f t="shared" si="35"/>
        <v>0.55069444444444415</v>
      </c>
      <c r="K36" s="18">
        <v>1.7361111111111112E-2</v>
      </c>
      <c r="L36" s="18">
        <f t="shared" si="36"/>
        <v>0.56805555555555531</v>
      </c>
      <c r="M36" s="18">
        <v>2.0833333333333333E-3</v>
      </c>
      <c r="N36" s="18">
        <f>SUM(N35:O35)</f>
        <v>0.57013888888888864</v>
      </c>
      <c r="O36" s="18">
        <v>4.8611111111111112E-3</v>
      </c>
      <c r="P36" s="18">
        <f t="shared" si="37"/>
        <v>0.57499999999999973</v>
      </c>
      <c r="Q36" s="18">
        <v>1.0416666666666666E-2</v>
      </c>
      <c r="R36" s="18">
        <f t="shared" si="38"/>
        <v>0.58541666666666636</v>
      </c>
    </row>
    <row r="37" spans="1:18" ht="15" customHeight="1">
      <c r="A37" s="6" t="s">
        <v>19</v>
      </c>
      <c r="B37" s="49" t="s">
        <v>125</v>
      </c>
      <c r="C37" s="49" t="s">
        <v>45</v>
      </c>
      <c r="D37" s="17" t="s">
        <v>36</v>
      </c>
      <c r="E37" s="18">
        <f t="shared" si="33"/>
        <v>0.5069444444444442</v>
      </c>
      <c r="F37" s="18">
        <v>3.8194444444444441E-2</v>
      </c>
      <c r="G37" s="18">
        <f t="shared" si="34"/>
        <v>0.54513888888888862</v>
      </c>
      <c r="H37" s="10">
        <v>1.0416666666666666E-2</v>
      </c>
      <c r="I37" s="17">
        <v>1</v>
      </c>
      <c r="J37" s="18">
        <f t="shared" si="35"/>
        <v>0.55555555555555525</v>
      </c>
      <c r="K37" s="18">
        <v>1.7361111111111112E-2</v>
      </c>
      <c r="L37" s="18">
        <f t="shared" si="36"/>
        <v>0.57291666666666641</v>
      </c>
      <c r="M37" s="18">
        <v>2.0833333333333333E-3</v>
      </c>
      <c r="N37" s="18">
        <f>SUM(N36:O36)</f>
        <v>0.57499999999999973</v>
      </c>
      <c r="O37" s="18">
        <v>4.8611111111111112E-3</v>
      </c>
      <c r="P37" s="18">
        <f t="shared" si="37"/>
        <v>0.57986111111111083</v>
      </c>
      <c r="Q37" s="18">
        <v>1.0416666666666666E-2</v>
      </c>
      <c r="R37" s="18">
        <f t="shared" si="38"/>
        <v>0.59027777777777746</v>
      </c>
    </row>
    <row r="38" spans="1:18" s="77" customFormat="1" ht="15" customHeight="1">
      <c r="A38" s="50"/>
      <c r="B38" s="51"/>
      <c r="C38" s="51"/>
      <c r="D38" s="51"/>
      <c r="E38" s="52"/>
      <c r="F38" s="52"/>
      <c r="G38" s="52"/>
      <c r="H38" s="32"/>
      <c r="I38" s="51"/>
      <c r="J38" s="52"/>
      <c r="K38" s="52"/>
      <c r="L38" s="53" t="s">
        <v>14</v>
      </c>
      <c r="M38" s="54">
        <v>1.3888888888888888E-2</v>
      </c>
      <c r="N38" s="56"/>
      <c r="O38" s="56"/>
      <c r="P38" s="56"/>
      <c r="Q38" s="56"/>
      <c r="R38" s="52"/>
    </row>
    <row r="39" spans="1:18" s="77" customFormat="1" ht="15" customHeight="1">
      <c r="B39" s="78"/>
      <c r="C39" s="78"/>
      <c r="D39" s="78"/>
      <c r="E39" s="79"/>
      <c r="F39" s="79"/>
      <c r="G39" s="79"/>
      <c r="H39" s="80"/>
      <c r="I39" s="78"/>
      <c r="J39" s="79"/>
      <c r="K39" s="79"/>
      <c r="L39" s="81"/>
      <c r="M39" s="82"/>
      <c r="N39" s="86" t="s">
        <v>29</v>
      </c>
      <c r="O39" s="83"/>
      <c r="P39" s="83"/>
      <c r="Q39" s="83"/>
      <c r="R39" s="79"/>
    </row>
    <row r="40" spans="1:18" ht="15" customHeight="1">
      <c r="A40" s="8" t="s">
        <v>19</v>
      </c>
      <c r="B40" s="63" t="s">
        <v>126</v>
      </c>
      <c r="C40" s="63" t="s">
        <v>61</v>
      </c>
      <c r="D40" s="11" t="s">
        <v>32</v>
      </c>
      <c r="E40" s="12">
        <f t="shared" ref="E40:E44" si="39">G40-F40</f>
        <v>0.52569444444444413</v>
      </c>
      <c r="F40" s="12">
        <v>3.8194444444444441E-2</v>
      </c>
      <c r="G40" s="12">
        <f t="shared" ref="G40:G44" si="40">J40-H40</f>
        <v>0.56388888888888855</v>
      </c>
      <c r="H40" s="10">
        <v>1.0416666666666666E-2</v>
      </c>
      <c r="I40" s="11">
        <v>2</v>
      </c>
      <c r="J40" s="12">
        <f t="shared" ref="J40:J44" si="41">L40-K40</f>
        <v>0.57430555555555518</v>
      </c>
      <c r="K40" s="12">
        <v>1.7361111111111112E-2</v>
      </c>
      <c r="L40" s="12">
        <f t="shared" ref="L40:L44" si="42">N40-M40</f>
        <v>0.59166666666666634</v>
      </c>
      <c r="M40" s="12">
        <v>2.0833333333333333E-3</v>
      </c>
      <c r="N40" s="12">
        <f>SUM(M38+P37)</f>
        <v>0.59374999999999967</v>
      </c>
      <c r="O40" s="12">
        <v>4.8611111111111112E-3</v>
      </c>
      <c r="P40" s="12">
        <f t="shared" ref="P40:P44" si="43">N40+O40</f>
        <v>0.59861111111111076</v>
      </c>
      <c r="Q40" s="12">
        <v>1.0416666666666666E-2</v>
      </c>
      <c r="R40" s="12">
        <f t="shared" ref="R40:R44" si="44">P40+Q40</f>
        <v>0.60902777777777739</v>
      </c>
    </row>
    <row r="41" spans="1:18" ht="15" customHeight="1">
      <c r="A41" s="8" t="s">
        <v>19</v>
      </c>
      <c r="B41" s="63" t="s">
        <v>127</v>
      </c>
      <c r="C41" s="63" t="s">
        <v>39</v>
      </c>
      <c r="D41" s="11" t="s">
        <v>33</v>
      </c>
      <c r="E41" s="12">
        <f t="shared" si="39"/>
        <v>0.53055555555555522</v>
      </c>
      <c r="F41" s="12">
        <v>3.8194444444444441E-2</v>
      </c>
      <c r="G41" s="12">
        <f t="shared" si="40"/>
        <v>0.56874999999999964</v>
      </c>
      <c r="H41" s="10">
        <v>1.0416666666666666E-2</v>
      </c>
      <c r="I41" s="11">
        <v>3</v>
      </c>
      <c r="J41" s="12">
        <f t="shared" si="41"/>
        <v>0.57916666666666627</v>
      </c>
      <c r="K41" s="12">
        <v>1.7361111111111112E-2</v>
      </c>
      <c r="L41" s="12">
        <f t="shared" si="42"/>
        <v>0.59652777777777743</v>
      </c>
      <c r="M41" s="12">
        <v>2.0833333333333333E-3</v>
      </c>
      <c r="N41" s="12">
        <f t="shared" ref="N41:N44" si="45">N40+O40</f>
        <v>0.59861111111111076</v>
      </c>
      <c r="O41" s="12">
        <v>4.8611111111111112E-3</v>
      </c>
      <c r="P41" s="12">
        <f t="shared" si="43"/>
        <v>0.60347222222222185</v>
      </c>
      <c r="Q41" s="12">
        <v>1.0416666666666666E-2</v>
      </c>
      <c r="R41" s="12">
        <f t="shared" si="44"/>
        <v>0.61388888888888848</v>
      </c>
    </row>
    <row r="42" spans="1:18" ht="15" customHeight="1">
      <c r="A42" s="8" t="s">
        <v>19</v>
      </c>
      <c r="B42" s="63" t="s">
        <v>128</v>
      </c>
      <c r="C42" s="63" t="s">
        <v>68</v>
      </c>
      <c r="D42" s="11" t="s">
        <v>34</v>
      </c>
      <c r="E42" s="12">
        <f t="shared" si="39"/>
        <v>0.53541666666666632</v>
      </c>
      <c r="F42" s="12">
        <v>3.8194444444444441E-2</v>
      </c>
      <c r="G42" s="12">
        <f t="shared" si="40"/>
        <v>0.57361111111111074</v>
      </c>
      <c r="H42" s="10">
        <v>1.0416666666666666E-2</v>
      </c>
      <c r="I42" s="11">
        <v>4</v>
      </c>
      <c r="J42" s="12">
        <f t="shared" si="41"/>
        <v>0.58402777777777737</v>
      </c>
      <c r="K42" s="12">
        <v>1.7361111111111112E-2</v>
      </c>
      <c r="L42" s="12">
        <f t="shared" si="42"/>
        <v>0.60138888888888853</v>
      </c>
      <c r="M42" s="12">
        <v>2.0833333333333333E-3</v>
      </c>
      <c r="N42" s="12">
        <f t="shared" si="45"/>
        <v>0.60347222222222185</v>
      </c>
      <c r="O42" s="12">
        <v>4.8611111111111112E-3</v>
      </c>
      <c r="P42" s="12">
        <f t="shared" si="43"/>
        <v>0.60833333333333295</v>
      </c>
      <c r="Q42" s="12">
        <v>1.0416666666666666E-2</v>
      </c>
      <c r="R42" s="12">
        <f t="shared" si="44"/>
        <v>0.61874999999999958</v>
      </c>
    </row>
    <row r="43" spans="1:18" ht="15" customHeight="1">
      <c r="A43" s="8" t="s">
        <v>19</v>
      </c>
      <c r="B43" s="63" t="s">
        <v>129</v>
      </c>
      <c r="C43" s="63" t="s">
        <v>58</v>
      </c>
      <c r="D43" s="11" t="s">
        <v>35</v>
      </c>
      <c r="E43" s="12">
        <f t="shared" si="39"/>
        <v>0.54027777777777741</v>
      </c>
      <c r="F43" s="12">
        <v>3.8194444444444441E-2</v>
      </c>
      <c r="G43" s="12">
        <f t="shared" si="40"/>
        <v>0.57847222222222183</v>
      </c>
      <c r="H43" s="10">
        <v>1.0416666666666666E-2</v>
      </c>
      <c r="I43" s="11">
        <v>5</v>
      </c>
      <c r="J43" s="12">
        <f t="shared" si="41"/>
        <v>0.58888888888888846</v>
      </c>
      <c r="K43" s="12">
        <v>1.7361111111111112E-2</v>
      </c>
      <c r="L43" s="12">
        <f t="shared" si="42"/>
        <v>0.60624999999999962</v>
      </c>
      <c r="M43" s="12">
        <v>2.0833333333333333E-3</v>
      </c>
      <c r="N43" s="12">
        <f t="shared" si="45"/>
        <v>0.60833333333333295</v>
      </c>
      <c r="O43" s="12">
        <v>4.8611111111111112E-3</v>
      </c>
      <c r="P43" s="12">
        <f t="shared" si="43"/>
        <v>0.61319444444444404</v>
      </c>
      <c r="Q43" s="12">
        <v>1.0416666666666666E-2</v>
      </c>
      <c r="R43" s="12">
        <f t="shared" si="44"/>
        <v>0.62361111111111067</v>
      </c>
    </row>
    <row r="44" spans="1:18" ht="15" customHeight="1">
      <c r="A44" s="8" t="s">
        <v>19</v>
      </c>
      <c r="B44" s="63" t="s">
        <v>130</v>
      </c>
      <c r="C44" s="63" t="s">
        <v>41</v>
      </c>
      <c r="D44" s="11" t="s">
        <v>37</v>
      </c>
      <c r="E44" s="12">
        <f t="shared" si="39"/>
        <v>0.54513888888888851</v>
      </c>
      <c r="F44" s="12">
        <v>3.8194444444444441E-2</v>
      </c>
      <c r="G44" s="12">
        <f t="shared" si="40"/>
        <v>0.58333333333333293</v>
      </c>
      <c r="H44" s="10">
        <v>1.0416666666666666E-2</v>
      </c>
      <c r="I44" s="11">
        <v>6</v>
      </c>
      <c r="J44" s="12">
        <f t="shared" si="41"/>
        <v>0.59374999999999956</v>
      </c>
      <c r="K44" s="12">
        <v>1.7361111111111112E-2</v>
      </c>
      <c r="L44" s="12">
        <f t="shared" si="42"/>
        <v>0.61111111111111072</v>
      </c>
      <c r="M44" s="12">
        <v>2.0833333333333333E-3</v>
      </c>
      <c r="N44" s="12">
        <f t="shared" si="45"/>
        <v>0.61319444444444404</v>
      </c>
      <c r="O44" s="12">
        <v>4.8611111111111112E-3</v>
      </c>
      <c r="P44" s="12">
        <f t="shared" si="43"/>
        <v>0.61805555555555514</v>
      </c>
      <c r="Q44" s="12">
        <v>1.0416666666666666E-2</v>
      </c>
      <c r="R44" s="12">
        <f t="shared" si="44"/>
        <v>0.62847222222222177</v>
      </c>
    </row>
    <row r="45" spans="1:18" s="77" customFormat="1" ht="15" customHeight="1">
      <c r="A45" s="50"/>
      <c r="B45" s="51"/>
      <c r="C45" s="51"/>
      <c r="D45" s="51"/>
      <c r="E45" s="52"/>
      <c r="F45" s="52"/>
      <c r="G45" s="52"/>
      <c r="H45" s="32"/>
      <c r="I45" s="51"/>
      <c r="J45" s="52"/>
      <c r="K45" s="52"/>
      <c r="L45" s="53" t="s">
        <v>14</v>
      </c>
      <c r="M45" s="54">
        <v>1.3888888888888888E-2</v>
      </c>
      <c r="N45" s="52"/>
      <c r="O45" s="52"/>
      <c r="P45" s="52"/>
      <c r="Q45" s="52"/>
      <c r="R45" s="52"/>
    </row>
    <row r="46" spans="1:18" ht="15" customHeight="1">
      <c r="A46" s="6" t="s">
        <v>20</v>
      </c>
      <c r="B46" s="49" t="s">
        <v>131</v>
      </c>
      <c r="C46" s="49" t="s">
        <v>49</v>
      </c>
      <c r="D46" s="17" t="s">
        <v>36</v>
      </c>
      <c r="E46" s="18">
        <f>G46-F46</f>
        <v>0.56388888888888844</v>
      </c>
      <c r="F46" s="18">
        <v>3.8194444444444441E-2</v>
      </c>
      <c r="G46" s="18">
        <f>J46-H46</f>
        <v>0.60208333333333286</v>
      </c>
      <c r="H46" s="10">
        <v>1.0416666666666666E-2</v>
      </c>
      <c r="I46" s="17">
        <v>1</v>
      </c>
      <c r="J46" s="18">
        <f>L46-K46</f>
        <v>0.61249999999999949</v>
      </c>
      <c r="K46" s="18">
        <v>1.7361111111111112E-2</v>
      </c>
      <c r="L46" s="18">
        <f>N46-M46</f>
        <v>0.62986111111111065</v>
      </c>
      <c r="M46" s="18">
        <v>2.0833333333333333E-3</v>
      </c>
      <c r="N46" s="18">
        <f>SUM(P44+M45)</f>
        <v>0.63194444444444398</v>
      </c>
      <c r="O46" s="18">
        <v>4.8611111111111112E-3</v>
      </c>
      <c r="P46" s="18">
        <f>N46+O46</f>
        <v>0.63680555555555507</v>
      </c>
      <c r="Q46" s="18">
        <v>1.0416666666666666E-2</v>
      </c>
      <c r="R46" s="18">
        <f>P46+Q46</f>
        <v>0.6472222222222217</v>
      </c>
    </row>
    <row r="47" spans="1:18" ht="15" customHeight="1">
      <c r="A47" s="6" t="s">
        <v>20</v>
      </c>
      <c r="B47" s="49" t="s">
        <v>132</v>
      </c>
      <c r="C47" s="49" t="s">
        <v>49</v>
      </c>
      <c r="D47" s="17" t="s">
        <v>32</v>
      </c>
      <c r="E47" s="18">
        <f t="shared" ref="E47:E50" si="46">G47-F47</f>
        <v>0.56874999999999953</v>
      </c>
      <c r="F47" s="18">
        <v>3.8194444444444441E-2</v>
      </c>
      <c r="G47" s="18">
        <f t="shared" ref="G47:G50" si="47">J47-H47</f>
        <v>0.60694444444444395</v>
      </c>
      <c r="H47" s="10">
        <v>1.0416666666666666E-2</v>
      </c>
      <c r="I47" s="17">
        <v>2</v>
      </c>
      <c r="J47" s="18">
        <f t="shared" ref="J47:J50" si="48">L47-K47</f>
        <v>0.61736111111111058</v>
      </c>
      <c r="K47" s="18">
        <v>1.7361111111111112E-2</v>
      </c>
      <c r="L47" s="18">
        <f t="shared" ref="L47:L50" si="49">N47-M47</f>
        <v>0.63472222222222174</v>
      </c>
      <c r="M47" s="18">
        <v>2.0833333333333333E-3</v>
      </c>
      <c r="N47" s="18">
        <f>SUM(N46:O46)</f>
        <v>0.63680555555555507</v>
      </c>
      <c r="O47" s="18">
        <v>4.8611111111111112E-3</v>
      </c>
      <c r="P47" s="18">
        <f t="shared" ref="P47:P50" si="50">N47+O47</f>
        <v>0.64166666666666616</v>
      </c>
      <c r="Q47" s="18">
        <v>1.0416666666666666E-2</v>
      </c>
      <c r="R47" s="18">
        <f t="shared" ref="R47:R50" si="51">P47+Q47</f>
        <v>0.65208333333333279</v>
      </c>
    </row>
    <row r="48" spans="1:18" ht="15" customHeight="1">
      <c r="A48" s="6" t="s">
        <v>20</v>
      </c>
      <c r="B48" s="49" t="s">
        <v>133</v>
      </c>
      <c r="C48" s="49" t="s">
        <v>53</v>
      </c>
      <c r="D48" s="17" t="s">
        <v>33</v>
      </c>
      <c r="E48" s="18">
        <f t="shared" si="46"/>
        <v>0.57361111111111063</v>
      </c>
      <c r="F48" s="18">
        <v>3.8194444444444441E-2</v>
      </c>
      <c r="G48" s="18">
        <f t="shared" si="47"/>
        <v>0.61180555555555505</v>
      </c>
      <c r="H48" s="10">
        <v>1.0416666666666666E-2</v>
      </c>
      <c r="I48" s="17">
        <v>3</v>
      </c>
      <c r="J48" s="18">
        <f t="shared" si="48"/>
        <v>0.62222222222222168</v>
      </c>
      <c r="K48" s="18">
        <v>1.7361111111111112E-2</v>
      </c>
      <c r="L48" s="18">
        <f t="shared" si="49"/>
        <v>0.63958333333333284</v>
      </c>
      <c r="M48" s="18">
        <v>2.0833333333333333E-3</v>
      </c>
      <c r="N48" s="18">
        <f>SUM(N47:O47)</f>
        <v>0.64166666666666616</v>
      </c>
      <c r="O48" s="18">
        <v>4.8611111111111112E-3</v>
      </c>
      <c r="P48" s="18">
        <f t="shared" si="50"/>
        <v>0.64652777777777726</v>
      </c>
      <c r="Q48" s="18">
        <v>1.0416666666666666E-2</v>
      </c>
      <c r="R48" s="18">
        <f t="shared" si="51"/>
        <v>0.65694444444444389</v>
      </c>
    </row>
    <row r="49" spans="1:19" ht="15" customHeight="1">
      <c r="A49" s="6" t="s">
        <v>20</v>
      </c>
      <c r="B49" s="49" t="s">
        <v>134</v>
      </c>
      <c r="C49" s="49" t="s">
        <v>110</v>
      </c>
      <c r="D49" s="17" t="s">
        <v>34</v>
      </c>
      <c r="E49" s="18">
        <f t="shared" si="46"/>
        <v>0.57847222222222172</v>
      </c>
      <c r="F49" s="18">
        <v>3.8194444444444441E-2</v>
      </c>
      <c r="G49" s="18">
        <f t="shared" si="47"/>
        <v>0.61666666666666614</v>
      </c>
      <c r="H49" s="10">
        <v>1.0416666666666666E-2</v>
      </c>
      <c r="I49" s="17">
        <v>4</v>
      </c>
      <c r="J49" s="18">
        <f t="shared" si="48"/>
        <v>0.62708333333333277</v>
      </c>
      <c r="K49" s="18">
        <v>1.7361111111111112E-2</v>
      </c>
      <c r="L49" s="18">
        <f t="shared" si="49"/>
        <v>0.64444444444444393</v>
      </c>
      <c r="M49" s="18">
        <v>2.0833333333333333E-3</v>
      </c>
      <c r="N49" s="18">
        <f>SUM(N48:O48)</f>
        <v>0.64652777777777726</v>
      </c>
      <c r="O49" s="18">
        <v>4.8611111111111112E-3</v>
      </c>
      <c r="P49" s="18">
        <f t="shared" si="50"/>
        <v>0.65138888888888835</v>
      </c>
      <c r="Q49" s="18">
        <v>1.0416666666666666E-2</v>
      </c>
      <c r="R49" s="18">
        <f t="shared" si="51"/>
        <v>0.66180555555555498</v>
      </c>
    </row>
    <row r="50" spans="1:19" ht="15" customHeight="1">
      <c r="A50" s="6" t="s">
        <v>20</v>
      </c>
      <c r="B50" s="49" t="s">
        <v>135</v>
      </c>
      <c r="C50" s="49" t="s">
        <v>105</v>
      </c>
      <c r="D50" s="17" t="s">
        <v>35</v>
      </c>
      <c r="E50" s="18">
        <f t="shared" si="46"/>
        <v>0.58333333333333282</v>
      </c>
      <c r="F50" s="18">
        <v>3.8194444444444441E-2</v>
      </c>
      <c r="G50" s="18">
        <f t="shared" si="47"/>
        <v>0.62152777777777724</v>
      </c>
      <c r="H50" s="10">
        <v>1.0416666666666666E-2</v>
      </c>
      <c r="I50" s="17">
        <v>5</v>
      </c>
      <c r="J50" s="18">
        <f t="shared" si="48"/>
        <v>0.63194444444444386</v>
      </c>
      <c r="K50" s="18">
        <v>1.7361111111111112E-2</v>
      </c>
      <c r="L50" s="18">
        <f t="shared" si="49"/>
        <v>0.64930555555555503</v>
      </c>
      <c r="M50" s="18">
        <v>2.0833333333333333E-3</v>
      </c>
      <c r="N50" s="18">
        <f>SUM(N49:O49)</f>
        <v>0.65138888888888835</v>
      </c>
      <c r="O50" s="18">
        <v>4.8611111111111112E-3</v>
      </c>
      <c r="P50" s="18">
        <f t="shared" si="50"/>
        <v>0.65624999999999944</v>
      </c>
      <c r="Q50" s="18">
        <v>1.0416666666666666E-2</v>
      </c>
      <c r="R50" s="18">
        <f t="shared" si="51"/>
        <v>0.66666666666666607</v>
      </c>
    </row>
    <row r="51" spans="1:19" s="77" customFormat="1" ht="15" customHeight="1">
      <c r="A51" s="50"/>
      <c r="B51" s="55"/>
      <c r="C51" s="55"/>
      <c r="D51" s="51"/>
      <c r="E51" s="52"/>
      <c r="F51" s="52"/>
      <c r="G51" s="52"/>
      <c r="H51" s="32"/>
      <c r="I51" s="51"/>
      <c r="J51" s="52"/>
      <c r="K51" s="52"/>
      <c r="L51" s="53" t="s">
        <v>14</v>
      </c>
      <c r="M51" s="54">
        <v>1.3888888888888888E-2</v>
      </c>
      <c r="N51" s="75"/>
      <c r="O51" s="75"/>
      <c r="P51" s="75"/>
      <c r="Q51" s="75"/>
      <c r="R51" s="52"/>
    </row>
    <row r="52" spans="1:19" ht="15" customHeight="1">
      <c r="B52" s="49"/>
      <c r="C52" s="49"/>
      <c r="D52" s="17"/>
      <c r="E52" s="18"/>
      <c r="F52" s="18"/>
      <c r="G52" s="18"/>
      <c r="H52" s="10"/>
      <c r="I52" s="17"/>
      <c r="J52" s="18"/>
      <c r="K52" s="18"/>
      <c r="L52" s="20"/>
      <c r="M52" s="64"/>
      <c r="N52" s="87" t="s">
        <v>30</v>
      </c>
      <c r="O52" s="87"/>
      <c r="P52" s="87"/>
      <c r="Q52" s="87"/>
      <c r="R52" s="18"/>
    </row>
    <row r="53" spans="1:19" ht="15" customHeight="1">
      <c r="A53" s="6" t="s">
        <v>20</v>
      </c>
      <c r="B53" s="63" t="s">
        <v>136</v>
      </c>
      <c r="C53" s="63" t="s">
        <v>84</v>
      </c>
      <c r="D53" s="11" t="s">
        <v>37</v>
      </c>
      <c r="E53" s="12">
        <f t="shared" ref="E53:E57" si="52">G53-F53</f>
        <v>0.60208333333333275</v>
      </c>
      <c r="F53" s="12">
        <v>3.8194444444444441E-2</v>
      </c>
      <c r="G53" s="12">
        <f t="shared" ref="G53:G57" si="53">J53-H53</f>
        <v>0.64027777777777717</v>
      </c>
      <c r="H53" s="10">
        <v>1.0416666666666666E-2</v>
      </c>
      <c r="I53" s="11">
        <v>6</v>
      </c>
      <c r="J53" s="12">
        <f t="shared" ref="J53:J57" si="54">L53-K53</f>
        <v>0.6506944444444438</v>
      </c>
      <c r="K53" s="12">
        <v>1.7361111111111112E-2</v>
      </c>
      <c r="L53" s="12">
        <f t="shared" ref="L53:L57" si="55">N53-M53</f>
        <v>0.66805555555555496</v>
      </c>
      <c r="M53" s="12">
        <v>2.0833333333333333E-3</v>
      </c>
      <c r="N53" s="12">
        <f>SUM(M51+P50)</f>
        <v>0.67013888888888828</v>
      </c>
      <c r="O53" s="12">
        <v>4.8611111111111112E-3</v>
      </c>
      <c r="P53" s="12">
        <f t="shared" ref="P53:P57" si="56">N53+O53</f>
        <v>0.67499999999999938</v>
      </c>
      <c r="Q53" s="12">
        <v>1.0416666666666666E-2</v>
      </c>
      <c r="R53" s="12">
        <f t="shared" ref="R53:R57" si="57">P53+Q53</f>
        <v>0.68541666666666601</v>
      </c>
    </row>
    <row r="54" spans="1:19" ht="15" customHeight="1">
      <c r="A54" s="6" t="s">
        <v>20</v>
      </c>
      <c r="B54" s="63" t="s">
        <v>137</v>
      </c>
      <c r="C54" s="63" t="s">
        <v>118</v>
      </c>
      <c r="D54" s="11" t="s">
        <v>36</v>
      </c>
      <c r="E54" s="12">
        <f t="shared" si="52"/>
        <v>0.60694444444444384</v>
      </c>
      <c r="F54" s="12">
        <v>3.8194444444444441E-2</v>
      </c>
      <c r="G54" s="12">
        <f t="shared" si="53"/>
        <v>0.64513888888888826</v>
      </c>
      <c r="H54" s="10">
        <v>1.0416666666666666E-2</v>
      </c>
      <c r="I54" s="11">
        <v>1</v>
      </c>
      <c r="J54" s="12">
        <f t="shared" si="54"/>
        <v>0.65555555555555489</v>
      </c>
      <c r="K54" s="12">
        <v>1.7361111111111112E-2</v>
      </c>
      <c r="L54" s="12">
        <f t="shared" si="55"/>
        <v>0.67291666666666605</v>
      </c>
      <c r="M54" s="12">
        <v>2.0833333333333333E-3</v>
      </c>
      <c r="N54" s="12">
        <f t="shared" ref="N54:N57" si="58">N53+O53</f>
        <v>0.67499999999999938</v>
      </c>
      <c r="O54" s="12">
        <v>4.8611111111111112E-3</v>
      </c>
      <c r="P54" s="12">
        <f t="shared" si="56"/>
        <v>0.67986111111111047</v>
      </c>
      <c r="Q54" s="12">
        <v>1.0416666666666666E-2</v>
      </c>
      <c r="R54" s="12">
        <f t="shared" si="57"/>
        <v>0.6902777777777771</v>
      </c>
    </row>
    <row r="55" spans="1:19" ht="15" customHeight="1">
      <c r="A55" s="6" t="s">
        <v>20</v>
      </c>
      <c r="B55" s="63" t="s">
        <v>138</v>
      </c>
      <c r="C55" s="63" t="s">
        <v>116</v>
      </c>
      <c r="D55" s="11" t="s">
        <v>32</v>
      </c>
      <c r="E55" s="12">
        <f t="shared" si="52"/>
        <v>0.61180555555555494</v>
      </c>
      <c r="F55" s="12">
        <v>3.8194444444444441E-2</v>
      </c>
      <c r="G55" s="12">
        <f t="shared" si="53"/>
        <v>0.64999999999999936</v>
      </c>
      <c r="H55" s="10">
        <v>1.0416666666666666E-2</v>
      </c>
      <c r="I55" s="11">
        <v>2</v>
      </c>
      <c r="J55" s="12">
        <f t="shared" si="54"/>
        <v>0.66041666666666599</v>
      </c>
      <c r="K55" s="12">
        <v>1.7361111111111112E-2</v>
      </c>
      <c r="L55" s="12">
        <f t="shared" si="55"/>
        <v>0.67777777777777715</v>
      </c>
      <c r="M55" s="12">
        <v>2.0833333333333333E-3</v>
      </c>
      <c r="N55" s="12">
        <f t="shared" si="58"/>
        <v>0.67986111111111047</v>
      </c>
      <c r="O55" s="12">
        <v>4.8611111111111112E-3</v>
      </c>
      <c r="P55" s="12">
        <f t="shared" si="56"/>
        <v>0.68472222222222157</v>
      </c>
      <c r="Q55" s="12">
        <v>1.0416666666666666E-2</v>
      </c>
      <c r="R55" s="12">
        <f t="shared" si="57"/>
        <v>0.6951388888888882</v>
      </c>
    </row>
    <row r="56" spans="1:19" ht="15" customHeight="1">
      <c r="A56" s="6" t="s">
        <v>20</v>
      </c>
      <c r="B56" s="63" t="s">
        <v>139</v>
      </c>
      <c r="C56" s="63" t="s">
        <v>75</v>
      </c>
      <c r="D56" s="11" t="s">
        <v>33</v>
      </c>
      <c r="E56" s="12">
        <f t="shared" si="52"/>
        <v>0.61666666666666603</v>
      </c>
      <c r="F56" s="12">
        <v>3.8194444444444441E-2</v>
      </c>
      <c r="G56" s="12">
        <f t="shared" si="53"/>
        <v>0.65486111111111045</v>
      </c>
      <c r="H56" s="10">
        <v>1.0416666666666666E-2</v>
      </c>
      <c r="I56" s="11">
        <v>3</v>
      </c>
      <c r="J56" s="12">
        <f t="shared" si="54"/>
        <v>0.66527777777777708</v>
      </c>
      <c r="K56" s="12">
        <v>1.7361111111111112E-2</v>
      </c>
      <c r="L56" s="12">
        <f t="shared" si="55"/>
        <v>0.68263888888888824</v>
      </c>
      <c r="M56" s="12">
        <v>2.0833333333333333E-3</v>
      </c>
      <c r="N56" s="12">
        <f t="shared" si="58"/>
        <v>0.68472222222222157</v>
      </c>
      <c r="O56" s="12">
        <v>4.8611111111111112E-3</v>
      </c>
      <c r="P56" s="12">
        <f t="shared" si="56"/>
        <v>0.68958333333333266</v>
      </c>
      <c r="Q56" s="12">
        <v>1.0416666666666666E-2</v>
      </c>
      <c r="R56" s="12">
        <f t="shared" si="57"/>
        <v>0.69999999999999929</v>
      </c>
    </row>
    <row r="57" spans="1:19" ht="15" customHeight="1">
      <c r="A57" s="6" t="s">
        <v>20</v>
      </c>
      <c r="B57" s="63" t="s">
        <v>140</v>
      </c>
      <c r="C57" s="63" t="s">
        <v>107</v>
      </c>
      <c r="D57" s="11" t="s">
        <v>34</v>
      </c>
      <c r="E57" s="12">
        <f t="shared" si="52"/>
        <v>0.62152777777777712</v>
      </c>
      <c r="F57" s="12">
        <v>3.8194444444444441E-2</v>
      </c>
      <c r="G57" s="12">
        <f t="shared" si="53"/>
        <v>0.65972222222222154</v>
      </c>
      <c r="H57" s="10">
        <v>1.0416666666666666E-2</v>
      </c>
      <c r="I57" s="11">
        <v>4</v>
      </c>
      <c r="J57" s="12">
        <f t="shared" si="54"/>
        <v>0.67013888888888817</v>
      </c>
      <c r="K57" s="12">
        <v>1.7361111111111112E-2</v>
      </c>
      <c r="L57" s="12">
        <f t="shared" si="55"/>
        <v>0.68749999999999933</v>
      </c>
      <c r="M57" s="12">
        <v>2.0833333333333333E-3</v>
      </c>
      <c r="N57" s="12">
        <f t="shared" si="58"/>
        <v>0.68958333333333266</v>
      </c>
      <c r="O57" s="12">
        <v>4.8611111111111112E-3</v>
      </c>
      <c r="P57" s="12">
        <f t="shared" si="56"/>
        <v>0.69444444444444375</v>
      </c>
      <c r="Q57" s="12">
        <v>1.0416666666666666E-2</v>
      </c>
      <c r="R57" s="12">
        <f t="shared" si="57"/>
        <v>0.70486111111111038</v>
      </c>
    </row>
    <row r="58" spans="1:19" s="77" customFormat="1" ht="15" customHeight="1">
      <c r="A58" s="65"/>
      <c r="B58" s="9"/>
      <c r="C58" s="9"/>
      <c r="D58" s="9"/>
      <c r="E58" s="19"/>
      <c r="F58" s="19"/>
      <c r="G58" s="19"/>
      <c r="H58" s="66"/>
      <c r="I58" s="9"/>
      <c r="J58" s="19"/>
      <c r="K58" s="19"/>
      <c r="L58" s="67" t="s">
        <v>25</v>
      </c>
      <c r="M58" s="68">
        <v>3.472222222222222E-3</v>
      </c>
      <c r="N58" s="19"/>
      <c r="O58" s="19"/>
      <c r="P58" s="19"/>
      <c r="Q58" s="19"/>
      <c r="R58" s="19"/>
    </row>
    <row r="59" spans="1:19" ht="15" customHeight="1">
      <c r="A59" s="8" t="s">
        <v>21</v>
      </c>
      <c r="B59" s="63" t="s">
        <v>141</v>
      </c>
      <c r="C59" s="63" t="s">
        <v>58</v>
      </c>
      <c r="D59" s="11" t="s">
        <v>35</v>
      </c>
      <c r="E59" s="12">
        <f t="shared" ref="E59" si="59">G59-F59</f>
        <v>0.62986111111111043</v>
      </c>
      <c r="F59" s="12">
        <v>3.8194444444444441E-2</v>
      </c>
      <c r="G59" s="12">
        <f t="shared" ref="G59" si="60">J59-H59</f>
        <v>0.66805555555555485</v>
      </c>
      <c r="H59" s="10">
        <v>1.0416666666666666E-2</v>
      </c>
      <c r="I59" s="11">
        <v>5</v>
      </c>
      <c r="J59" s="12">
        <f t="shared" ref="J59" si="61">L59-K59</f>
        <v>0.67847222222222148</v>
      </c>
      <c r="K59" s="12">
        <v>1.7361111111111112E-2</v>
      </c>
      <c r="L59" s="12">
        <f t="shared" ref="L59" si="62">N59-M59</f>
        <v>0.69583333333333264</v>
      </c>
      <c r="M59" s="12">
        <v>2.0833333333333333E-3</v>
      </c>
      <c r="N59" s="13">
        <f>SUM(M58+P57)</f>
        <v>0.69791666666666596</v>
      </c>
      <c r="O59" s="12">
        <v>4.1666666666666666E-3</v>
      </c>
      <c r="P59" s="12">
        <f t="shared" ref="P59" si="63">N59+O59</f>
        <v>0.70208333333333262</v>
      </c>
      <c r="Q59" s="12">
        <v>1.0416666666666666E-2</v>
      </c>
      <c r="R59" s="12">
        <f t="shared" ref="R59" si="64">P59+Q59</f>
        <v>0.71249999999999925</v>
      </c>
    </row>
    <row r="60" spans="1:19" s="77" customFormat="1" ht="15" customHeight="1">
      <c r="A60" s="69" t="s">
        <v>21</v>
      </c>
      <c r="B60" s="72">
        <v>2</v>
      </c>
      <c r="C60" s="72"/>
      <c r="D60" s="70"/>
      <c r="E60" s="71" t="e">
        <f t="shared" ref="E60:E66" si="65">G60-F60</f>
        <v>#REF!</v>
      </c>
      <c r="F60" s="71">
        <v>3.8194444444444441E-2</v>
      </c>
      <c r="G60" s="71" t="e">
        <f t="shared" ref="G60:G66" si="66">J60-H60</f>
        <v>#REF!</v>
      </c>
      <c r="H60" s="71"/>
      <c r="I60" s="70"/>
      <c r="J60" s="71" t="e">
        <f>#REF!-K60</f>
        <v>#REF!</v>
      </c>
      <c r="K60" s="71">
        <v>1.7361111111111112E-2</v>
      </c>
      <c r="L60" s="53" t="s">
        <v>14</v>
      </c>
      <c r="M60" s="54">
        <v>1.3888888888888888E-2</v>
      </c>
      <c r="N60" s="71">
        <f t="shared" ref="N60" si="67">N59+O59</f>
        <v>0.70208333333333262</v>
      </c>
      <c r="O60" s="71">
        <v>4.1666666666666666E-3</v>
      </c>
      <c r="P60" s="71">
        <f t="shared" ref="P60:P66" si="68">N60+O60</f>
        <v>0.70624999999999927</v>
      </c>
      <c r="Q60" s="71">
        <v>1.0416666666666666E-2</v>
      </c>
      <c r="R60" s="71">
        <f t="shared" ref="R60:R66" si="69">P60+Q60</f>
        <v>0.7166666666666659</v>
      </c>
      <c r="S60" s="84"/>
    </row>
    <row r="61" spans="1:19" ht="15" customHeight="1">
      <c r="A61" s="8" t="s">
        <v>21</v>
      </c>
      <c r="B61" s="63" t="s">
        <v>142</v>
      </c>
      <c r="C61" s="63" t="s">
        <v>47</v>
      </c>
      <c r="D61" s="11" t="s">
        <v>37</v>
      </c>
      <c r="E61" s="12">
        <f t="shared" si="65"/>
        <v>0.64791666666666592</v>
      </c>
      <c r="F61" s="12">
        <v>3.8194444444444441E-2</v>
      </c>
      <c r="G61" s="12">
        <f t="shared" si="66"/>
        <v>0.68611111111111034</v>
      </c>
      <c r="H61" s="10">
        <v>1.0416666666666666E-2</v>
      </c>
      <c r="I61" s="11">
        <v>6</v>
      </c>
      <c r="J61" s="12">
        <f t="shared" ref="J61:J66" si="70">L61-K61</f>
        <v>0.69652777777777697</v>
      </c>
      <c r="K61" s="12">
        <v>1.7361111111111112E-2</v>
      </c>
      <c r="L61" s="12">
        <f t="shared" ref="L61:L66" si="71">N61-M61</f>
        <v>0.71388888888888813</v>
      </c>
      <c r="M61" s="12">
        <v>2.0833333333333333E-3</v>
      </c>
      <c r="N61" s="12">
        <f>SUM(M60+P59)</f>
        <v>0.71597222222222145</v>
      </c>
      <c r="O61" s="12">
        <v>4.1666666666666666E-3</v>
      </c>
      <c r="P61" s="12">
        <f t="shared" si="68"/>
        <v>0.72013888888888811</v>
      </c>
      <c r="Q61" s="12">
        <v>1.0416666666666666E-2</v>
      </c>
      <c r="R61" s="12">
        <f t="shared" si="69"/>
        <v>0.73055555555555474</v>
      </c>
    </row>
    <row r="62" spans="1:19" ht="15" customHeight="1">
      <c r="A62" s="8" t="s">
        <v>21</v>
      </c>
      <c r="B62" s="63" t="s">
        <v>143</v>
      </c>
      <c r="C62" s="63" t="s">
        <v>68</v>
      </c>
      <c r="D62" s="11" t="s">
        <v>36</v>
      </c>
      <c r="E62" s="12">
        <f t="shared" si="65"/>
        <v>0.65208333333333257</v>
      </c>
      <c r="F62" s="12">
        <v>3.8194444444444441E-2</v>
      </c>
      <c r="G62" s="12">
        <f t="shared" si="66"/>
        <v>0.69027777777777699</v>
      </c>
      <c r="H62" s="10">
        <v>1.0416666666666666E-2</v>
      </c>
      <c r="I62" s="11">
        <v>1</v>
      </c>
      <c r="J62" s="12">
        <f t="shared" si="70"/>
        <v>0.70069444444444362</v>
      </c>
      <c r="K62" s="12">
        <v>1.7361111111111112E-2</v>
      </c>
      <c r="L62" s="12">
        <f t="shared" si="71"/>
        <v>0.71805555555555478</v>
      </c>
      <c r="M62" s="12">
        <v>2.0833333333333333E-3</v>
      </c>
      <c r="N62" s="12">
        <f t="shared" ref="N62:N66" si="72">SUM(N61:O61)</f>
        <v>0.72013888888888811</v>
      </c>
      <c r="O62" s="12">
        <v>4.1666666666666666E-3</v>
      </c>
      <c r="P62" s="12">
        <f t="shared" si="68"/>
        <v>0.72430555555555476</v>
      </c>
      <c r="Q62" s="12">
        <v>1.0416666666666666E-2</v>
      </c>
      <c r="R62" s="12">
        <f t="shared" si="69"/>
        <v>0.73472222222222139</v>
      </c>
    </row>
    <row r="63" spans="1:19" ht="15" customHeight="1">
      <c r="A63" s="8" t="s">
        <v>21</v>
      </c>
      <c r="B63" s="63" t="s">
        <v>144</v>
      </c>
      <c r="C63" s="63" t="s">
        <v>39</v>
      </c>
      <c r="D63" s="11" t="s">
        <v>32</v>
      </c>
      <c r="E63" s="12">
        <f t="shared" si="65"/>
        <v>0.65624999999999922</v>
      </c>
      <c r="F63" s="12">
        <v>3.8194444444444441E-2</v>
      </c>
      <c r="G63" s="12">
        <f t="shared" si="66"/>
        <v>0.69444444444444364</v>
      </c>
      <c r="H63" s="10">
        <v>1.0416666666666666E-2</v>
      </c>
      <c r="I63" s="11">
        <v>2</v>
      </c>
      <c r="J63" s="12">
        <f t="shared" si="70"/>
        <v>0.70486111111111027</v>
      </c>
      <c r="K63" s="12">
        <v>1.7361111111111112E-2</v>
      </c>
      <c r="L63" s="12">
        <f t="shared" si="71"/>
        <v>0.72222222222222143</v>
      </c>
      <c r="M63" s="12">
        <v>2.0833333333333333E-3</v>
      </c>
      <c r="N63" s="12">
        <f t="shared" si="72"/>
        <v>0.72430555555555476</v>
      </c>
      <c r="O63" s="12">
        <v>4.1666666666666666E-3</v>
      </c>
      <c r="P63" s="12">
        <f t="shared" si="68"/>
        <v>0.72847222222222141</v>
      </c>
      <c r="Q63" s="12">
        <v>1.0416666666666666E-2</v>
      </c>
      <c r="R63" s="12">
        <f t="shared" si="69"/>
        <v>0.73888888888888804</v>
      </c>
    </row>
    <row r="64" spans="1:19" ht="15" customHeight="1">
      <c r="A64" s="8" t="s">
        <v>21</v>
      </c>
      <c r="B64" s="63" t="s">
        <v>145</v>
      </c>
      <c r="C64" s="63" t="s">
        <v>66</v>
      </c>
      <c r="D64" s="11" t="s">
        <v>33</v>
      </c>
      <c r="E64" s="12">
        <f t="shared" si="65"/>
        <v>0.66041666666666587</v>
      </c>
      <c r="F64" s="12">
        <v>3.8194444444444441E-2</v>
      </c>
      <c r="G64" s="12">
        <f t="shared" si="66"/>
        <v>0.69861111111111029</v>
      </c>
      <c r="H64" s="10">
        <v>1.0416666666666666E-2</v>
      </c>
      <c r="I64" s="11">
        <v>3</v>
      </c>
      <c r="J64" s="12">
        <f t="shared" si="70"/>
        <v>0.70902777777777692</v>
      </c>
      <c r="K64" s="12">
        <v>1.7361111111111112E-2</v>
      </c>
      <c r="L64" s="12">
        <f t="shared" si="71"/>
        <v>0.72638888888888808</v>
      </c>
      <c r="M64" s="12">
        <v>2.0833333333333333E-3</v>
      </c>
      <c r="N64" s="12">
        <f t="shared" si="72"/>
        <v>0.72847222222222141</v>
      </c>
      <c r="O64" s="12">
        <v>4.1666666666666666E-3</v>
      </c>
      <c r="P64" s="12">
        <f t="shared" si="68"/>
        <v>0.73263888888888806</v>
      </c>
      <c r="Q64" s="12">
        <v>1.0416666666666666E-2</v>
      </c>
      <c r="R64" s="12">
        <f t="shared" si="69"/>
        <v>0.74305555555555469</v>
      </c>
    </row>
    <row r="65" spans="1:19" ht="15" customHeight="1">
      <c r="A65" s="8" t="s">
        <v>21</v>
      </c>
      <c r="B65" s="63" t="s">
        <v>146</v>
      </c>
      <c r="C65" s="63" t="s">
        <v>63</v>
      </c>
      <c r="D65" s="11" t="s">
        <v>34</v>
      </c>
      <c r="E65" s="12">
        <f t="shared" si="65"/>
        <v>0.66458333333333253</v>
      </c>
      <c r="F65" s="12">
        <v>3.8194444444444441E-2</v>
      </c>
      <c r="G65" s="12">
        <f t="shared" si="66"/>
        <v>0.70277777777777695</v>
      </c>
      <c r="H65" s="10">
        <v>1.0416666666666666E-2</v>
      </c>
      <c r="I65" s="11">
        <v>4</v>
      </c>
      <c r="J65" s="12">
        <f t="shared" si="70"/>
        <v>0.71319444444444358</v>
      </c>
      <c r="K65" s="12">
        <v>1.7361111111111112E-2</v>
      </c>
      <c r="L65" s="12">
        <f t="shared" si="71"/>
        <v>0.73055555555555474</v>
      </c>
      <c r="M65" s="12">
        <v>2.0833333333333333E-3</v>
      </c>
      <c r="N65" s="12">
        <f t="shared" si="72"/>
        <v>0.73263888888888806</v>
      </c>
      <c r="O65" s="12">
        <v>4.1666666666666666E-3</v>
      </c>
      <c r="P65" s="12">
        <f t="shared" si="68"/>
        <v>0.73680555555555471</v>
      </c>
      <c r="Q65" s="12">
        <v>1.0416666666666666E-2</v>
      </c>
      <c r="R65" s="12">
        <f t="shared" si="69"/>
        <v>0.74722222222222134</v>
      </c>
    </row>
    <row r="66" spans="1:19" ht="15" customHeight="1">
      <c r="A66" s="8" t="s">
        <v>21</v>
      </c>
      <c r="B66" s="63" t="s">
        <v>147</v>
      </c>
      <c r="C66" s="63" t="s">
        <v>43</v>
      </c>
      <c r="D66" s="11" t="s">
        <v>35</v>
      </c>
      <c r="E66" s="12">
        <f t="shared" si="65"/>
        <v>0.66874999999999918</v>
      </c>
      <c r="F66" s="12">
        <v>3.8194444444444441E-2</v>
      </c>
      <c r="G66" s="12">
        <f t="shared" si="66"/>
        <v>0.7069444444444436</v>
      </c>
      <c r="H66" s="10">
        <v>1.0416666666666666E-2</v>
      </c>
      <c r="I66" s="11">
        <v>5</v>
      </c>
      <c r="J66" s="12">
        <f t="shared" si="70"/>
        <v>0.71736111111111023</v>
      </c>
      <c r="K66" s="12">
        <v>1.7361111111111112E-2</v>
      </c>
      <c r="L66" s="12">
        <f t="shared" si="71"/>
        <v>0.73472222222222139</v>
      </c>
      <c r="M66" s="12">
        <v>2.0833333333333333E-3</v>
      </c>
      <c r="N66" s="12">
        <f t="shared" si="72"/>
        <v>0.73680555555555471</v>
      </c>
      <c r="O66" s="12">
        <v>4.1666666666666666E-3</v>
      </c>
      <c r="P66" s="13">
        <f t="shared" si="68"/>
        <v>0.74097222222222137</v>
      </c>
      <c r="Q66" s="12">
        <v>1.0416666666666666E-2</v>
      </c>
      <c r="R66" s="12">
        <f t="shared" si="69"/>
        <v>0.751388888888888</v>
      </c>
    </row>
    <row r="67" spans="1:19" s="77" customFormat="1" ht="15" customHeight="1">
      <c r="A67" s="69" t="s">
        <v>22</v>
      </c>
      <c r="B67" s="70">
        <v>4</v>
      </c>
      <c r="C67" s="70"/>
      <c r="D67" s="70"/>
      <c r="E67" s="71">
        <f t="shared" ref="E67:E69" si="73">G67-F67</f>
        <v>-3.8194444444444441E-2</v>
      </c>
      <c r="F67" s="71">
        <v>3.8194444444444441E-2</v>
      </c>
      <c r="G67" s="71">
        <f>P67-N67</f>
        <v>0</v>
      </c>
      <c r="H67" s="69"/>
      <c r="I67" s="69"/>
      <c r="J67" s="69"/>
      <c r="K67" s="50"/>
      <c r="L67" s="53" t="s">
        <v>14</v>
      </c>
      <c r="M67" s="54">
        <v>1.3888888888888888E-2</v>
      </c>
      <c r="N67" s="76"/>
      <c r="O67" s="76"/>
      <c r="P67" s="76"/>
      <c r="Q67" s="76"/>
      <c r="R67" s="71" t="e">
        <f>#REF!+#REF!</f>
        <v>#REF!</v>
      </c>
      <c r="S67" s="84"/>
    </row>
    <row r="68" spans="1:19" ht="15" customHeight="1">
      <c r="A68" s="14"/>
      <c r="B68" s="15"/>
      <c r="C68" s="15"/>
      <c r="D68" s="15"/>
      <c r="E68" s="16"/>
      <c r="F68" s="16"/>
      <c r="G68" s="16"/>
      <c r="L68" s="20"/>
      <c r="M68" s="64"/>
      <c r="N68" s="85" t="s">
        <v>30</v>
      </c>
      <c r="O68" s="26"/>
      <c r="P68" s="26"/>
      <c r="Q68" s="26"/>
      <c r="R68" s="16"/>
    </row>
    <row r="69" spans="1:19" ht="15" customHeight="1">
      <c r="A69" s="8" t="s">
        <v>22</v>
      </c>
      <c r="B69" s="63" t="s">
        <v>148</v>
      </c>
      <c r="C69" s="63" t="s">
        <v>110</v>
      </c>
      <c r="D69" s="11" t="s">
        <v>37</v>
      </c>
      <c r="E69" s="12">
        <f t="shared" si="73"/>
        <v>0.68680555555555467</v>
      </c>
      <c r="F69" s="12">
        <v>3.8194444444444441E-2</v>
      </c>
      <c r="G69" s="12">
        <f t="shared" ref="G69" si="74">J69-H69</f>
        <v>0.72499999999999909</v>
      </c>
      <c r="H69" s="10">
        <v>1.0416666666666666E-2</v>
      </c>
      <c r="I69" s="11">
        <v>6</v>
      </c>
      <c r="J69" s="12">
        <f t="shared" ref="J69" si="75">L69-K69</f>
        <v>0.73541666666666572</v>
      </c>
      <c r="K69" s="12">
        <v>1.7361111111111112E-2</v>
      </c>
      <c r="L69" s="12">
        <f t="shared" ref="L69" si="76">N69-M69</f>
        <v>0.75277777777777688</v>
      </c>
      <c r="M69" s="12">
        <v>2.0833333333333333E-3</v>
      </c>
      <c r="N69" s="13">
        <f>SUM(P66+M67)</f>
        <v>0.75486111111111021</v>
      </c>
      <c r="O69" s="12">
        <v>4.1666666666666666E-3</v>
      </c>
      <c r="P69" s="12">
        <f t="shared" ref="P69" si="77">N69+O69</f>
        <v>0.75902777777777686</v>
      </c>
      <c r="Q69" s="12">
        <v>1.0416666666666666E-2</v>
      </c>
      <c r="R69" s="12">
        <f t="shared" ref="R69" si="78">P69+Q69</f>
        <v>0.76944444444444349</v>
      </c>
    </row>
    <row r="70" spans="1:19">
      <c r="A70" s="8" t="s">
        <v>22</v>
      </c>
      <c r="B70" s="63" t="s">
        <v>149</v>
      </c>
      <c r="C70" s="63" t="s">
        <v>77</v>
      </c>
      <c r="D70" s="11" t="s">
        <v>36</v>
      </c>
      <c r="E70" s="12">
        <f t="shared" ref="E70:E74" si="79">G70-F70</f>
        <v>0.69097222222222132</v>
      </c>
      <c r="F70" s="12">
        <v>3.8194444444444441E-2</v>
      </c>
      <c r="G70" s="12">
        <f t="shared" ref="G70:G74" si="80">J70-H70</f>
        <v>0.72916666666666574</v>
      </c>
      <c r="H70" s="10">
        <v>1.0416666666666666E-2</v>
      </c>
      <c r="I70" s="11">
        <v>1</v>
      </c>
      <c r="J70" s="12">
        <f t="shared" ref="J70:J74" si="81">L70-K70</f>
        <v>0.73958333333333237</v>
      </c>
      <c r="K70" s="12">
        <v>1.7361111111111112E-2</v>
      </c>
      <c r="L70" s="12">
        <f t="shared" ref="L70:L74" si="82">N70-M70</f>
        <v>0.75694444444444353</v>
      </c>
      <c r="M70" s="12">
        <v>2.0833333333333333E-3</v>
      </c>
      <c r="N70" s="12">
        <f>SUM(N69:O69)</f>
        <v>0.75902777777777686</v>
      </c>
      <c r="O70" s="12">
        <v>4.1666666666666666E-3</v>
      </c>
      <c r="P70" s="12">
        <f t="shared" ref="P70:P74" si="83">N70+O70</f>
        <v>0.76319444444444351</v>
      </c>
      <c r="Q70" s="12">
        <v>1.0416666666666666E-2</v>
      </c>
      <c r="R70" s="12">
        <f t="shared" ref="R70:R74" si="84">P70+Q70</f>
        <v>0.77361111111111014</v>
      </c>
    </row>
    <row r="71" spans="1:19">
      <c r="A71" s="8" t="s">
        <v>22</v>
      </c>
      <c r="B71" s="63" t="s">
        <v>150</v>
      </c>
      <c r="C71" s="63" t="s">
        <v>51</v>
      </c>
      <c r="D71" s="11" t="s">
        <v>32</v>
      </c>
      <c r="E71" s="12">
        <f t="shared" si="79"/>
        <v>0.69513888888888797</v>
      </c>
      <c r="F71" s="12">
        <v>3.8194444444444441E-2</v>
      </c>
      <c r="G71" s="12">
        <f t="shared" si="80"/>
        <v>0.73333333333333239</v>
      </c>
      <c r="H71" s="10">
        <v>1.0416666666666666E-2</v>
      </c>
      <c r="I71" s="11">
        <v>2</v>
      </c>
      <c r="J71" s="12">
        <f t="shared" si="81"/>
        <v>0.74374999999999902</v>
      </c>
      <c r="K71" s="12">
        <v>1.7361111111111112E-2</v>
      </c>
      <c r="L71" s="12">
        <f t="shared" si="82"/>
        <v>0.76111111111111018</v>
      </c>
      <c r="M71" s="12">
        <v>2.0833333333333333E-3</v>
      </c>
      <c r="N71" s="12">
        <f>SUM(N70:O70)</f>
        <v>0.76319444444444351</v>
      </c>
      <c r="O71" s="12">
        <v>4.1666666666666666E-3</v>
      </c>
      <c r="P71" s="12">
        <f t="shared" si="83"/>
        <v>0.76736111111111016</v>
      </c>
      <c r="Q71" s="12">
        <v>1.0416666666666666E-2</v>
      </c>
      <c r="R71" s="12">
        <f t="shared" si="84"/>
        <v>0.77777777777777679</v>
      </c>
    </row>
    <row r="72" spans="1:19">
      <c r="A72" s="8" t="s">
        <v>22</v>
      </c>
      <c r="B72" s="63" t="s">
        <v>151</v>
      </c>
      <c r="C72" s="63" t="s">
        <v>53</v>
      </c>
      <c r="D72" s="11" t="s">
        <v>33</v>
      </c>
      <c r="E72" s="12">
        <f t="shared" si="79"/>
        <v>0.69930555555555463</v>
      </c>
      <c r="F72" s="12">
        <v>3.8194444444444441E-2</v>
      </c>
      <c r="G72" s="12">
        <f t="shared" si="80"/>
        <v>0.73749999999999905</v>
      </c>
      <c r="H72" s="10">
        <v>1.0416666666666666E-2</v>
      </c>
      <c r="I72" s="11">
        <v>3</v>
      </c>
      <c r="J72" s="12">
        <f t="shared" si="81"/>
        <v>0.74791666666666567</v>
      </c>
      <c r="K72" s="12">
        <v>1.7361111111111112E-2</v>
      </c>
      <c r="L72" s="12">
        <f t="shared" si="82"/>
        <v>0.76527777777777684</v>
      </c>
      <c r="M72" s="12">
        <v>2.0833333333333333E-3</v>
      </c>
      <c r="N72" s="12">
        <f>SUM(N71:O71)</f>
        <v>0.76736111111111016</v>
      </c>
      <c r="O72" s="12">
        <v>4.1666666666666666E-3</v>
      </c>
      <c r="P72" s="12">
        <f t="shared" si="83"/>
        <v>0.77152777777777681</v>
      </c>
      <c r="Q72" s="12">
        <v>1.0416666666666666E-2</v>
      </c>
      <c r="R72" s="12">
        <f t="shared" si="84"/>
        <v>0.78194444444444344</v>
      </c>
    </row>
    <row r="73" spans="1:19">
      <c r="A73" s="8" t="s">
        <v>22</v>
      </c>
      <c r="B73" s="63" t="s">
        <v>152</v>
      </c>
      <c r="C73" s="63" t="s">
        <v>84</v>
      </c>
      <c r="D73" s="11" t="s">
        <v>34</v>
      </c>
      <c r="E73" s="12">
        <f t="shared" si="79"/>
        <v>0.70347222222222128</v>
      </c>
      <c r="F73" s="12">
        <v>3.8194444444444441E-2</v>
      </c>
      <c r="G73" s="12">
        <f t="shared" si="80"/>
        <v>0.7416666666666657</v>
      </c>
      <c r="H73" s="10">
        <v>1.0416666666666666E-2</v>
      </c>
      <c r="I73" s="11">
        <v>4</v>
      </c>
      <c r="J73" s="12">
        <f t="shared" si="81"/>
        <v>0.75208333333333233</v>
      </c>
      <c r="K73" s="12">
        <v>1.7361111111111112E-2</v>
      </c>
      <c r="L73" s="12">
        <f t="shared" si="82"/>
        <v>0.76944444444444349</v>
      </c>
      <c r="M73" s="12">
        <v>2.0833333333333333E-3</v>
      </c>
      <c r="N73" s="12">
        <f>SUM(N72:O72)</f>
        <v>0.77152777777777681</v>
      </c>
      <c r="O73" s="12">
        <v>4.1666666666666666E-3</v>
      </c>
      <c r="P73" s="12">
        <f t="shared" si="83"/>
        <v>0.77569444444444346</v>
      </c>
      <c r="Q73" s="12">
        <v>1.0416666666666666E-2</v>
      </c>
      <c r="R73" s="12">
        <f t="shared" si="84"/>
        <v>0.78611111111111009</v>
      </c>
    </row>
    <row r="74" spans="1:19">
      <c r="A74" s="8" t="s">
        <v>22</v>
      </c>
      <c r="B74" s="63" t="s">
        <v>153</v>
      </c>
      <c r="C74" s="63" t="s">
        <v>49</v>
      </c>
      <c r="D74" s="11" t="s">
        <v>35</v>
      </c>
      <c r="E74" s="12">
        <f t="shared" si="79"/>
        <v>0.70763888888888793</v>
      </c>
      <c r="F74" s="12">
        <v>3.8194444444444441E-2</v>
      </c>
      <c r="G74" s="12">
        <f t="shared" si="80"/>
        <v>0.74583333333333235</v>
      </c>
      <c r="H74" s="10">
        <v>1.0416666666666666E-2</v>
      </c>
      <c r="I74" s="11">
        <v>5</v>
      </c>
      <c r="J74" s="12">
        <f t="shared" si="81"/>
        <v>0.75624999999999898</v>
      </c>
      <c r="K74" s="12">
        <v>1.7361111111111112E-2</v>
      </c>
      <c r="L74" s="12">
        <f t="shared" si="82"/>
        <v>0.77361111111111014</v>
      </c>
      <c r="M74" s="12">
        <v>2.0833333333333333E-3</v>
      </c>
      <c r="N74" s="12">
        <f>SUM(N73:O73)</f>
        <v>0.77569444444444346</v>
      </c>
      <c r="O74" s="12">
        <v>4.1666666666666666E-3</v>
      </c>
      <c r="P74" s="13">
        <f t="shared" si="83"/>
        <v>0.77986111111111012</v>
      </c>
      <c r="Q74" s="12">
        <v>1.0416666666666666E-2</v>
      </c>
      <c r="R74" s="12">
        <f t="shared" si="84"/>
        <v>0.79027777777777675</v>
      </c>
    </row>
    <row r="75" spans="1:19">
      <c r="N75" s="88" t="s">
        <v>31</v>
      </c>
    </row>
  </sheetData>
  <mergeCells count="4">
    <mergeCell ref="N52:Q52"/>
    <mergeCell ref="N24:Q24"/>
    <mergeCell ref="N51:Q51"/>
    <mergeCell ref="N67:Q67"/>
  </mergeCells>
  <phoneticPr fontId="4" type="noConversion"/>
  <pageMargins left="0.7" right="0.7" top="0.75" bottom="0.75" header="0.3" footer="0.3"/>
  <pageSetup scale="44" orientation="landscape" r:id="rId1"/>
  <ignoredErrors>
    <ignoredError sqref="N19 N69" formula="1"/>
    <ignoredError sqref="E67 G67 E60:G60 K60:M60 L67 I60" evalError="1"/>
    <ignoredError sqref="J60" evalError="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435B4A7ECE4B94394C5D36DD027E8B5" ma:contentTypeVersion="7" ma:contentTypeDescription="Luo uusi asiakirja." ma:contentTypeScope="" ma:versionID="ce136bab170e91762dc9a6222b0c692a">
  <xsd:schema xmlns:xsd="http://www.w3.org/2001/XMLSchema" xmlns:xs="http://www.w3.org/2001/XMLSchema" xmlns:p="http://schemas.microsoft.com/office/2006/metadata/properties" xmlns:ns3="cf63e472-cec2-4ac7-96aa-228f4cf2150c" xmlns:ns4="3eae1455-f045-460e-a8a7-04830037ea4f" targetNamespace="http://schemas.microsoft.com/office/2006/metadata/properties" ma:root="true" ma:fieldsID="d699f4d15dadd54187a2877f80c9c0fb" ns3:_="" ns4:_="">
    <xsd:import namespace="cf63e472-cec2-4ac7-96aa-228f4cf2150c"/>
    <xsd:import namespace="3eae1455-f045-460e-a8a7-04830037ea4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63e472-cec2-4ac7-96aa-228f4cf2150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Jakamisvihjeen hajautus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ae1455-f045-460e-a8a7-04830037ea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ae1455-f045-460e-a8a7-04830037ea4f" xsi:nil="true"/>
  </documentManagement>
</p:properties>
</file>

<file path=customXml/itemProps1.xml><?xml version="1.0" encoding="utf-8"?>
<ds:datastoreItem xmlns:ds="http://schemas.openxmlformats.org/officeDocument/2006/customXml" ds:itemID="{588FB587-8E63-4B39-A674-682F5B5989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430115-AF0D-4E6E-868C-B11D03631F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63e472-cec2-4ac7-96aa-228f4cf2150c"/>
    <ds:schemaRef ds:uri="3eae1455-f045-460e-a8a7-04830037ea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DC8A61-66D1-4198-BB17-6EF22A8D5CD7}">
  <ds:schemaRefs>
    <ds:schemaRef ds:uri="http://purl.org/dc/elements/1.1/"/>
    <ds:schemaRef ds:uri="http://schemas.microsoft.com/office/2006/documentManagement/types"/>
    <ds:schemaRef ds:uri="http://www.w3.org/XML/1998/namespace"/>
    <ds:schemaRef ds:uri="3eae1455-f045-460e-a8a7-04830037ea4f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cf63e472-cec2-4ac7-96aa-228f4cf2150c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Kans 2.k Lahti LA 31.1.</vt:lpstr>
      <vt:lpstr>Kans 2.k Lahti SU 1.2.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2004 Test Drive User</dc:creator>
  <cp:keywords/>
  <dc:description/>
  <cp:lastModifiedBy>Susanna Norja</cp:lastModifiedBy>
  <cp:revision/>
  <cp:lastPrinted>2026-01-15T19:10:00Z</cp:lastPrinted>
  <dcterms:created xsi:type="dcterms:W3CDTF">2018-05-26T14:55:26Z</dcterms:created>
  <dcterms:modified xsi:type="dcterms:W3CDTF">2026-01-24T07:43:22Z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0x0101006435B4A7ECE4B94394C5D36DD027E8B5</vt:lpwstr>
  </property>
</Properties>
</file>