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piovanhat\Postit EI SAA POISTAA\vanhat\vanha-d\Smash-Padel\"/>
    </mc:Choice>
  </mc:AlternateContent>
  <xr:revisionPtr revIDLastSave="0" documentId="10_ncr:8100000_{4CC36485-F4D8-4811-8FF9-4B908FF8CE62}" xr6:coauthVersionLast="34" xr6:coauthVersionMax="34" xr10:uidLastSave="{00000000-0000-0000-0000-000000000000}"/>
  <bookViews>
    <workbookView xWindow="0" yWindow="0" windowWidth="20400" windowHeight="7545" activeTab="2" xr2:uid="{00000000-000D-0000-FFFF-FFFF00000000}"/>
  </bookViews>
  <sheets>
    <sheet name="Miehet Karsinta" sheetId="10" r:id="rId1"/>
    <sheet name="Miehet MD" sheetId="11" r:id="rId2"/>
    <sheet name="Naiset MD" sheetId="13" r:id="rId3"/>
    <sheet name="Naiset Karsinta" sheetId="12" r:id="rId4"/>
    <sheet name="Miehet 45 MD" sheetId="14" r:id="rId5"/>
    <sheet name="N45" sheetId="8" r:id="rId6"/>
    <sheet name="Sekanelinpeli MD" sheetId="15" r:id="rId7"/>
    <sheet name="osallistujat listattuna " sheetId="9" r:id="rId8"/>
  </sheets>
  <externalReferences>
    <externalReference r:id="rId9"/>
  </externalReferences>
  <definedNames>
    <definedName name="show_game_numbers">[1]Instructions!$F$24</definedName>
    <definedName name="show_seed_numbers">[1]Instructions!$F$18</definedName>
  </definedNames>
  <calcPr calcId="162913"/>
</workbook>
</file>

<file path=xl/calcChain.xml><?xml version="1.0" encoding="utf-8"?>
<calcChain xmlns="http://schemas.openxmlformats.org/spreadsheetml/2006/main">
  <c r="D28" i="13" l="1"/>
  <c r="C31" i="13" l="1"/>
  <c r="D34" i="13"/>
  <c r="E1" i="14" l="1"/>
  <c r="E2" i="14"/>
  <c r="E2" i="15" l="1"/>
  <c r="C48" i="15" s="1"/>
  <c r="E1" i="15"/>
  <c r="A41" i="14"/>
  <c r="E2" i="13"/>
  <c r="C48" i="13" s="1"/>
  <c r="E1" i="13"/>
  <c r="E2" i="12"/>
  <c r="C32" i="12" s="1"/>
  <c r="E1" i="12"/>
  <c r="E2" i="11"/>
  <c r="C48" i="11" s="1"/>
  <c r="E1" i="11"/>
  <c r="E1" i="10"/>
  <c r="D1" i="10"/>
  <c r="C48" i="10" l="1"/>
  <c r="B93" i="10"/>
  <c r="A19" i="10"/>
  <c r="C31" i="10"/>
  <c r="C9" i="10"/>
  <c r="A21" i="10"/>
  <c r="A38" i="10"/>
  <c r="A14" i="10"/>
  <c r="A25" i="10"/>
  <c r="A43" i="10"/>
  <c r="A16" i="10"/>
  <c r="A27" i="10"/>
  <c r="A14" i="15"/>
  <c r="C31" i="15"/>
  <c r="A43" i="15"/>
  <c r="B15" i="15"/>
  <c r="B37" i="15" s="1"/>
  <c r="B42" i="15" s="1"/>
  <c r="D12" i="15" s="1"/>
  <c r="D23" i="15" s="1"/>
  <c r="D34" i="15" s="1"/>
  <c r="D45" i="15" s="1"/>
  <c r="F20" i="15" s="1"/>
  <c r="F37" i="15" s="1"/>
  <c r="H28" i="15" s="1"/>
  <c r="A38" i="15"/>
  <c r="C20" i="15"/>
  <c r="C9" i="15"/>
  <c r="A16" i="15"/>
  <c r="C26" i="15"/>
  <c r="A36" i="15"/>
  <c r="A41" i="15"/>
  <c r="A35" i="14"/>
  <c r="A17" i="14"/>
  <c r="A8" i="14"/>
  <c r="A26" i="14"/>
  <c r="B11" i="14"/>
  <c r="B29" i="14" s="1"/>
  <c r="D17" i="14" s="1"/>
  <c r="D32" i="14" s="1"/>
  <c r="F25" i="14" s="1"/>
  <c r="A14" i="14"/>
  <c r="A23" i="14"/>
  <c r="A32" i="14"/>
  <c r="B15" i="13"/>
  <c r="B42" i="13" s="1"/>
  <c r="D12" i="13" s="1"/>
  <c r="D45" i="13" s="1"/>
  <c r="C9" i="13"/>
  <c r="A16" i="13"/>
  <c r="C26" i="13"/>
  <c r="C37" i="13"/>
  <c r="A43" i="13"/>
  <c r="C20" i="13"/>
  <c r="A14" i="13"/>
  <c r="A41" i="13"/>
  <c r="B16" i="12"/>
  <c r="B25" i="12" s="1"/>
  <c r="D28" i="12" s="1"/>
  <c r="A28" i="12"/>
  <c r="A19" i="12"/>
  <c r="A13" i="12"/>
  <c r="A22" i="12"/>
  <c r="A16" i="11"/>
  <c r="C31" i="11"/>
  <c r="A43" i="11"/>
  <c r="B15" i="11"/>
  <c r="B20" i="11" s="1"/>
  <c r="B37" i="11" s="1"/>
  <c r="B42" i="11" s="1"/>
  <c r="D12" i="11" s="1"/>
  <c r="D23" i="11" s="1"/>
  <c r="D34" i="11" s="1"/>
  <c r="D45" i="11" s="1"/>
  <c r="F20" i="11" s="1"/>
  <c r="F37" i="11" s="1"/>
  <c r="H28" i="11" s="1"/>
  <c r="C9" i="11"/>
  <c r="A21" i="11"/>
  <c r="A38" i="11"/>
  <c r="A14" i="11"/>
  <c r="C26" i="11"/>
  <c r="A41" i="11"/>
  <c r="B15" i="10"/>
  <c r="B20" i="10" s="1"/>
  <c r="B26" i="10" s="1"/>
  <c r="B37" i="10" s="1"/>
  <c r="B42" i="10" s="1"/>
  <c r="D12" i="10" s="1"/>
  <c r="D23" i="10" s="1"/>
  <c r="D34" i="10" s="1"/>
  <c r="D45" i="10" s="1"/>
  <c r="F20" i="10" s="1"/>
  <c r="F37" i="10" s="1"/>
  <c r="A36" i="10"/>
  <c r="A41" i="10"/>
  <c r="F20" i="13" l="1"/>
  <c r="F37" i="13" s="1"/>
  <c r="H28" i="1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Kysely – 180806 - Ilmoittautuneet" description="Yhteys kyselyyn 180806 - Ilmoittautuneet työkirjassa." type="5" refreshedVersion="6" background="1">
    <dbPr connection="Provider=Microsoft.Mashup.OleDb.1;Data Source=$Workbook$;Location=180806 - Ilmoittautuneet;Extended Properties=&quot;&quot;" command="SELECT * FROM [180806 - Ilmoittautuneet]"/>
  </connection>
</connections>
</file>

<file path=xl/sharedStrings.xml><?xml version="1.0" encoding="utf-8"?>
<sst xmlns="http://schemas.openxmlformats.org/spreadsheetml/2006/main" count="436" uniqueCount="268">
  <si>
    <t>Sasu Mellanen</t>
  </si>
  <si>
    <t>Eemeli Jokinen</t>
  </si>
  <si>
    <t>Juha Jokela</t>
  </si>
  <si>
    <t>Saara-Sofia Jokinen</t>
  </si>
  <si>
    <t>Sarianne Vallioniemi</t>
  </si>
  <si>
    <t>Kati Saariniemi</t>
  </si>
  <si>
    <t>Anu Kentala</t>
  </si>
  <si>
    <t>Tapio Totro</t>
  </si>
  <si>
    <t>Ville Pajakkala</t>
  </si>
  <si>
    <t>Jesse Liljegren</t>
  </si>
  <si>
    <t>Natalia Lindberg</t>
  </si>
  <si>
    <t>Tiina Ruotsalainen</t>
  </si>
  <si>
    <t>Jori Palenius</t>
  </si>
  <si>
    <t>Timo SydÃ¤nmaanlakka</t>
  </si>
  <si>
    <t>Sonja TaipaleenmÃ¤ki</t>
  </si>
  <si>
    <t>Jennina Viikari</t>
  </si>
  <si>
    <t>Anne Matilainen</t>
  </si>
  <si>
    <t>Johanna Ahvenkoski</t>
  </si>
  <si>
    <t>Maarit Luoma</t>
  </si>
  <si>
    <t>Aleksi Muotka</t>
  </si>
  <si>
    <t>Antti Laitinen</t>
  </si>
  <si>
    <t>Ville-Veikko Hynninen</t>
  </si>
  <si>
    <t>Axel Waris</t>
  </si>
  <si>
    <t>Marsa Laukkoski</t>
  </si>
  <si>
    <t>Minna Torkki</t>
  </si>
  <si>
    <t>Janne Holli</t>
  </si>
  <si>
    <t>Sami Urmas</t>
  </si>
  <si>
    <t>Anu Kuikka</t>
  </si>
  <si>
    <t>Sari Palenius</t>
  </si>
  <si>
    <t>Janne Lappalainen</t>
  </si>
  <si>
    <t>Johanna Argillander</t>
  </si>
  <si>
    <t>Veikko Honkanen</t>
  </si>
  <si>
    <t>Veera Nurmi</t>
  </si>
  <si>
    <t>Patricia Miro Bussman</t>
  </si>
  <si>
    <t>Tuuli Hyyti</t>
  </si>
  <si>
    <t>Ilkka af Ursin</t>
  </si>
  <si>
    <t>Julius Lehmuskallio</t>
  </si>
  <si>
    <t>Ville Tuomi</t>
  </si>
  <si>
    <t>Juuso Tapanainen</t>
  </si>
  <si>
    <t>Roope Kailaheimo</t>
  </si>
  <si>
    <t>Jari Halonen</t>
  </si>
  <si>
    <t>tapio totro</t>
  </si>
  <si>
    <t>Nina Saarelainen</t>
  </si>
  <si>
    <t>Sebastian Carlsson</t>
  </si>
  <si>
    <t>Karl Berthen</t>
  </si>
  <si>
    <t>Jouni Jokiniemi</t>
  </si>
  <si>
    <t>Kimmo Loiske</t>
  </si>
  <si>
    <t>Mikko Hermans</t>
  </si>
  <si>
    <t>Nata Lindberg</t>
  </si>
  <si>
    <t>Janne Autio</t>
  </si>
  <si>
    <t xml:space="preserve">Robi Ylänkö </t>
  </si>
  <si>
    <t>Samuli Halme</t>
  </si>
  <si>
    <t>Janne Jukarainen</t>
  </si>
  <si>
    <t>Kalle Väinölä</t>
  </si>
  <si>
    <t>V-P Männistö</t>
  </si>
  <si>
    <t>VP Männistö</t>
  </si>
  <si>
    <t>Olli Marjamäki</t>
  </si>
  <si>
    <t>Max Sjövall</t>
  </si>
  <si>
    <t>jyrki Hero</t>
  </si>
  <si>
    <t xml:space="preserve"> Inka Kuusniemi</t>
  </si>
  <si>
    <t xml:space="preserve">Lasse Hyyti </t>
  </si>
  <si>
    <t>MIEHET 24.- 26.8.</t>
  </si>
  <si>
    <t>NAISET 24.- 26.8.</t>
  </si>
  <si>
    <t xml:space="preserve">M45 17.- 19.8. </t>
  </si>
  <si>
    <t xml:space="preserve">N45 17.- 19.8. </t>
  </si>
  <si>
    <t xml:space="preserve">MIXTY 17.- 19.8. </t>
  </si>
  <si>
    <t>Heidi Asmundela</t>
  </si>
  <si>
    <t>Lilli mellanen</t>
  </si>
  <si>
    <t>Päivi Pulkkinen</t>
  </si>
  <si>
    <t>Jorma Hyökyvaara</t>
  </si>
  <si>
    <t xml:space="preserve">Sarina Röhr Steiner </t>
  </si>
  <si>
    <t>Sarina Röhr Steiner</t>
  </si>
  <si>
    <t>Marko Välimäki</t>
  </si>
  <si>
    <t>Kim Kauppila</t>
  </si>
  <si>
    <t>Tuomas Paavola</t>
  </si>
  <si>
    <t>Joni Palonen</t>
  </si>
  <si>
    <t>Mika Vauhkala</t>
  </si>
  <si>
    <t>Jukka Honkanen</t>
  </si>
  <si>
    <t>elisa hyökyvaara</t>
  </si>
  <si>
    <t xml:space="preserve"> Lilli Anna Mellanen</t>
  </si>
  <si>
    <t>Petteri Paakkunainen</t>
  </si>
  <si>
    <t>Ninni Hietaniemi</t>
  </si>
  <si>
    <t>Heini Salonen</t>
  </si>
  <si>
    <t>Teemu Niiranen</t>
  </si>
  <si>
    <t>Ville Ruokamo</t>
  </si>
  <si>
    <t>Lasse Hyyti</t>
  </si>
  <si>
    <t>Tommi Vilhunen</t>
  </si>
  <si>
    <t>Mika Saunamäki</t>
  </si>
  <si>
    <t>Sarina Röhr-Steiner</t>
  </si>
  <si>
    <t>Marko Röhr</t>
  </si>
  <si>
    <t>Tiina Väinölä</t>
  </si>
  <si>
    <t>Juuso Pöntinen</t>
  </si>
  <si>
    <t>Elisa Hyökyvaara</t>
  </si>
  <si>
    <t>Kaj Swanljung</t>
  </si>
  <si>
    <t>Markus Männistö</t>
  </si>
  <si>
    <t>MD1</t>
  </si>
  <si>
    <t>MD2</t>
  </si>
  <si>
    <t xml:space="preserve">Pelaaja 1 </t>
  </si>
  <si>
    <t xml:space="preserve">Pelaaja 2 </t>
  </si>
  <si>
    <t>Pari #</t>
  </si>
  <si>
    <t>Parin pisteet</t>
  </si>
  <si>
    <t>Janne Holli &amp; Sami Urmas</t>
  </si>
  <si>
    <t>Jari Halonen &amp; Jyrki Hero</t>
  </si>
  <si>
    <t>Sasu Mellanen &amp; Eemeli Jokinen</t>
  </si>
  <si>
    <t>Ville-Veikko Hynninen &amp; Axel Waris</t>
  </si>
  <si>
    <t>Juuso Tapanainen &amp; Ville Tuomi</t>
  </si>
  <si>
    <t>Janne Lappalainen &amp; Jorma Hyökyvaara</t>
  </si>
  <si>
    <t>Mikko Hermans &amp; Mika Uutela</t>
  </si>
  <si>
    <t>Kaj Swanljung &amp; Markus Männistö</t>
  </si>
  <si>
    <t>Champion</t>
  </si>
  <si>
    <t>Ville Pajakkala &amp; Olli Marjamäki</t>
  </si>
  <si>
    <t>Ilkka Af Ursin &amp; Julius Lehmuskallio</t>
  </si>
  <si>
    <t>Kalle Väinölä &amp; Roope Kailaheimo</t>
  </si>
  <si>
    <t>KARSINTA NAISET</t>
  </si>
  <si>
    <t>[42]</t>
  </si>
  <si>
    <t>Sarianne Vallioniemi &amp; Saara-Sofia Jokinen</t>
  </si>
  <si>
    <t>PÄÄSARJA NAISET</t>
  </si>
  <si>
    <t>Maarit Luoma &amp; Inka Kuusniemi</t>
  </si>
  <si>
    <t>Natalia Lindberg &amp; Tiina Ruotsalainen</t>
  </si>
  <si>
    <t>Minna Torkki &amp; Marsa Laukkoski</t>
  </si>
  <si>
    <t>Sari Palenius &amp; Anu Kuikka</t>
  </si>
  <si>
    <t xml:space="preserve">Anu Kentala &amp; Kati Saariniemi </t>
  </si>
  <si>
    <t>Jennina Viikari &amp; Sonja Taipaleenmäki</t>
  </si>
  <si>
    <t>Johanna Ahvenkoski &amp; Anne Matilainen</t>
  </si>
  <si>
    <t>Veera Nurmi &amp; Patricia Miro Bussman</t>
  </si>
  <si>
    <t xml:space="preserve"> </t>
  </si>
  <si>
    <t>Sijoitus (MD)</t>
  </si>
  <si>
    <t>Kalle Väinölä &amp; V-P Männistö</t>
  </si>
  <si>
    <t>Sasu Mellanen &amp; Juha Jokela</t>
  </si>
  <si>
    <t>Tapio Totro &amp; Janne Jukarainen</t>
  </si>
  <si>
    <t>Pari</t>
  </si>
  <si>
    <t>Anu Kentala &amp; Kati Saariniemi</t>
  </si>
  <si>
    <t>Sarina Röhr Steiner &amp; Maarit Luoma</t>
  </si>
  <si>
    <t>Tuuli Hyyti &amp; Päivi Pulkkinen</t>
  </si>
  <si>
    <t>Elisa Hyökyvaara &amp;  Lilli Anna Mellanen</t>
  </si>
  <si>
    <t>Kari Hakuli</t>
  </si>
  <si>
    <t>Maarit Luoma &amp; Janne Jukarainen</t>
  </si>
  <si>
    <t>Kati Saarieniemi &amp; Tapio Totro</t>
  </si>
  <si>
    <t>Johanna Argillander &amp; Veikko Honkanen</t>
  </si>
  <si>
    <t>Minna Torkki &amp; V-P Männistö</t>
  </si>
  <si>
    <t>Tiina Väinölä &amp; Kalle Väinölä</t>
  </si>
  <si>
    <t>pe klo 17</t>
  </si>
  <si>
    <t>Janne Autio &amp; Teemu Niivanen</t>
  </si>
  <si>
    <t>Tuomas Paavola &amp; Joni Palonen</t>
  </si>
  <si>
    <t>pe klo 15</t>
  </si>
  <si>
    <t>pe klo 14</t>
  </si>
  <si>
    <t>Kimmo Loiske &amp; Jouni Jokiniemi</t>
  </si>
  <si>
    <t>Juuso Pöntinen &amp; Ville Ruokamo</t>
  </si>
  <si>
    <t>Marko Välimäki &amp; Kim Kauppila</t>
  </si>
  <si>
    <t>Jori Palenius &amp; Timo Sydänmaanlakka</t>
  </si>
  <si>
    <t>Mika Vauhkala &amp; Jukka Honkanen</t>
  </si>
  <si>
    <t xml:space="preserve">pe klo 17 </t>
  </si>
  <si>
    <t>Aleksi Muotka &amp; Antti Laitinen</t>
  </si>
  <si>
    <t>Robi Ylänkö &amp; Samuli Halme</t>
  </si>
  <si>
    <t>pe klo 16</t>
  </si>
  <si>
    <t>pe klo 18</t>
  </si>
  <si>
    <t>pe klo 19</t>
  </si>
  <si>
    <t>la klo 9.00</t>
  </si>
  <si>
    <t>la klo 10.30</t>
  </si>
  <si>
    <t>la klo 13.30</t>
  </si>
  <si>
    <t>la klo 15.00</t>
  </si>
  <si>
    <t>su klo 10.00</t>
  </si>
  <si>
    <t>su klo 12.00</t>
  </si>
  <si>
    <t>la klo 12.00</t>
  </si>
  <si>
    <t xml:space="preserve">la klo 16.30 </t>
  </si>
  <si>
    <t>la klo 16.30</t>
  </si>
  <si>
    <t>la klo 18.00</t>
  </si>
  <si>
    <t>su klo 11.30</t>
  </si>
  <si>
    <t>su klo 13.30</t>
  </si>
  <si>
    <t xml:space="preserve">Nina Saarelainen &amp; Sarina Röhr Steiner </t>
  </si>
  <si>
    <t>Heini Salonen &amp; Ninni Hietaniemi</t>
  </si>
  <si>
    <t>Heidi Asmundela &amp; Lilli mellanen</t>
  </si>
  <si>
    <t>Saara-Sofia Jokinen &amp; Eemeli Jokinen</t>
  </si>
  <si>
    <t>Jesse Liljegren &amp; Natalia Lindberg</t>
  </si>
  <si>
    <t>pe klo 17.30</t>
  </si>
  <si>
    <t>Sarina Röhr-Steiner &amp; Marko Röhr</t>
  </si>
  <si>
    <t>Lasse Hyyti &amp; Tuuli Hyyti</t>
  </si>
  <si>
    <t>Robi Ylänkö &amp; Sarianne Vallioniemi</t>
  </si>
  <si>
    <t>Elisa Hyökyvaara &amp; Kari Hakuli</t>
  </si>
  <si>
    <t xml:space="preserve">su klo 10.00 </t>
  </si>
  <si>
    <t>Lasse Hyyti &amp; Tommi Vilhunen</t>
  </si>
  <si>
    <t>su 11.30</t>
  </si>
  <si>
    <t>A</t>
  </si>
  <si>
    <t>B</t>
  </si>
  <si>
    <t>C</t>
  </si>
  <si>
    <t>D</t>
  </si>
  <si>
    <t>A vs B</t>
  </si>
  <si>
    <t>pe 15</t>
  </si>
  <si>
    <t>pe 16</t>
  </si>
  <si>
    <t>C vs D</t>
  </si>
  <si>
    <t>A vs C</t>
  </si>
  <si>
    <t>pe 19</t>
  </si>
  <si>
    <t>B vs D</t>
  </si>
  <si>
    <t>A vs D</t>
  </si>
  <si>
    <t>la 13.30</t>
  </si>
  <si>
    <t>B vs C</t>
  </si>
  <si>
    <t>Jatkosarja</t>
  </si>
  <si>
    <t>la 14.30</t>
  </si>
  <si>
    <t>pe klo 16.30</t>
  </si>
  <si>
    <t>pe klo 18.00</t>
  </si>
  <si>
    <t>Pronssiottelu su klo 10.00</t>
  </si>
  <si>
    <t>la 15.30</t>
  </si>
  <si>
    <t>la n klo 19</t>
  </si>
  <si>
    <t xml:space="preserve">Jatkosarja </t>
  </si>
  <si>
    <t>Jatkosarja ekalla kierroksella hävinneille (pelataan sisäkentillä)</t>
  </si>
  <si>
    <t>pe 17</t>
  </si>
  <si>
    <t>pe 18</t>
  </si>
  <si>
    <t>Filip Forsblom &amp; Mika Saunamäki</t>
  </si>
  <si>
    <t>Pronssiottelu</t>
  </si>
  <si>
    <t>6-2, 7-6(8)</t>
  </si>
  <si>
    <t>2-6, 6-7(8)</t>
  </si>
  <si>
    <t>6-0, 6-0</t>
  </si>
  <si>
    <t>0-6, 0-6</t>
  </si>
  <si>
    <t>6-0, 7-5</t>
  </si>
  <si>
    <t>0-6, 5-7</t>
  </si>
  <si>
    <t>6-1, 6-1</t>
  </si>
  <si>
    <t>6-7(5), 6-0, 6-4</t>
  </si>
  <si>
    <t>------------------------------------------------------</t>
  </si>
  <si>
    <t>Padelin SM-kisat Naiset 45 PÄÄSARJA</t>
  </si>
  <si>
    <t>Padelin SM-kisat MIEHET 45 PÄÄSARJA</t>
  </si>
  <si>
    <t>PADELIN SM-KISA SEKANELINPELI PÄÄSARJA</t>
  </si>
  <si>
    <t>0-6,- 1-6</t>
  </si>
  <si>
    <t>6-0, 6-1</t>
  </si>
  <si>
    <t>Suomen mestari</t>
  </si>
  <si>
    <t>Hopeaa</t>
  </si>
  <si>
    <t>Pronssia</t>
  </si>
  <si>
    <t>6-0, 6-4</t>
  </si>
  <si>
    <t>6-0, 6-3</t>
  </si>
  <si>
    <t>4-6, 6-1, 6-0</t>
  </si>
  <si>
    <t>6-0, 6-2</t>
  </si>
  <si>
    <t>6-1, 6-3</t>
  </si>
  <si>
    <t>6-2, 6-0</t>
  </si>
  <si>
    <t>6-4, 6-3</t>
  </si>
  <si>
    <t>6-2, 6-2</t>
  </si>
  <si>
    <t>7-5, 3-6, 6-2</t>
  </si>
  <si>
    <t>7-5, 6-2</t>
  </si>
  <si>
    <t>6-1, 7-6(1)</t>
  </si>
  <si>
    <t>6-3, 6-0</t>
  </si>
  <si>
    <t>6-1, 6-2</t>
  </si>
  <si>
    <t>7-5 , 6-2</t>
  </si>
  <si>
    <t>6-2 , 6-3</t>
  </si>
  <si>
    <t>6-2, 6-3</t>
  </si>
  <si>
    <t>Pronssiottelu su klo 12</t>
  </si>
  <si>
    <t>Pe klo 20</t>
  </si>
  <si>
    <t>PADELIN SM-KILPAILUT 24.-26.8.18 KARSINTA MIEHET</t>
  </si>
  <si>
    <t>PADELIN SM-KILPAILUT 24.-26.8.18 PÄÄSARJA MIEHET</t>
  </si>
  <si>
    <t>7-5, 7-5</t>
  </si>
  <si>
    <t>6-3, 7-5</t>
  </si>
  <si>
    <t>7-5, 6-3</t>
  </si>
  <si>
    <t>6-1, 6-4</t>
  </si>
  <si>
    <t>6-3, 6-2</t>
  </si>
  <si>
    <t>6-4, 6-2</t>
  </si>
  <si>
    <t>6-3, 6-3</t>
  </si>
  <si>
    <t>Aleksi Muotka &amp; Antti Laitinen (LL)</t>
  </si>
  <si>
    <t>6-4, 2-6, 6-1</t>
  </si>
  <si>
    <t>75 75</t>
  </si>
  <si>
    <t>62 63</t>
  </si>
  <si>
    <t>7-6(3), 63</t>
  </si>
  <si>
    <t>61 60</t>
  </si>
  <si>
    <t>63 64</t>
  </si>
  <si>
    <t>64 62</t>
  </si>
  <si>
    <t>62 64</t>
  </si>
  <si>
    <t>63 76(3)</t>
  </si>
  <si>
    <t>62 35 64</t>
  </si>
  <si>
    <t>64 60</t>
  </si>
  <si>
    <t>61 63</t>
  </si>
  <si>
    <t>60 76(7)</t>
  </si>
  <si>
    <t>60 60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</si>
</sst>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3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2"/>
      <color theme="0"/>
      <name val="Arial"/>
      <family val="2"/>
    </font>
    <font>
      <sz val="18"/>
      <color indexed="8"/>
      <name val="Arial"/>
      <family val="2"/>
    </font>
    <font>
      <sz val="6"/>
      <color indexed="55"/>
      <name val="Arial"/>
      <family val="2"/>
    </font>
    <font>
      <sz val="11"/>
      <color indexed="8"/>
      <name val="Arial"/>
      <family val="2"/>
    </font>
    <font>
      <u/>
      <sz val="8"/>
      <color indexed="12"/>
      <name val="Arial"/>
      <family val="2"/>
    </font>
    <font>
      <sz val="24"/>
      <color indexed="8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2"/>
      <color indexed="9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20"/>
      <color theme="1"/>
      <name val="Arial"/>
      <family val="2"/>
    </font>
    <font>
      <b/>
      <sz val="12"/>
      <color indexed="8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2"/>
        <bgColor theme="9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9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9" tint="0.79998168889431442"/>
      </patternFill>
    </fill>
    <fill>
      <patternFill patternType="solid">
        <fgColor rgb="FF0070C0"/>
        <bgColor theme="9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theme="9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0.3999755851924192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9" tint="0.39997558519241921"/>
      </left>
      <right style="hair">
        <color indexed="64"/>
      </right>
      <top style="thin">
        <color theme="9" tint="0.39997558519241921"/>
      </top>
      <bottom style="thin">
        <color indexed="64"/>
      </bottom>
      <diagonal/>
    </border>
    <border>
      <left style="medium">
        <color indexed="64"/>
      </left>
      <right/>
      <top style="thin">
        <color theme="9" tint="0.39997558519241921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0" xfId="0" applyNumberFormat="1" applyFont="1" applyBorder="1"/>
    <xf numFmtId="0" fontId="17" fillId="36" borderId="10" xfId="0" applyNumberFormat="1" applyFont="1" applyFill="1" applyBorder="1"/>
    <xf numFmtId="0" fontId="17" fillId="37" borderId="0" xfId="0" applyFont="1" applyFill="1"/>
    <xf numFmtId="0" fontId="17" fillId="36" borderId="11" xfId="0" applyNumberFormat="1" applyFont="1" applyFill="1" applyBorder="1"/>
    <xf numFmtId="0" fontId="17" fillId="37" borderId="10" xfId="0" applyNumberFormat="1" applyFont="1" applyFill="1" applyBorder="1"/>
    <xf numFmtId="0" fontId="17" fillId="37" borderId="11" xfId="0" applyNumberFormat="1" applyFont="1" applyFill="1" applyBorder="1"/>
    <xf numFmtId="0" fontId="17" fillId="36" borderId="0" xfId="0" applyNumberFormat="1" applyFont="1" applyFill="1" applyBorder="1"/>
    <xf numFmtId="0" fontId="17" fillId="38" borderId="11" xfId="0" applyNumberFormat="1" applyFont="1" applyFill="1" applyBorder="1"/>
    <xf numFmtId="0" fontId="17" fillId="38" borderId="10" xfId="0" applyNumberFormat="1" applyFont="1" applyFill="1" applyBorder="1"/>
    <xf numFmtId="0" fontId="17" fillId="39" borderId="11" xfId="0" applyNumberFormat="1" applyFont="1" applyFill="1" applyBorder="1"/>
    <xf numFmtId="0" fontId="17" fillId="39" borderId="10" xfId="0" applyNumberFormat="1" applyFont="1" applyFill="1" applyBorder="1"/>
    <xf numFmtId="0" fontId="17" fillId="39" borderId="0" xfId="0" applyNumberFormat="1" applyFont="1" applyFill="1" applyBorder="1"/>
    <xf numFmtId="0" fontId="17" fillId="38" borderId="0" xfId="0" applyFont="1" applyFill="1"/>
    <xf numFmtId="0" fontId="18" fillId="0" borderId="0" xfId="0" applyFont="1"/>
    <xf numFmtId="0" fontId="0" fillId="42" borderId="0" xfId="0" applyFill="1"/>
    <xf numFmtId="0" fontId="18" fillId="35" borderId="0" xfId="0" applyFont="1" applyFill="1"/>
    <xf numFmtId="0" fontId="18" fillId="42" borderId="0" xfId="0" applyFont="1" applyFill="1"/>
    <xf numFmtId="0" fontId="17" fillId="40" borderId="10" xfId="0" applyNumberFormat="1" applyFont="1" applyFill="1" applyBorder="1"/>
    <xf numFmtId="0" fontId="17" fillId="40" borderId="11" xfId="0" applyNumberFormat="1" applyFont="1" applyFill="1" applyBorder="1"/>
    <xf numFmtId="0" fontId="17" fillId="41" borderId="10" xfId="0" applyNumberFormat="1" applyFont="1" applyFill="1" applyBorder="1"/>
    <xf numFmtId="0" fontId="17" fillId="41" borderId="0" xfId="0" applyFont="1" applyFill="1"/>
    <xf numFmtId="0" fontId="17" fillId="41" borderId="11" xfId="0" applyNumberFormat="1" applyFont="1" applyFill="1" applyBorder="1"/>
    <xf numFmtId="0" fontId="17" fillId="43" borderId="10" xfId="0" applyNumberFormat="1" applyFont="1" applyFill="1" applyBorder="1"/>
    <xf numFmtId="0" fontId="17" fillId="43" borderId="11" xfId="0" applyNumberFormat="1" applyFont="1" applyFill="1" applyBorder="1"/>
    <xf numFmtId="0" fontId="17" fillId="44" borderId="10" xfId="0" applyNumberFormat="1" applyFont="1" applyFill="1" applyBorder="1"/>
    <xf numFmtId="0" fontId="17" fillId="44" borderId="11" xfId="0" applyNumberFormat="1" applyFont="1" applyFill="1" applyBorder="1"/>
    <xf numFmtId="0" fontId="17" fillId="44" borderId="0" xfId="0" applyFont="1" applyFill="1"/>
    <xf numFmtId="0" fontId="17" fillId="44" borderId="12" xfId="0" applyNumberFormat="1" applyFont="1" applyFill="1" applyBorder="1"/>
    <xf numFmtId="0" fontId="16" fillId="0" borderId="0" xfId="0" applyFont="1"/>
    <xf numFmtId="0" fontId="0" fillId="45" borderId="10" xfId="0" applyNumberFormat="1" applyFont="1" applyFill="1" applyBorder="1"/>
    <xf numFmtId="0" fontId="0" fillId="46" borderId="0" xfId="0" applyFill="1"/>
    <xf numFmtId="0" fontId="0" fillId="45" borderId="11" xfId="0" applyNumberFormat="1" applyFont="1" applyFill="1" applyBorder="1"/>
    <xf numFmtId="0" fontId="0" fillId="46" borderId="10" xfId="0" applyNumberFormat="1" applyFont="1" applyFill="1" applyBorder="1"/>
    <xf numFmtId="0" fontId="17" fillId="40" borderId="0" xfId="0" applyNumberFormat="1" applyFont="1" applyFill="1" applyBorder="1"/>
    <xf numFmtId="0" fontId="20" fillId="38" borderId="0" xfId="0" applyFont="1" applyFill="1"/>
    <xf numFmtId="0" fontId="18" fillId="34" borderId="10" xfId="0" applyNumberFormat="1" applyFont="1" applyFill="1" applyBorder="1"/>
    <xf numFmtId="0" fontId="18" fillId="34" borderId="11" xfId="0" applyNumberFormat="1" applyFont="1" applyFill="1" applyBorder="1"/>
    <xf numFmtId="0" fontId="18" fillId="35" borderId="10" xfId="0" applyNumberFormat="1" applyFont="1" applyFill="1" applyBorder="1"/>
    <xf numFmtId="0" fontId="18" fillId="35" borderId="11" xfId="0" applyNumberFormat="1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46" borderId="0" xfId="0" applyFill="1" applyAlignment="1">
      <alignment horizontal="center"/>
    </xf>
    <xf numFmtId="0" fontId="21" fillId="47" borderId="0" xfId="0" applyFont="1" applyFill="1" applyAlignment="1">
      <alignment vertical="center"/>
    </xf>
    <xf numFmtId="0" fontId="22" fillId="47" borderId="0" xfId="0" applyFont="1" applyFill="1" applyAlignment="1">
      <alignment horizontal="left"/>
    </xf>
    <xf numFmtId="0" fontId="23" fillId="47" borderId="0" xfId="0" applyFont="1" applyFill="1" applyAlignment="1">
      <alignment vertical="center"/>
    </xf>
    <xf numFmtId="0" fontId="23" fillId="47" borderId="0" xfId="0" applyFont="1" applyFill="1" applyAlignment="1">
      <alignment horizontal="center"/>
    </xf>
    <xf numFmtId="0" fontId="19" fillId="47" borderId="0" xfId="43" applyFill="1" applyAlignment="1" applyProtection="1">
      <alignment horizontal="center"/>
    </xf>
    <xf numFmtId="0" fontId="23" fillId="47" borderId="0" xfId="0" applyFont="1" applyFill="1"/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/>
    <xf numFmtId="0" fontId="26" fillId="0" borderId="13" xfId="0" applyFont="1" applyFill="1" applyBorder="1" applyAlignment="1"/>
    <xf numFmtId="0" fontId="23" fillId="47" borderId="14" xfId="0" applyFont="1" applyFill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0" fontId="27" fillId="0" borderId="15" xfId="0" applyFont="1" applyFill="1" applyBorder="1" applyAlignment="1">
      <alignment horizontal="center"/>
    </xf>
    <xf numFmtId="0" fontId="23" fillId="0" borderId="16" xfId="0" applyFont="1" applyFill="1" applyBorder="1" applyAlignment="1"/>
    <xf numFmtId="0" fontId="23" fillId="0" borderId="0" xfId="0" applyFont="1"/>
    <xf numFmtId="0" fontId="28" fillId="0" borderId="0" xfId="0" applyFont="1" applyFill="1" applyBorder="1" applyAlignment="1">
      <alignment horizontal="right"/>
    </xf>
    <xf numFmtId="0" fontId="23" fillId="0" borderId="0" xfId="0" applyFont="1" applyFill="1" applyBorder="1" applyAlignment="1"/>
    <xf numFmtId="0" fontId="27" fillId="0" borderId="16" xfId="0" applyFont="1" applyFill="1" applyBorder="1" applyAlignment="1">
      <alignment horizontal="center"/>
    </xf>
    <xf numFmtId="0" fontId="29" fillId="0" borderId="0" xfId="0" applyFont="1"/>
    <xf numFmtId="0" fontId="26" fillId="0" borderId="15" xfId="0" applyFont="1" applyBorder="1"/>
    <xf numFmtId="0" fontId="23" fillId="0" borderId="13" xfId="0" applyFont="1" applyFill="1" applyBorder="1" applyAlignment="1"/>
    <xf numFmtId="0" fontId="23" fillId="47" borderId="18" xfId="0" applyFont="1" applyFill="1" applyBorder="1" applyAlignment="1"/>
    <xf numFmtId="0" fontId="23" fillId="0" borderId="16" xfId="0" applyFont="1" applyFill="1" applyBorder="1" applyAlignment="1">
      <alignment horizontal="center"/>
    </xf>
    <xf numFmtId="0" fontId="23" fillId="0" borderId="19" xfId="0" applyFont="1" applyFill="1" applyBorder="1" applyAlignment="1"/>
    <xf numFmtId="0" fontId="26" fillId="0" borderId="0" xfId="0" applyFont="1" applyFill="1" applyBorder="1" applyAlignment="1"/>
    <xf numFmtId="0" fontId="23" fillId="47" borderId="14" xfId="0" applyFont="1" applyFill="1" applyBorder="1" applyAlignment="1"/>
    <xf numFmtId="0" fontId="29" fillId="0" borderId="0" xfId="0" applyFont="1" applyFill="1" applyBorder="1" applyAlignment="1">
      <alignment horizontal="right"/>
    </xf>
    <xf numFmtId="0" fontId="0" fillId="0" borderId="16" xfId="0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47" borderId="0" xfId="0" applyFont="1" applyFill="1" applyAlignment="1">
      <alignment horizontal="center" vertical="center"/>
    </xf>
    <xf numFmtId="0" fontId="31" fillId="47" borderId="0" xfId="1" applyNumberFormat="1" applyFont="1" applyFill="1" applyAlignment="1">
      <alignment horizontal="right"/>
    </xf>
    <xf numFmtId="0" fontId="23" fillId="0" borderId="17" xfId="0" applyFont="1" applyFill="1" applyBorder="1"/>
    <xf numFmtId="0" fontId="23" fillId="0" borderId="15" xfId="0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Fill="1" applyBorder="1"/>
    <xf numFmtId="0" fontId="32" fillId="0" borderId="0" xfId="0" applyFont="1" applyFill="1" applyAlignment="1">
      <alignment horizontal="center"/>
    </xf>
    <xf numFmtId="0" fontId="23" fillId="0" borderId="13" xfId="0" applyFont="1" applyBorder="1"/>
    <xf numFmtId="0" fontId="23" fillId="0" borderId="0" xfId="0" applyFont="1" applyAlignment="1">
      <alignment horizontal="right"/>
    </xf>
    <xf numFmtId="0" fontId="33" fillId="0" borderId="0" xfId="0" applyFont="1" applyFill="1"/>
    <xf numFmtId="0" fontId="30" fillId="0" borderId="0" xfId="0" applyFont="1" applyFill="1" applyBorder="1" applyAlignment="1">
      <alignment horizontal="center"/>
    </xf>
    <xf numFmtId="0" fontId="0" fillId="0" borderId="0" xfId="0" applyBorder="1"/>
    <xf numFmtId="0" fontId="34" fillId="0" borderId="0" xfId="0" applyFont="1" applyFill="1" applyAlignment="1">
      <alignment horizontal="center"/>
    </xf>
    <xf numFmtId="0" fontId="34" fillId="0" borderId="0" xfId="0" applyFont="1" applyFill="1" applyAlignment="1"/>
    <xf numFmtId="0" fontId="23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33" borderId="21" xfId="0" applyFill="1" applyBorder="1"/>
    <xf numFmtId="0" fontId="0" fillId="0" borderId="21" xfId="0" applyFill="1" applyBorder="1"/>
    <xf numFmtId="0" fontId="16" fillId="0" borderId="20" xfId="0" applyFont="1" applyBorder="1"/>
    <xf numFmtId="0" fontId="0" fillId="47" borderId="0" xfId="0" applyFill="1"/>
    <xf numFmtId="0" fontId="23" fillId="47" borderId="22" xfId="0" applyFont="1" applyFill="1" applyBorder="1" applyAlignment="1"/>
    <xf numFmtId="0" fontId="23" fillId="47" borderId="0" xfId="0" applyFont="1" applyFill="1" applyBorder="1" applyAlignment="1"/>
    <xf numFmtId="0" fontId="0" fillId="0" borderId="24" xfId="0" applyBorder="1"/>
    <xf numFmtId="0" fontId="16" fillId="0" borderId="24" xfId="0" applyFont="1" applyBorder="1"/>
    <xf numFmtId="0" fontId="18" fillId="0" borderId="23" xfId="0" applyFont="1" applyBorder="1"/>
    <xf numFmtId="0" fontId="27" fillId="0" borderId="19" xfId="0" applyFont="1" applyFill="1" applyBorder="1" applyAlignment="1">
      <alignment horizontal="center"/>
    </xf>
    <xf numFmtId="0" fontId="35" fillId="0" borderId="0" xfId="0" applyFont="1" applyFill="1"/>
    <xf numFmtId="0" fontId="0" fillId="45" borderId="25" xfId="0" applyNumberFormat="1" applyFont="1" applyFill="1" applyBorder="1"/>
    <xf numFmtId="0" fontId="35" fillId="0" borderId="0" xfId="0" applyFont="1"/>
    <xf numFmtId="0" fontId="36" fillId="0" borderId="0" xfId="0" applyFont="1"/>
    <xf numFmtId="0" fontId="26" fillId="0" borderId="13" xfId="0" quotePrefix="1" applyFont="1" applyFill="1" applyBorder="1" applyAlignment="1"/>
    <xf numFmtId="0" fontId="0" fillId="0" borderId="17" xfId="0" applyBorder="1"/>
    <xf numFmtId="0" fontId="23" fillId="0" borderId="26" xfId="0" applyFont="1" applyBorder="1"/>
    <xf numFmtId="0" fontId="23" fillId="0" borderId="27" xfId="0" applyFont="1" applyBorder="1"/>
    <xf numFmtId="0" fontId="23" fillId="0" borderId="28" xfId="0" applyFont="1" applyBorder="1"/>
    <xf numFmtId="0" fontId="23" fillId="0" borderId="29" xfId="0" applyFont="1" applyBorder="1"/>
    <xf numFmtId="0" fontId="29" fillId="0" borderId="13" xfId="0" applyFont="1" applyFill="1" applyBorder="1" applyAlignment="1">
      <alignment horizontal="right"/>
    </xf>
    <xf numFmtId="0" fontId="37" fillId="0" borderId="0" xfId="0" applyFont="1" applyFill="1" applyBorder="1" applyAlignment="1"/>
    <xf numFmtId="0" fontId="0" fillId="45" borderId="30" xfId="0" applyNumberFormat="1" applyFont="1" applyFill="1" applyBorder="1"/>
    <xf numFmtId="0" fontId="0" fillId="45" borderId="31" xfId="0" applyNumberFormat="1" applyFont="1" applyFill="1" applyBorder="1"/>
    <xf numFmtId="0" fontId="24" fillId="47" borderId="0" xfId="43" applyFont="1" applyFill="1" applyAlignment="1" applyProtection="1">
      <alignment horizontal="left"/>
    </xf>
  </cellXfs>
  <cellStyles count="44">
    <cellStyle name="20 % - Aksentti1" xfId="20" builtinId="30" customBuiltin="1"/>
    <cellStyle name="20 % - Aksentti2" xfId="24" builtinId="34" customBuiltin="1"/>
    <cellStyle name="20 % - Aksentti3" xfId="28" builtinId="38" customBuiltin="1"/>
    <cellStyle name="20 % - Aksentti4" xfId="32" builtinId="42" customBuiltin="1"/>
    <cellStyle name="20 % - Aksentti5" xfId="36" builtinId="46" customBuiltin="1"/>
    <cellStyle name="20 % - Aksentti6" xfId="40" builtinId="50" customBuiltin="1"/>
    <cellStyle name="40 % - Aksentti1" xfId="21" builtinId="31" customBuiltin="1"/>
    <cellStyle name="40 % - Aksentti2" xfId="25" builtinId="35" customBuiltin="1"/>
    <cellStyle name="40 % - Aksentti3" xfId="29" builtinId="39" customBuiltin="1"/>
    <cellStyle name="40 % - Aksentti4" xfId="33" builtinId="43" customBuiltin="1"/>
    <cellStyle name="40 % - Aksentti5" xfId="37" builtinId="47" customBuiltin="1"/>
    <cellStyle name="40 % - Aksentti6" xfId="41" builtinId="51" customBuiltin="1"/>
    <cellStyle name="60 % - Aksentti1" xfId="22" builtinId="32" customBuiltin="1"/>
    <cellStyle name="60 % - Aksentti2" xfId="26" builtinId="36" customBuiltin="1"/>
    <cellStyle name="60 % - Aksentti3" xfId="30" builtinId="40" customBuiltin="1"/>
    <cellStyle name="60 % - Aksentti4" xfId="34" builtinId="44" customBuiltin="1"/>
    <cellStyle name="60 % - Aksentti5" xfId="38" builtinId="48" customBuiltin="1"/>
    <cellStyle name="60 % - Aksentti6" xfId="42" builtinId="52" customBuiltin="1"/>
    <cellStyle name="Aksentti1" xfId="19" builtinId="29" customBuiltin="1"/>
    <cellStyle name="Aksentti2" xfId="23" builtinId="33" customBuiltin="1"/>
    <cellStyle name="Aksentti3" xfId="27" builtinId="37" customBuiltin="1"/>
    <cellStyle name="Aksentti4" xfId="31" builtinId="41" customBuiltin="1"/>
    <cellStyle name="Aksentti5" xfId="35" builtinId="45" customBuiltin="1"/>
    <cellStyle name="Aksentti6" xfId="39" builtinId="49" customBuiltin="1"/>
    <cellStyle name="Huomautus" xfId="16" builtinId="10" customBuiltin="1"/>
    <cellStyle name="Huono" xfId="8" builtinId="27" customBuiltin="1"/>
    <cellStyle name="Hyperlinkki" xfId="43" builtinId="8"/>
    <cellStyle name="Hyvä" xfId="7" builtinId="26" customBuiltin="1"/>
    <cellStyle name="Laskenta" xfId="12" builtinId="22" customBuiltin="1"/>
    <cellStyle name="Linkitetty solu" xfId="13" builtinId="24" customBuiltin="1"/>
    <cellStyle name="Neutraali" xfId="9" builtinId="28" customBuiltin="1"/>
    <cellStyle name="Normaali" xfId="0" builtinId="0"/>
    <cellStyle name="Otsikko" xfId="2" builtinId="15" customBuiltin="1"/>
    <cellStyle name="Otsikko 1" xfId="3" builtinId="16" customBuiltin="1"/>
    <cellStyle name="Otsikko 2" xfId="4" builtinId="17" customBuiltin="1"/>
    <cellStyle name="Otsikko 3" xfId="5" builtinId="18" customBuiltin="1"/>
    <cellStyle name="Otsikko 4" xfId="6" builtinId="19" customBuiltin="1"/>
    <cellStyle name="Pilkku" xfId="1" builtinId="3"/>
    <cellStyle name="Selittävä teksti" xfId="17" builtinId="53" customBuiltin="1"/>
    <cellStyle name="Summa" xfId="18" builtinId="25" customBuiltin="1"/>
    <cellStyle name="Syöttö" xfId="10" builtinId="20" customBuiltin="1"/>
    <cellStyle name="Tarkistussolu" xfId="14" builtinId="23" customBuiltin="1"/>
    <cellStyle name="Tulostus" xfId="11" builtinId="21" customBuiltin="1"/>
    <cellStyle name="Varoitusteksti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37268\Desktop\2017%20kone\Padel\liitto\single-elimination-brack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20"/>
      <sheetName val="24"/>
      <sheetName val="30"/>
      <sheetName val="32"/>
      <sheetName val="©"/>
    </sheetNames>
    <sheetDataSet>
      <sheetData sheetId="0">
        <row r="18">
          <cell r="F18" t="b">
            <v>1</v>
          </cell>
        </row>
        <row r="24">
          <cell r="F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28" workbookViewId="0">
      <selection activeCell="H76" sqref="H76:J76"/>
    </sheetView>
  </sheetViews>
  <sheetFormatPr defaultRowHeight="14.25" x14ac:dyDescent="0.2"/>
  <cols>
    <col min="2" max="2" width="24.25" customWidth="1"/>
    <col min="3" max="3" width="7.375" customWidth="1"/>
    <col min="4" max="4" width="34.875" customWidth="1"/>
    <col min="5" max="5" width="8.875" customWidth="1"/>
    <col min="6" max="6" width="27.125" customWidth="1"/>
  </cols>
  <sheetData>
    <row r="1" spans="1:8" ht="23.25" x14ac:dyDescent="0.2">
      <c r="A1" s="43"/>
      <c r="B1" s="43"/>
      <c r="C1" s="43"/>
      <c r="D1" s="44" t="b">
        <f>show_game_numbers</f>
        <v>1</v>
      </c>
      <c r="E1" s="44" t="b">
        <f>show_seed_numbers</f>
        <v>1</v>
      </c>
      <c r="F1" s="45"/>
      <c r="G1" s="45"/>
    </row>
    <row r="2" spans="1:8" x14ac:dyDescent="0.2">
      <c r="A2" s="119"/>
      <c r="B2" s="119"/>
      <c r="C2" s="119"/>
      <c r="D2" s="119"/>
      <c r="E2" s="46"/>
      <c r="F2" s="47"/>
      <c r="G2" s="48"/>
    </row>
    <row r="4" spans="1:8" ht="30" x14ac:dyDescent="0.4">
      <c r="A4" s="49" t="s">
        <v>244</v>
      </c>
      <c r="B4" s="50"/>
      <c r="C4" s="50"/>
      <c r="D4" s="49"/>
      <c r="E4" s="51"/>
      <c r="G4" s="51"/>
    </row>
    <row r="5" spans="1:8" ht="15" x14ac:dyDescent="0.2">
      <c r="A5" s="52"/>
    </row>
    <row r="9" spans="1:8" ht="15.75" thickBot="1" x14ac:dyDescent="0.25">
      <c r="C9" s="14">
        <f>IF($E$1=TRUE,1,"")</f>
        <v>1</v>
      </c>
      <c r="D9" s="53" t="s">
        <v>101</v>
      </c>
      <c r="E9" s="54"/>
      <c r="F9" s="55"/>
      <c r="G9" s="56"/>
    </row>
    <row r="10" spans="1:8" x14ac:dyDescent="0.2">
      <c r="D10" s="57"/>
      <c r="E10" s="58"/>
      <c r="F10" s="55"/>
      <c r="G10" s="56"/>
    </row>
    <row r="11" spans="1:8" x14ac:dyDescent="0.2">
      <c r="D11" s="57"/>
      <c r="E11" s="59"/>
      <c r="F11" s="55"/>
      <c r="G11" s="56"/>
    </row>
    <row r="12" spans="1:8" ht="15.75" thickBot="1" x14ac:dyDescent="0.25">
      <c r="A12" s="60"/>
      <c r="B12" s="60"/>
      <c r="C12" s="60"/>
      <c r="D12" s="61">
        <f>IF($D$1=TRUE,$B$42+1,"")</f>
        <v>6</v>
      </c>
      <c r="E12" t="s">
        <v>141</v>
      </c>
      <c r="F12" s="53" t="s">
        <v>101</v>
      </c>
      <c r="G12" s="54"/>
    </row>
    <row r="13" spans="1:8" x14ac:dyDescent="0.2">
      <c r="A13" s="60"/>
      <c r="B13" s="60"/>
      <c r="C13" s="60"/>
      <c r="D13" s="62"/>
      <c r="E13" s="59"/>
      <c r="F13" s="55" t="s">
        <v>241</v>
      </c>
      <c r="G13" s="91"/>
      <c r="H13" s="87"/>
    </row>
    <row r="14" spans="1:8" ht="15" thickBot="1" x14ac:dyDescent="0.25">
      <c r="A14" s="60">
        <f>IF($E$1=TRUE,8,"")</f>
        <v>8</v>
      </c>
      <c r="B14" s="30" t="s">
        <v>142</v>
      </c>
      <c r="C14" s="54"/>
      <c r="D14" s="62"/>
      <c r="E14" s="59"/>
      <c r="F14" s="55"/>
      <c r="G14" s="91"/>
      <c r="H14" s="87"/>
    </row>
    <row r="15" spans="1:8" ht="15.75" thickBot="1" x14ac:dyDescent="0.25">
      <c r="A15" s="14"/>
      <c r="B15" s="64">
        <f>IF($D$1=TRUE,B9+1,"")</f>
        <v>1</v>
      </c>
      <c r="C15" s="65" t="s">
        <v>145</v>
      </c>
      <c r="D15" s="53" t="s">
        <v>143</v>
      </c>
      <c r="E15" s="67"/>
      <c r="F15" s="60"/>
      <c r="G15" s="90"/>
      <c r="H15" s="87"/>
    </row>
    <row r="16" spans="1:8" ht="15.75" thickBot="1" x14ac:dyDescent="0.25">
      <c r="A16" s="60">
        <f>IF($E$1=TRUE,9,"")</f>
        <v>9</v>
      </c>
      <c r="B16" s="53" t="s">
        <v>143</v>
      </c>
      <c r="C16" s="67"/>
      <c r="D16" s="69" t="s">
        <v>247</v>
      </c>
      <c r="E16" s="69"/>
      <c r="G16" s="90"/>
      <c r="H16" s="87"/>
    </row>
    <row r="17" spans="1:8" ht="15" x14ac:dyDescent="0.2">
      <c r="A17" s="60"/>
      <c r="B17" s="70"/>
      <c r="C17" s="60"/>
      <c r="D17" s="62"/>
      <c r="E17" s="62"/>
      <c r="G17" s="90"/>
      <c r="H17" s="87"/>
    </row>
    <row r="18" spans="1:8" ht="15" x14ac:dyDescent="0.2">
      <c r="A18" s="60"/>
      <c r="B18" s="70"/>
      <c r="C18" s="60"/>
      <c r="D18" s="62"/>
      <c r="E18" s="62"/>
      <c r="G18" s="90"/>
      <c r="H18" s="87"/>
    </row>
    <row r="19" spans="1:8" ht="15" thickBot="1" x14ac:dyDescent="0.25">
      <c r="A19" s="60">
        <f>IF($E$1=TRUE,5,"")</f>
        <v>5</v>
      </c>
      <c r="B19" s="32" t="s">
        <v>146</v>
      </c>
      <c r="C19" s="54"/>
      <c r="D19" s="62"/>
      <c r="E19" s="62"/>
      <c r="G19" s="90"/>
      <c r="H19" s="87"/>
    </row>
    <row r="20" spans="1:8" ht="15.75" thickBot="1" x14ac:dyDescent="0.25">
      <c r="A20" s="14"/>
      <c r="B20" s="64">
        <f>IF($D$1=TRUE,B15+1,"")</f>
        <v>2</v>
      </c>
      <c r="C20" s="65" t="s">
        <v>154</v>
      </c>
      <c r="D20" s="32" t="s">
        <v>146</v>
      </c>
      <c r="E20" s="71"/>
      <c r="F20" s="72">
        <f>IF($D$1=TRUE,D45+1,"")</f>
        <v>10</v>
      </c>
      <c r="H20" s="87"/>
    </row>
    <row r="21" spans="1:8" ht="15" thickBot="1" x14ac:dyDescent="0.25">
      <c r="A21" s="60">
        <f>IF($E$1=TRUE,12,"")</f>
        <v>12</v>
      </c>
      <c r="B21" s="33" t="s">
        <v>147</v>
      </c>
      <c r="C21" s="67"/>
      <c r="D21" s="57" t="s">
        <v>215</v>
      </c>
      <c r="E21" s="58"/>
      <c r="F21" s="55"/>
      <c r="G21" s="90"/>
      <c r="H21" s="87"/>
    </row>
    <row r="22" spans="1:8" x14ac:dyDescent="0.2">
      <c r="A22" s="60"/>
      <c r="B22" s="60"/>
      <c r="C22" s="60"/>
      <c r="D22" s="62"/>
      <c r="E22" s="59"/>
      <c r="F22" s="55"/>
      <c r="G22" s="90"/>
      <c r="H22" s="87"/>
    </row>
    <row r="23" spans="1:8" ht="15" thickBot="1" x14ac:dyDescent="0.25">
      <c r="A23" s="60"/>
      <c r="B23" s="60"/>
      <c r="C23" s="60"/>
      <c r="D23" s="72">
        <f>IF($D$1=TRUE,D12+1,"")</f>
        <v>7</v>
      </c>
      <c r="E23" t="s">
        <v>156</v>
      </c>
      <c r="F23" s="30" t="s">
        <v>148</v>
      </c>
      <c r="G23" s="99"/>
      <c r="H23" s="87"/>
    </row>
    <row r="24" spans="1:8" x14ac:dyDescent="0.2">
      <c r="A24" s="60"/>
      <c r="B24" s="60"/>
      <c r="C24" s="60"/>
      <c r="D24" s="62"/>
      <c r="E24" s="59"/>
      <c r="F24" s="55" t="s">
        <v>233</v>
      </c>
      <c r="G24" s="56"/>
    </row>
    <row r="25" spans="1:8" ht="15.75" thickBot="1" x14ac:dyDescent="0.25">
      <c r="A25" s="60">
        <f>IF($E$1=TRUE,4,"")</f>
        <v>4</v>
      </c>
      <c r="B25" s="53" t="s">
        <v>102</v>
      </c>
      <c r="C25" s="54"/>
      <c r="D25" s="62"/>
      <c r="E25" s="59"/>
      <c r="F25" s="55"/>
      <c r="G25" s="56"/>
    </row>
    <row r="26" spans="1:8" ht="15.75" thickBot="1" x14ac:dyDescent="0.25">
      <c r="A26" s="14"/>
      <c r="B26" s="64">
        <f>IF($D$1=TRUE,B20+1,"")</f>
        <v>3</v>
      </c>
      <c r="C26" s="65" t="s">
        <v>151</v>
      </c>
      <c r="D26" s="30" t="s">
        <v>148</v>
      </c>
      <c r="E26" s="67"/>
      <c r="F26" s="55"/>
      <c r="G26" s="56"/>
    </row>
    <row r="27" spans="1:8" ht="15" thickBot="1" x14ac:dyDescent="0.25">
      <c r="A27" s="60">
        <f>IF($E$1=TRUE,13,"")</f>
        <v>13</v>
      </c>
      <c r="B27" s="30" t="s">
        <v>148</v>
      </c>
      <c r="C27" s="67"/>
      <c r="D27" s="69" t="s">
        <v>248</v>
      </c>
      <c r="E27" s="69"/>
      <c r="F27" s="72"/>
      <c r="G27" s="56"/>
    </row>
    <row r="28" spans="1:8" ht="15" x14ac:dyDescent="0.2">
      <c r="A28" s="60"/>
      <c r="B28" s="70"/>
      <c r="C28" s="60"/>
      <c r="D28" s="62"/>
      <c r="E28" s="62"/>
      <c r="F28" s="72"/>
      <c r="G28" s="56"/>
    </row>
    <row r="29" spans="1:8" ht="15" x14ac:dyDescent="0.2">
      <c r="A29" s="60"/>
      <c r="B29" s="70"/>
      <c r="C29" s="60"/>
      <c r="D29" s="62"/>
      <c r="E29" s="62"/>
      <c r="F29" s="72"/>
      <c r="G29" s="56"/>
    </row>
    <row r="30" spans="1:8" ht="15" x14ac:dyDescent="0.2">
      <c r="A30" s="60"/>
      <c r="B30" s="70"/>
      <c r="C30" s="60"/>
      <c r="D30" s="62"/>
      <c r="E30" s="62"/>
      <c r="F30" s="72"/>
      <c r="G30" s="56"/>
    </row>
    <row r="31" spans="1:8" ht="15.75" thickBot="1" x14ac:dyDescent="0.25">
      <c r="A31" s="60"/>
      <c r="B31" s="70"/>
      <c r="C31" s="60">
        <f>IF($E$1=TRUE,3,"")</f>
        <v>3</v>
      </c>
      <c r="D31" s="53" t="s">
        <v>103</v>
      </c>
      <c r="E31" s="54"/>
      <c r="F31" s="55"/>
      <c r="G31" s="56"/>
    </row>
    <row r="32" spans="1:8" ht="15" x14ac:dyDescent="0.2">
      <c r="A32" s="60"/>
      <c r="B32" s="70"/>
      <c r="C32" s="60"/>
      <c r="D32" s="57"/>
      <c r="E32" s="68"/>
      <c r="F32" s="55"/>
      <c r="G32" s="56"/>
    </row>
    <row r="33" spans="1:8" ht="15" x14ac:dyDescent="0.2">
      <c r="A33" s="60"/>
      <c r="B33" s="70"/>
      <c r="C33" s="60"/>
      <c r="D33" s="57"/>
      <c r="E33" s="68"/>
      <c r="F33" s="55"/>
      <c r="G33" s="56"/>
    </row>
    <row r="34" spans="1:8" ht="15.75" thickBot="1" x14ac:dyDescent="0.25">
      <c r="A34" s="60"/>
      <c r="B34" s="60"/>
      <c r="C34" s="60"/>
      <c r="D34" s="72">
        <f>IF($D$1=TRUE,D23+1,"")</f>
        <v>8</v>
      </c>
      <c r="E34" t="s">
        <v>155</v>
      </c>
      <c r="F34" s="53" t="s">
        <v>103</v>
      </c>
      <c r="G34" s="54"/>
    </row>
    <row r="35" spans="1:8" x14ac:dyDescent="0.2">
      <c r="A35" s="60"/>
      <c r="B35" s="60"/>
      <c r="C35" s="60"/>
      <c r="D35" s="57"/>
      <c r="E35" s="68"/>
      <c r="F35" s="55" t="s">
        <v>250</v>
      </c>
      <c r="G35" s="104"/>
      <c r="H35" s="87"/>
    </row>
    <row r="36" spans="1:8" ht="15" thickBot="1" x14ac:dyDescent="0.25">
      <c r="A36" s="60">
        <f>IF($E$1=TRUE,6,"")</f>
        <v>6</v>
      </c>
      <c r="B36" s="30" t="s">
        <v>149</v>
      </c>
      <c r="C36" s="54"/>
      <c r="D36" s="57"/>
      <c r="E36" s="68"/>
      <c r="F36" s="55"/>
      <c r="G36" s="91"/>
      <c r="H36" s="87"/>
    </row>
    <row r="37" spans="1:8" ht="15.75" thickBot="1" x14ac:dyDescent="0.25">
      <c r="A37" s="14"/>
      <c r="B37" s="64">
        <f>IF($D$1=TRUE,B26+1,"")</f>
        <v>4</v>
      </c>
      <c r="C37" s="65" t="s">
        <v>144</v>
      </c>
      <c r="D37" s="30" t="s">
        <v>149</v>
      </c>
      <c r="E37" s="67"/>
      <c r="F37" s="72">
        <f>IF($D$1=TRUE,F20+1,"")</f>
        <v>11</v>
      </c>
      <c r="G37" s="87"/>
      <c r="H37" s="87"/>
    </row>
    <row r="38" spans="1:8" ht="15" thickBot="1" x14ac:dyDescent="0.25">
      <c r="A38" s="60">
        <f>IF($E$1=TRUE,11,"")</f>
        <v>11</v>
      </c>
      <c r="B38" s="30" t="s">
        <v>150</v>
      </c>
      <c r="C38" s="67"/>
      <c r="D38" s="69" t="s">
        <v>249</v>
      </c>
      <c r="E38" s="69"/>
      <c r="F38" s="72"/>
      <c r="G38" s="87"/>
      <c r="H38" s="87"/>
    </row>
    <row r="39" spans="1:8" x14ac:dyDescent="0.2">
      <c r="A39" s="60"/>
      <c r="B39" s="60"/>
      <c r="C39" s="60"/>
      <c r="D39" s="62"/>
      <c r="E39" s="62"/>
      <c r="F39" s="72"/>
      <c r="G39" s="87"/>
      <c r="H39" s="87"/>
    </row>
    <row r="40" spans="1:8" x14ac:dyDescent="0.2">
      <c r="A40" s="60"/>
      <c r="B40" s="60"/>
      <c r="C40" s="60"/>
      <c r="D40" s="62"/>
      <c r="E40" s="62"/>
      <c r="F40" s="55"/>
      <c r="G40" s="90"/>
      <c r="H40" s="87"/>
    </row>
    <row r="41" spans="1:8" ht="15.75" thickBot="1" x14ac:dyDescent="0.25">
      <c r="A41" s="60">
        <f>IF($E$1=TRUE,7,"")</f>
        <v>7</v>
      </c>
      <c r="B41" s="53" t="s">
        <v>152</v>
      </c>
      <c r="C41" s="54"/>
      <c r="D41" s="62"/>
      <c r="E41" s="62"/>
      <c r="F41" s="72"/>
      <c r="G41" s="90"/>
      <c r="H41" s="87"/>
    </row>
    <row r="42" spans="1:8" ht="15.75" thickBot="1" x14ac:dyDescent="0.25">
      <c r="A42" s="14"/>
      <c r="B42" s="64">
        <f>IF($D$1=TRUE,B37+1,"")</f>
        <v>5</v>
      </c>
      <c r="C42" s="65" t="s">
        <v>144</v>
      </c>
      <c r="D42" s="53" t="s">
        <v>152</v>
      </c>
      <c r="E42" s="54"/>
      <c r="F42" s="55"/>
      <c r="G42" s="90"/>
      <c r="H42" s="87"/>
    </row>
    <row r="43" spans="1:8" ht="15.75" thickBot="1" x14ac:dyDescent="0.25">
      <c r="A43" s="60">
        <f>IF($E$1=TRUE,10,"")</f>
        <v>10</v>
      </c>
      <c r="B43" s="53" t="s">
        <v>153</v>
      </c>
      <c r="C43" s="67"/>
      <c r="D43" s="57" t="s">
        <v>249</v>
      </c>
      <c r="E43" s="68"/>
      <c r="F43" s="55"/>
      <c r="G43" s="90"/>
      <c r="H43" s="87"/>
    </row>
    <row r="44" spans="1:8" x14ac:dyDescent="0.2">
      <c r="A44" s="60"/>
      <c r="B44" s="60"/>
      <c r="C44" s="60"/>
      <c r="D44" s="57"/>
      <c r="E44" s="68"/>
      <c r="F44" s="55"/>
      <c r="G44" s="90"/>
      <c r="H44" s="87"/>
    </row>
    <row r="45" spans="1:8" ht="15.75" thickBot="1" x14ac:dyDescent="0.25">
      <c r="A45" s="60"/>
      <c r="B45" s="60"/>
      <c r="C45" s="60"/>
      <c r="D45" s="72">
        <f>IF($D$1=TRUE,D34+1,"")</f>
        <v>9</v>
      </c>
      <c r="E45" t="s">
        <v>155</v>
      </c>
      <c r="F45" s="53" t="s">
        <v>104</v>
      </c>
      <c r="G45" s="99"/>
      <c r="H45" s="87"/>
    </row>
    <row r="46" spans="1:8" x14ac:dyDescent="0.2">
      <c r="A46" s="60"/>
      <c r="B46" s="60"/>
      <c r="C46" s="60"/>
      <c r="D46" s="57"/>
      <c r="E46" s="68"/>
      <c r="F46" s="55" t="s">
        <v>251</v>
      </c>
      <c r="G46" s="56"/>
    </row>
    <row r="47" spans="1:8" x14ac:dyDescent="0.2">
      <c r="A47" s="60"/>
      <c r="B47" s="60"/>
      <c r="C47" s="60"/>
      <c r="D47" s="57"/>
      <c r="E47" s="68"/>
      <c r="F47" s="55"/>
      <c r="G47" s="56"/>
    </row>
    <row r="48" spans="1:8" ht="15.75" thickBot="1" x14ac:dyDescent="0.25">
      <c r="A48" s="60"/>
      <c r="B48" s="60"/>
      <c r="C48" s="60">
        <f>IF($E$1=TRUE,2,"")</f>
        <v>2</v>
      </c>
      <c r="D48" s="53" t="s">
        <v>104</v>
      </c>
      <c r="E48" s="67"/>
      <c r="F48" s="55"/>
      <c r="G48" s="56"/>
    </row>
    <row r="49" spans="1:8" x14ac:dyDescent="0.2">
      <c r="A49" s="60"/>
      <c r="B49" s="60"/>
      <c r="C49" s="60"/>
      <c r="D49" s="74"/>
      <c r="E49" s="75"/>
      <c r="F49" s="60"/>
      <c r="G49" s="75"/>
    </row>
    <row r="53" spans="1:8" ht="15" x14ac:dyDescent="0.25">
      <c r="B53" s="29" t="s">
        <v>204</v>
      </c>
    </row>
    <row r="56" spans="1:8" ht="15" x14ac:dyDescent="0.2">
      <c r="H56" s="52"/>
    </row>
    <row r="57" spans="1:8" ht="15" thickBot="1" x14ac:dyDescent="0.25">
      <c r="B57" s="117" t="s">
        <v>142</v>
      </c>
      <c r="C57" s="54"/>
      <c r="D57" s="55"/>
      <c r="E57" s="56"/>
      <c r="F57" s="55"/>
      <c r="G57" s="55"/>
      <c r="H57" s="55"/>
    </row>
    <row r="58" spans="1:8" x14ac:dyDescent="0.2">
      <c r="B58" s="57"/>
      <c r="C58" s="58"/>
      <c r="D58" s="55"/>
      <c r="E58" s="56"/>
      <c r="F58" s="55"/>
      <c r="G58" s="55"/>
      <c r="H58" s="55"/>
    </row>
    <row r="59" spans="1:8" x14ac:dyDescent="0.2">
      <c r="B59" s="57"/>
      <c r="C59" s="59"/>
      <c r="D59" s="55"/>
      <c r="E59" s="56"/>
      <c r="F59" s="55"/>
      <c r="G59" s="55"/>
      <c r="H59" s="55"/>
    </row>
    <row r="60" spans="1:8" ht="15" thickBot="1" x14ac:dyDescent="0.25">
      <c r="B60" s="61"/>
      <c r="C60" t="s">
        <v>205</v>
      </c>
      <c r="D60" s="117" t="s">
        <v>142</v>
      </c>
      <c r="E60" s="54"/>
      <c r="F60" s="55"/>
      <c r="G60" s="55"/>
      <c r="H60" s="55"/>
    </row>
    <row r="61" spans="1:8" x14ac:dyDescent="0.2">
      <c r="B61" s="62"/>
      <c r="C61" s="59"/>
      <c r="D61" s="55" t="s">
        <v>211</v>
      </c>
      <c r="E61" s="63"/>
      <c r="F61" s="55"/>
      <c r="G61" s="55"/>
      <c r="H61" s="55"/>
    </row>
    <row r="62" spans="1:8" x14ac:dyDescent="0.2">
      <c r="B62" s="62"/>
      <c r="C62" s="59"/>
      <c r="D62" s="55"/>
      <c r="E62" s="63"/>
      <c r="F62" s="55"/>
      <c r="G62" s="55"/>
      <c r="H62" s="55"/>
    </row>
    <row r="63" spans="1:8" ht="15" thickBot="1" x14ac:dyDescent="0.25">
      <c r="B63" s="33" t="s">
        <v>147</v>
      </c>
      <c r="C63" s="67"/>
      <c r="D63" s="60"/>
      <c r="E63" s="68"/>
      <c r="F63" s="55"/>
      <c r="G63" s="55"/>
      <c r="H63" s="55"/>
    </row>
    <row r="64" spans="1:8" x14ac:dyDescent="0.2">
      <c r="B64" s="69"/>
      <c r="C64" s="69"/>
      <c r="E64" s="68"/>
      <c r="F64" s="55"/>
    </row>
    <row r="65" spans="2:10" x14ac:dyDescent="0.2">
      <c r="B65" s="62"/>
      <c r="C65" s="62"/>
      <c r="E65" s="68"/>
      <c r="F65" s="55"/>
    </row>
    <row r="66" spans="2:10" x14ac:dyDescent="0.2">
      <c r="B66" s="62"/>
      <c r="C66" s="62"/>
      <c r="E66" s="68"/>
      <c r="F66" s="55"/>
    </row>
    <row r="67" spans="2:10" x14ac:dyDescent="0.2">
      <c r="B67" s="62"/>
      <c r="C67" s="62"/>
      <c r="E67" s="68" t="s">
        <v>206</v>
      </c>
      <c r="F67" s="55"/>
    </row>
    <row r="68" spans="2:10" ht="15" thickBot="1" x14ac:dyDescent="0.25">
      <c r="B68" s="66"/>
      <c r="C68" s="71"/>
      <c r="D68" s="72"/>
      <c r="F68" s="30" t="s">
        <v>142</v>
      </c>
      <c r="G68" s="54"/>
      <c r="H68" s="55"/>
    </row>
    <row r="69" spans="2:10" x14ac:dyDescent="0.2">
      <c r="B69" s="57"/>
      <c r="C69" s="58"/>
      <c r="D69" s="55"/>
      <c r="E69" s="68"/>
      <c r="F69" s="55" t="s">
        <v>252</v>
      </c>
      <c r="G69" s="79"/>
      <c r="H69" s="55"/>
    </row>
    <row r="70" spans="2:10" x14ac:dyDescent="0.2">
      <c r="B70" s="62"/>
      <c r="C70" s="59"/>
      <c r="D70" s="55"/>
      <c r="E70" s="68"/>
      <c r="F70" s="55"/>
      <c r="G70" s="68"/>
      <c r="H70" s="55"/>
    </row>
    <row r="71" spans="2:10" ht="15.75" thickBot="1" x14ac:dyDescent="0.25">
      <c r="B71" s="72"/>
      <c r="D71" s="53" t="s">
        <v>102</v>
      </c>
      <c r="E71" s="67"/>
      <c r="F71" s="55"/>
      <c r="G71" s="68"/>
      <c r="H71" s="55"/>
    </row>
    <row r="72" spans="2:10" x14ac:dyDescent="0.2">
      <c r="B72" s="62"/>
      <c r="C72" s="59"/>
      <c r="D72" s="55"/>
      <c r="E72" s="56"/>
      <c r="F72" s="55"/>
      <c r="G72" s="68"/>
      <c r="H72" s="55"/>
    </row>
    <row r="73" spans="2:10" x14ac:dyDescent="0.2">
      <c r="B73" s="62"/>
      <c r="C73" s="59"/>
      <c r="D73" s="55"/>
      <c r="E73" s="56"/>
      <c r="F73" s="55"/>
      <c r="G73" s="68"/>
      <c r="H73" s="55"/>
    </row>
    <row r="74" spans="2:10" ht="15.75" thickBot="1" x14ac:dyDescent="0.25">
      <c r="B74" s="53"/>
      <c r="C74" s="67"/>
      <c r="D74" s="55"/>
      <c r="E74" s="56"/>
      <c r="G74" s="68"/>
      <c r="H74" s="55"/>
    </row>
    <row r="75" spans="2:10" x14ac:dyDescent="0.2">
      <c r="B75" s="69"/>
      <c r="C75" s="69"/>
      <c r="D75" s="72"/>
      <c r="E75" s="56"/>
      <c r="G75" s="68"/>
      <c r="H75" s="55"/>
    </row>
    <row r="76" spans="2:10" x14ac:dyDescent="0.2">
      <c r="B76" s="62"/>
      <c r="C76" s="62"/>
      <c r="D76" s="72"/>
      <c r="E76" s="56"/>
      <c r="F76" s="72"/>
      <c r="G76" s="80" t="s">
        <v>191</v>
      </c>
      <c r="H76" s="118" t="s">
        <v>142</v>
      </c>
      <c r="I76" s="101"/>
      <c r="J76" s="101"/>
    </row>
    <row r="77" spans="2:10" x14ac:dyDescent="0.2">
      <c r="B77" s="62"/>
      <c r="C77" s="62"/>
      <c r="D77" s="72"/>
      <c r="E77" s="56"/>
      <c r="F77" s="60"/>
      <c r="G77" s="68"/>
      <c r="H77" s="82" t="s">
        <v>254</v>
      </c>
    </row>
    <row r="78" spans="2:10" x14ac:dyDescent="0.2">
      <c r="B78" s="62"/>
      <c r="C78" s="62"/>
      <c r="D78" s="72"/>
      <c r="E78" s="56"/>
      <c r="G78" s="68"/>
      <c r="H78" s="55"/>
    </row>
    <row r="79" spans="2:10" ht="15.75" thickBot="1" x14ac:dyDescent="0.25">
      <c r="B79" s="53"/>
      <c r="C79" s="54"/>
      <c r="D79" s="55"/>
      <c r="E79" s="56"/>
      <c r="G79" s="73"/>
    </row>
    <row r="80" spans="2:10" x14ac:dyDescent="0.2">
      <c r="B80" s="57"/>
      <c r="C80" s="68"/>
      <c r="D80" s="55"/>
      <c r="E80" s="56"/>
      <c r="G80" s="73"/>
    </row>
    <row r="81" spans="2:8" x14ac:dyDescent="0.2">
      <c r="B81" s="57"/>
      <c r="C81" s="68"/>
      <c r="D81" s="55"/>
      <c r="E81" s="56"/>
      <c r="F81" s="60"/>
      <c r="G81" s="68"/>
      <c r="H81" s="55"/>
    </row>
    <row r="82" spans="2:8" ht="15" thickBot="1" x14ac:dyDescent="0.25">
      <c r="B82" s="72"/>
      <c r="D82" s="117" t="s">
        <v>150</v>
      </c>
      <c r="E82" s="54"/>
      <c r="F82" s="60"/>
      <c r="G82" s="80"/>
      <c r="H82" s="55"/>
    </row>
    <row r="83" spans="2:8" x14ac:dyDescent="0.2">
      <c r="B83" s="57"/>
      <c r="C83" s="68"/>
      <c r="D83" s="55"/>
      <c r="E83" s="58"/>
      <c r="F83" s="60"/>
      <c r="G83" s="80"/>
      <c r="H83" s="55"/>
    </row>
    <row r="84" spans="2:8" x14ac:dyDescent="0.2">
      <c r="B84" s="57"/>
      <c r="C84" s="68"/>
      <c r="D84" s="55"/>
      <c r="E84" s="63"/>
      <c r="F84" s="60"/>
      <c r="G84" s="80"/>
      <c r="H84" s="55"/>
    </row>
    <row r="85" spans="2:8" ht="15.75" thickBot="1" x14ac:dyDescent="0.25">
      <c r="B85" s="66"/>
      <c r="C85" s="67"/>
      <c r="D85" s="72"/>
      <c r="E85" s="73"/>
      <c r="F85" s="53" t="s">
        <v>153</v>
      </c>
      <c r="G85" s="67"/>
      <c r="H85" s="72"/>
    </row>
    <row r="86" spans="2:8" x14ac:dyDescent="0.2">
      <c r="B86" s="69"/>
      <c r="C86" s="69"/>
      <c r="D86" s="72"/>
      <c r="E86" s="73"/>
      <c r="F86" s="74" t="s">
        <v>238</v>
      </c>
      <c r="G86" s="62"/>
      <c r="H86" s="72"/>
    </row>
    <row r="87" spans="2:8" x14ac:dyDescent="0.2">
      <c r="B87" s="62"/>
      <c r="C87" s="62"/>
      <c r="D87" s="72"/>
      <c r="E87" s="73" t="s">
        <v>206</v>
      </c>
      <c r="F87" s="74"/>
      <c r="G87" s="62"/>
      <c r="H87" s="72"/>
    </row>
    <row r="88" spans="2:8" x14ac:dyDescent="0.2">
      <c r="B88" s="62"/>
      <c r="C88" s="62"/>
      <c r="D88" s="55"/>
      <c r="E88" s="68"/>
      <c r="F88" s="60"/>
    </row>
    <row r="89" spans="2:8" x14ac:dyDescent="0.2">
      <c r="B89" s="62"/>
      <c r="C89" s="62"/>
      <c r="D89" s="72"/>
      <c r="E89" s="68"/>
      <c r="F89" s="60"/>
      <c r="G89" s="60"/>
    </row>
    <row r="90" spans="2:8" ht="15" thickBot="1" x14ac:dyDescent="0.25">
      <c r="B90" s="66"/>
      <c r="C90" s="54"/>
      <c r="D90" s="55"/>
      <c r="E90" s="68"/>
      <c r="F90" s="60"/>
      <c r="G90" s="60"/>
    </row>
    <row r="91" spans="2:8" x14ac:dyDescent="0.2">
      <c r="B91" s="57"/>
      <c r="C91" s="68"/>
      <c r="D91" s="55"/>
      <c r="E91" s="68"/>
      <c r="F91" s="60"/>
      <c r="G91" s="60"/>
    </row>
    <row r="92" spans="2:8" x14ac:dyDescent="0.2">
      <c r="B92" s="57"/>
      <c r="C92" s="68"/>
      <c r="D92" s="55"/>
      <c r="E92" s="68"/>
      <c r="F92" s="60"/>
      <c r="G92" s="60"/>
    </row>
    <row r="93" spans="2:8" ht="15.75" thickBot="1" x14ac:dyDescent="0.25">
      <c r="B93" s="72">
        <f>IF($E$1=TRUE,B82+1,"")</f>
        <v>1</v>
      </c>
      <c r="D93" s="53" t="s">
        <v>153</v>
      </c>
      <c r="E93" s="67"/>
      <c r="F93" s="60"/>
      <c r="G93" s="84"/>
      <c r="H93" s="70"/>
    </row>
    <row r="94" spans="2:8" x14ac:dyDescent="0.2">
      <c r="B94" s="57"/>
      <c r="C94" s="68"/>
      <c r="D94" s="55"/>
      <c r="E94" s="56"/>
      <c r="F94" s="60"/>
    </row>
    <row r="95" spans="2:8" x14ac:dyDescent="0.2">
      <c r="B95" s="57"/>
      <c r="C95" s="68"/>
      <c r="D95" s="55"/>
      <c r="E95" s="56"/>
    </row>
    <row r="96" spans="2:8" ht="15.75" thickBot="1" x14ac:dyDescent="0.25">
      <c r="B96" s="53"/>
      <c r="C96" s="67"/>
      <c r="D96" s="55"/>
      <c r="E96" s="56"/>
    </row>
  </sheetData>
  <mergeCells count="1">
    <mergeCell ref="A2:D2"/>
  </mergeCells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topLeftCell="A31" workbookViewId="0">
      <selection activeCell="F46" sqref="F46"/>
    </sheetView>
  </sheetViews>
  <sheetFormatPr defaultRowHeight="14.25" x14ac:dyDescent="0.2"/>
  <cols>
    <col min="2" max="2" width="38.375" customWidth="1"/>
    <col min="4" max="4" width="33" customWidth="1"/>
    <col min="6" max="6" width="19.75" customWidth="1"/>
    <col min="8" max="8" width="18.375" customWidth="1"/>
  </cols>
  <sheetData>
    <row r="1" spans="1:10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6"/>
      <c r="J1" s="45"/>
    </row>
    <row r="2" spans="1:10" x14ac:dyDescent="0.2">
      <c r="A2" s="119"/>
      <c r="B2" s="119"/>
      <c r="C2" s="119"/>
      <c r="D2" s="119"/>
      <c r="E2" s="44" t="b">
        <f>show_seed_numbers</f>
        <v>1</v>
      </c>
      <c r="F2" s="47"/>
      <c r="G2" s="48"/>
      <c r="I2" s="46"/>
      <c r="J2" s="77"/>
    </row>
    <row r="4" spans="1:10" ht="30" x14ac:dyDescent="0.4">
      <c r="A4" s="49" t="s">
        <v>245</v>
      </c>
      <c r="B4" s="50"/>
      <c r="C4" s="50"/>
      <c r="D4" s="49"/>
      <c r="E4" s="51"/>
      <c r="G4" s="51"/>
      <c r="H4" s="51"/>
      <c r="I4" s="51"/>
    </row>
    <row r="5" spans="1:10" ht="15" x14ac:dyDescent="0.2">
      <c r="A5" s="52"/>
    </row>
    <row r="6" spans="1:10" ht="15" x14ac:dyDescent="0.2">
      <c r="J6" s="52"/>
    </row>
    <row r="7" spans="1:10" ht="15" x14ac:dyDescent="0.2">
      <c r="J7" s="52"/>
    </row>
    <row r="8" spans="1:10" ht="15" x14ac:dyDescent="0.2">
      <c r="J8" s="52"/>
    </row>
    <row r="9" spans="1:10" ht="15.75" thickBot="1" x14ac:dyDescent="0.25">
      <c r="C9" s="14">
        <f>IF($E$2=TRUE,1,"")</f>
        <v>1</v>
      </c>
      <c r="D9" s="53" t="s">
        <v>105</v>
      </c>
      <c r="E9" s="54"/>
      <c r="F9" s="55"/>
      <c r="G9" s="56"/>
      <c r="H9" s="55"/>
      <c r="I9" s="55"/>
      <c r="J9" s="55"/>
    </row>
    <row r="10" spans="1:10" x14ac:dyDescent="0.2">
      <c r="D10" s="57"/>
      <c r="E10" s="58"/>
      <c r="F10" s="55"/>
      <c r="G10" s="56"/>
      <c r="H10" s="55"/>
      <c r="I10" s="55"/>
      <c r="J10" s="55"/>
    </row>
    <row r="11" spans="1:10" ht="15" x14ac:dyDescent="0.25">
      <c r="D11" s="57"/>
      <c r="E11" s="59"/>
      <c r="F11" s="55"/>
      <c r="G11" s="56"/>
      <c r="H11" s="55"/>
      <c r="I11" s="55"/>
      <c r="J11" s="105"/>
    </row>
    <row r="12" spans="1:10" ht="15.75" thickBot="1" x14ac:dyDescent="0.25">
      <c r="A12" s="60"/>
      <c r="B12" s="60"/>
      <c r="C12" s="60"/>
      <c r="D12" s="61">
        <f>IF($E$1=TRUE,$B$42+1,"")</f>
        <v>5</v>
      </c>
      <c r="E12" t="s">
        <v>159</v>
      </c>
      <c r="F12" s="53" t="s">
        <v>105</v>
      </c>
      <c r="G12" s="54"/>
      <c r="H12" s="55"/>
      <c r="I12" s="55"/>
      <c r="J12" s="55"/>
    </row>
    <row r="13" spans="1:10" x14ac:dyDescent="0.2">
      <c r="A13" s="60"/>
      <c r="B13" s="60"/>
      <c r="C13" s="60"/>
      <c r="D13" s="62"/>
      <c r="E13" s="59"/>
      <c r="F13" s="55" t="s">
        <v>258</v>
      </c>
      <c r="G13" s="63"/>
      <c r="H13" s="55"/>
      <c r="I13" s="55"/>
      <c r="J13" s="55"/>
    </row>
    <row r="14" spans="1:10" ht="15.75" thickBot="1" x14ac:dyDescent="0.25">
      <c r="A14" s="60">
        <f>IF($E$2=TRUE,8,"")</f>
        <v>8</v>
      </c>
      <c r="B14" s="53" t="s">
        <v>106</v>
      </c>
      <c r="C14" s="54"/>
      <c r="D14" s="62"/>
      <c r="E14" s="59"/>
      <c r="F14" s="55"/>
      <c r="G14" s="63"/>
      <c r="H14" s="55"/>
      <c r="I14" s="55"/>
      <c r="J14" s="55"/>
    </row>
    <row r="15" spans="1:10" ht="15.75" thickBot="1" x14ac:dyDescent="0.25">
      <c r="A15" s="14"/>
      <c r="B15" s="64">
        <f>IF($E$1=TRUE,B9+1,"")</f>
        <v>1</v>
      </c>
      <c r="C15" s="65" t="s">
        <v>157</v>
      </c>
      <c r="D15" s="53" t="s">
        <v>106</v>
      </c>
      <c r="E15" s="67"/>
      <c r="F15" s="60"/>
      <c r="G15" s="68"/>
      <c r="H15" s="55"/>
      <c r="I15" s="55"/>
      <c r="J15" s="55"/>
    </row>
    <row r="16" spans="1:10" ht="15" thickBot="1" x14ac:dyDescent="0.25">
      <c r="A16" s="60">
        <f>IF($E$2=TRUE,9,"")</f>
        <v>9</v>
      </c>
      <c r="B16" s="117" t="s">
        <v>148</v>
      </c>
      <c r="C16" s="67"/>
      <c r="D16" s="69" t="s">
        <v>255</v>
      </c>
      <c r="E16" s="69"/>
      <c r="G16" s="68"/>
      <c r="H16" s="55"/>
    </row>
    <row r="17" spans="1:10" ht="15" x14ac:dyDescent="0.2">
      <c r="A17" s="60"/>
      <c r="B17" s="70"/>
      <c r="C17" s="60"/>
      <c r="D17" s="62"/>
      <c r="E17" s="62"/>
      <c r="G17" s="68"/>
      <c r="H17" s="55"/>
    </row>
    <row r="18" spans="1:10" ht="15" x14ac:dyDescent="0.2">
      <c r="A18" s="60"/>
      <c r="B18" s="70"/>
      <c r="C18" s="60"/>
      <c r="D18" s="62"/>
      <c r="E18" s="62"/>
      <c r="G18" s="68" t="s">
        <v>161</v>
      </c>
      <c r="H18" s="55"/>
    </row>
    <row r="19" spans="1:10" ht="15.75" thickBot="1" x14ac:dyDescent="0.25">
      <c r="A19" s="60">
        <v>6</v>
      </c>
      <c r="B19" s="53" t="s">
        <v>112</v>
      </c>
      <c r="C19" s="54"/>
      <c r="D19" s="62"/>
      <c r="E19" s="62"/>
      <c r="G19" s="68"/>
      <c r="H19" s="55"/>
    </row>
    <row r="20" spans="1:10" ht="15.75" thickBot="1" x14ac:dyDescent="0.25">
      <c r="A20" s="14"/>
      <c r="B20" s="64">
        <f>IF($E$1=TRUE,B15+1,"")</f>
        <v>2</v>
      </c>
      <c r="C20" s="65" t="s">
        <v>157</v>
      </c>
      <c r="D20" s="53" t="s">
        <v>112</v>
      </c>
      <c r="E20" s="71"/>
      <c r="F20" s="72">
        <f>IF($E$1=TRUE,D45+1,"")</f>
        <v>9</v>
      </c>
      <c r="H20" s="78"/>
      <c r="I20" s="54"/>
      <c r="J20" s="55"/>
    </row>
    <row r="21" spans="1:10" ht="15.75" thickBot="1" x14ac:dyDescent="0.25">
      <c r="A21" s="60">
        <f>IF($E$2=TRUE,12,"")</f>
        <v>12</v>
      </c>
      <c r="B21" s="53" t="s">
        <v>103</v>
      </c>
      <c r="C21" s="67"/>
      <c r="D21" s="57" t="s">
        <v>256</v>
      </c>
      <c r="E21" s="58"/>
      <c r="F21" s="55"/>
      <c r="G21" s="68"/>
      <c r="H21" s="55"/>
      <c r="I21" s="79"/>
      <c r="J21" s="55"/>
    </row>
    <row r="22" spans="1:10" x14ac:dyDescent="0.2">
      <c r="A22" s="60"/>
      <c r="B22" s="60"/>
      <c r="C22" s="60"/>
      <c r="D22" s="62"/>
      <c r="E22" s="59"/>
      <c r="F22" s="55"/>
      <c r="G22" s="68"/>
      <c r="H22" s="55"/>
      <c r="I22" s="68"/>
      <c r="J22" s="55"/>
    </row>
    <row r="23" spans="1:10" ht="15.75" thickBot="1" x14ac:dyDescent="0.25">
      <c r="A23" s="60"/>
      <c r="B23" s="60"/>
      <c r="C23" s="60"/>
      <c r="D23" s="72">
        <f>IF($E$1=TRUE,D12+1,"")</f>
        <v>6</v>
      </c>
      <c r="E23" t="s">
        <v>159</v>
      </c>
      <c r="F23" s="53" t="s">
        <v>112</v>
      </c>
      <c r="G23" s="67"/>
      <c r="H23" s="55"/>
      <c r="I23" s="68"/>
      <c r="J23" s="55"/>
    </row>
    <row r="24" spans="1:10" x14ac:dyDescent="0.2">
      <c r="A24" s="60"/>
      <c r="B24" s="60"/>
      <c r="C24" s="60"/>
      <c r="D24" s="62"/>
      <c r="E24" s="59"/>
      <c r="F24" s="55" t="s">
        <v>257</v>
      </c>
      <c r="G24" s="56"/>
      <c r="H24" s="55"/>
      <c r="I24" s="68"/>
      <c r="J24" s="55"/>
    </row>
    <row r="25" spans="1:10" x14ac:dyDescent="0.2">
      <c r="A25" s="60"/>
      <c r="B25" s="60"/>
      <c r="C25" s="60"/>
      <c r="D25" s="62"/>
      <c r="E25" s="59"/>
      <c r="F25" s="55"/>
      <c r="G25" s="56"/>
      <c r="H25" s="55"/>
      <c r="I25" s="68"/>
      <c r="J25" s="55"/>
    </row>
    <row r="26" spans="1:10" ht="15.75" thickBot="1" x14ac:dyDescent="0.25">
      <c r="A26" s="60"/>
      <c r="B26" s="60"/>
      <c r="C26" s="60">
        <f>IF($E$2=TRUE,4,"")</f>
        <v>4</v>
      </c>
      <c r="D26" s="53" t="s">
        <v>108</v>
      </c>
      <c r="E26" s="67"/>
      <c r="F26" s="55"/>
      <c r="G26" s="56"/>
      <c r="I26" s="68"/>
      <c r="J26" s="55"/>
    </row>
    <row r="27" spans="1:10" x14ac:dyDescent="0.2">
      <c r="A27" s="60"/>
      <c r="B27" s="60"/>
      <c r="C27" s="60"/>
      <c r="D27" s="69"/>
      <c r="E27" s="69"/>
      <c r="F27" s="72"/>
      <c r="G27" s="56"/>
      <c r="I27" s="68"/>
      <c r="J27" s="55"/>
    </row>
    <row r="28" spans="1:10" ht="15" thickBot="1" x14ac:dyDescent="0.25">
      <c r="A28" s="60"/>
      <c r="B28" s="60"/>
      <c r="C28" s="60"/>
      <c r="D28" s="62"/>
      <c r="E28" s="62"/>
      <c r="F28" s="72"/>
      <c r="G28" s="56"/>
      <c r="H28" s="72">
        <f>IF($E$1=TRUE,F37+1,"")</f>
        <v>11</v>
      </c>
      <c r="I28" s="80" t="s">
        <v>162</v>
      </c>
      <c r="J28" s="81"/>
    </row>
    <row r="29" spans="1:10" x14ac:dyDescent="0.2">
      <c r="A29" s="60"/>
      <c r="B29" s="60"/>
      <c r="C29" s="60"/>
      <c r="D29" s="62"/>
      <c r="E29" s="62"/>
      <c r="F29" s="72"/>
      <c r="G29" s="56"/>
      <c r="H29" s="60"/>
      <c r="I29" s="68"/>
      <c r="J29" s="82" t="s">
        <v>109</v>
      </c>
    </row>
    <row r="30" spans="1:10" ht="15" x14ac:dyDescent="0.2">
      <c r="A30" s="60"/>
      <c r="B30" s="70"/>
      <c r="C30" s="60"/>
      <c r="D30" s="62"/>
      <c r="E30" s="62"/>
      <c r="F30" s="72"/>
      <c r="G30" s="56"/>
      <c r="I30" s="68"/>
      <c r="J30" s="55"/>
    </row>
    <row r="31" spans="1:10" ht="15.75" thickBot="1" x14ac:dyDescent="0.25">
      <c r="A31" s="60"/>
      <c r="B31" s="70"/>
      <c r="C31" s="60">
        <f>IF($E$2=TRUE,3,"")</f>
        <v>3</v>
      </c>
      <c r="D31" s="53" t="s">
        <v>110</v>
      </c>
      <c r="E31" s="54"/>
      <c r="F31" s="55"/>
      <c r="G31" s="56"/>
      <c r="I31" s="73"/>
    </row>
    <row r="32" spans="1:10" ht="15" x14ac:dyDescent="0.2">
      <c r="A32" s="60"/>
      <c r="B32" s="70"/>
      <c r="C32" s="60"/>
      <c r="D32" s="57"/>
      <c r="E32" s="68"/>
      <c r="F32" s="55"/>
      <c r="G32" s="56"/>
      <c r="I32" s="73"/>
    </row>
    <row r="33" spans="1:11" ht="15" x14ac:dyDescent="0.2">
      <c r="A33" s="60"/>
      <c r="B33" s="70"/>
      <c r="C33" s="60"/>
      <c r="D33" s="57"/>
      <c r="E33" s="68"/>
      <c r="F33" s="55"/>
      <c r="G33" s="56"/>
      <c r="H33" s="60"/>
      <c r="I33" s="68"/>
      <c r="J33" s="55"/>
    </row>
    <row r="34" spans="1:11" ht="15.75" thickBot="1" x14ac:dyDescent="0.25">
      <c r="A34" s="60"/>
      <c r="B34" s="60"/>
      <c r="C34" s="60"/>
      <c r="D34" s="72">
        <f>IF($E$1=TRUE,D23+1,"")</f>
        <v>7</v>
      </c>
      <c r="E34" t="s">
        <v>160</v>
      </c>
      <c r="F34" s="53" t="s">
        <v>107</v>
      </c>
      <c r="G34" s="54"/>
      <c r="H34" s="60"/>
      <c r="I34" s="80"/>
      <c r="J34" s="55"/>
    </row>
    <row r="35" spans="1:11" x14ac:dyDescent="0.2">
      <c r="A35" s="60"/>
      <c r="B35" s="60"/>
      <c r="C35" s="60"/>
      <c r="D35" s="57"/>
      <c r="E35" s="68"/>
      <c r="F35" s="55" t="s">
        <v>259</v>
      </c>
      <c r="G35" s="58"/>
      <c r="H35" s="60"/>
      <c r="I35" s="80"/>
      <c r="J35" s="55"/>
    </row>
    <row r="36" spans="1:11" ht="15.75" thickBot="1" x14ac:dyDescent="0.25">
      <c r="A36" s="60">
        <v>5</v>
      </c>
      <c r="B36" s="53" t="s">
        <v>107</v>
      </c>
      <c r="C36" s="54"/>
      <c r="D36" s="57"/>
      <c r="E36" s="68"/>
      <c r="F36" s="55"/>
      <c r="G36" s="63"/>
      <c r="H36" s="60"/>
      <c r="I36" s="80"/>
      <c r="J36" s="55"/>
    </row>
    <row r="37" spans="1:11" ht="15.75" thickBot="1" x14ac:dyDescent="0.25">
      <c r="A37" s="14"/>
      <c r="B37" s="64">
        <f>IF($E$1=TRUE,B20+1,"")</f>
        <v>3</v>
      </c>
      <c r="C37" s="65" t="s">
        <v>158</v>
      </c>
      <c r="D37" s="53" t="s">
        <v>107</v>
      </c>
      <c r="E37" s="67"/>
      <c r="F37" s="72">
        <f>IF($E$1=TRUE,F20+1,"")</f>
        <v>10</v>
      </c>
      <c r="G37" s="73"/>
      <c r="H37" s="83"/>
      <c r="I37" s="67"/>
      <c r="J37" s="72"/>
    </row>
    <row r="38" spans="1:11" ht="15.75" thickBot="1" x14ac:dyDescent="0.25">
      <c r="A38" s="60">
        <f>IF($E$2=TRUE,11,"")</f>
        <v>11</v>
      </c>
      <c r="B38" s="53" t="s">
        <v>104</v>
      </c>
      <c r="C38" s="67"/>
      <c r="D38" s="69" t="s">
        <v>260</v>
      </c>
      <c r="E38" s="69"/>
      <c r="F38" s="72"/>
      <c r="G38" s="73" t="s">
        <v>161</v>
      </c>
      <c r="H38" s="74"/>
      <c r="I38" s="62"/>
      <c r="J38" s="72"/>
    </row>
    <row r="39" spans="1:11" x14ac:dyDescent="0.2">
      <c r="A39" s="60"/>
      <c r="B39" s="60"/>
      <c r="C39" s="60"/>
      <c r="D39" s="62"/>
      <c r="E39" s="62"/>
      <c r="F39" s="72"/>
      <c r="G39" s="73"/>
      <c r="H39" s="74"/>
      <c r="I39" s="62"/>
      <c r="J39" s="72"/>
    </row>
    <row r="40" spans="1:11" x14ac:dyDescent="0.2">
      <c r="A40" s="60"/>
      <c r="B40" s="60"/>
      <c r="C40" s="60"/>
      <c r="D40" s="62"/>
      <c r="E40" s="62"/>
      <c r="F40" s="55"/>
      <c r="G40" s="68"/>
      <c r="H40" s="60"/>
    </row>
    <row r="41" spans="1:11" ht="16.5" thickBot="1" x14ac:dyDescent="0.3">
      <c r="A41" s="60">
        <f>IF($E$2=TRUE,7,"")</f>
        <v>7</v>
      </c>
      <c r="B41" s="53" t="s">
        <v>111</v>
      </c>
      <c r="C41" s="54"/>
      <c r="D41" s="62"/>
      <c r="E41" s="62"/>
      <c r="F41" s="72"/>
      <c r="G41" s="68"/>
      <c r="H41" s="60"/>
      <c r="I41" s="107" t="s">
        <v>242</v>
      </c>
    </row>
    <row r="42" spans="1:11" ht="15.75" thickBot="1" x14ac:dyDescent="0.25">
      <c r="A42" s="14"/>
      <c r="B42" s="64">
        <f>IF($E$1=TRUE,B37+1,"")</f>
        <v>4</v>
      </c>
      <c r="C42" s="65" t="s">
        <v>158</v>
      </c>
      <c r="D42" s="53" t="s">
        <v>111</v>
      </c>
      <c r="E42" s="54"/>
      <c r="F42" s="55"/>
      <c r="G42" s="68"/>
      <c r="H42" s="60"/>
      <c r="I42" s="53"/>
      <c r="J42" s="54"/>
    </row>
    <row r="43" spans="1:11" ht="15.75" thickBot="1" x14ac:dyDescent="0.25">
      <c r="A43" s="60">
        <f>IF($E$2=TRUE,10,"")</f>
        <v>10</v>
      </c>
      <c r="B43" s="53" t="s">
        <v>101</v>
      </c>
      <c r="C43" s="67"/>
      <c r="D43" s="57" t="s">
        <v>261</v>
      </c>
      <c r="E43" s="68"/>
      <c r="F43" s="55"/>
      <c r="G43" s="68"/>
      <c r="H43" s="60"/>
      <c r="I43" s="64"/>
      <c r="J43" s="65"/>
      <c r="K43" s="110"/>
    </row>
    <row r="44" spans="1:11" ht="15.75" thickBot="1" x14ac:dyDescent="0.25">
      <c r="A44" s="60"/>
      <c r="B44" s="60"/>
      <c r="C44" s="60"/>
      <c r="D44" s="57"/>
      <c r="E44" s="68"/>
      <c r="F44" s="55"/>
      <c r="G44" s="68"/>
      <c r="H44" s="60"/>
      <c r="I44" s="53"/>
      <c r="J44" s="67"/>
    </row>
    <row r="45" spans="1:11" ht="15.75" thickBot="1" x14ac:dyDescent="0.25">
      <c r="A45" s="60"/>
      <c r="B45" s="60"/>
      <c r="C45" s="60"/>
      <c r="D45" s="72">
        <f>IF($E$1=TRUE,D34+1,"")</f>
        <v>8</v>
      </c>
      <c r="E45" t="s">
        <v>160</v>
      </c>
      <c r="F45" s="53" t="s">
        <v>111</v>
      </c>
      <c r="G45" s="67"/>
      <c r="H45" s="60"/>
      <c r="I45" s="84"/>
      <c r="J45" s="70"/>
    </row>
    <row r="46" spans="1:11" x14ac:dyDescent="0.2">
      <c r="A46" s="60"/>
      <c r="B46" s="60"/>
      <c r="C46" s="60"/>
      <c r="D46" s="57"/>
      <c r="E46" s="68"/>
      <c r="F46" s="55" t="s">
        <v>262</v>
      </c>
      <c r="G46" s="56"/>
      <c r="H46" s="60"/>
    </row>
    <row r="47" spans="1:11" x14ac:dyDescent="0.2">
      <c r="A47" s="60"/>
      <c r="B47" s="60"/>
      <c r="C47" s="60"/>
      <c r="D47" s="57"/>
      <c r="E47" s="68"/>
      <c r="F47" s="55"/>
      <c r="G47" s="56"/>
    </row>
    <row r="48" spans="1:11" ht="15.75" thickBot="1" x14ac:dyDescent="0.25">
      <c r="A48" s="60"/>
      <c r="B48" s="60"/>
      <c r="C48" s="60">
        <f>IF($E$2=TRUE,2,"")</f>
        <v>2</v>
      </c>
      <c r="D48" s="53" t="s">
        <v>253</v>
      </c>
      <c r="E48" s="67"/>
      <c r="F48" s="55"/>
      <c r="G48" s="56"/>
    </row>
    <row r="49" spans="1:10" x14ac:dyDescent="0.2">
      <c r="A49" s="60"/>
      <c r="B49" s="60"/>
      <c r="C49" s="60"/>
      <c r="D49" s="74"/>
      <c r="E49" s="75"/>
      <c r="F49" s="60"/>
      <c r="G49" s="75"/>
      <c r="J49" s="60"/>
    </row>
  </sheetData>
  <mergeCells count="1">
    <mergeCell ref="A2:D2"/>
  </mergeCells>
  <pageMargins left="0.7" right="0.7" top="0.75" bottom="0.75" header="0.3" footer="0.3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0"/>
  <sheetViews>
    <sheetView tabSelected="1" topLeftCell="B25" workbookViewId="0">
      <selection activeCell="F46" sqref="F46"/>
    </sheetView>
  </sheetViews>
  <sheetFormatPr defaultRowHeight="14.25" x14ac:dyDescent="0.2"/>
  <cols>
    <col min="2" max="2" width="37.625" customWidth="1"/>
    <col min="4" max="4" width="36.625" customWidth="1"/>
    <col min="6" max="6" width="29.875" customWidth="1"/>
    <col min="8" max="8" width="8.625" customWidth="1"/>
  </cols>
  <sheetData>
    <row r="1" spans="1:10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6"/>
      <c r="J1" s="45"/>
    </row>
    <row r="2" spans="1:10" x14ac:dyDescent="0.2">
      <c r="A2" s="119"/>
      <c r="B2" s="119"/>
      <c r="C2" s="119"/>
      <c r="D2" s="119"/>
      <c r="E2" s="44" t="b">
        <f>show_seed_numbers</f>
        <v>1</v>
      </c>
      <c r="F2" s="47"/>
      <c r="G2" s="48"/>
      <c r="I2" s="46"/>
      <c r="J2" s="77"/>
    </row>
    <row r="4" spans="1:10" ht="30" x14ac:dyDescent="0.4">
      <c r="A4" s="49" t="s">
        <v>116</v>
      </c>
      <c r="B4" s="50"/>
      <c r="C4" s="50"/>
      <c r="D4" s="49"/>
      <c r="E4" s="51"/>
      <c r="G4" s="51"/>
      <c r="H4" s="51"/>
      <c r="I4" s="51"/>
    </row>
    <row r="5" spans="1:10" ht="15" x14ac:dyDescent="0.2">
      <c r="A5" s="52"/>
    </row>
    <row r="6" spans="1:10" ht="15" x14ac:dyDescent="0.2">
      <c r="J6" s="52"/>
    </row>
    <row r="7" spans="1:10" ht="15" x14ac:dyDescent="0.2">
      <c r="J7" s="52"/>
    </row>
    <row r="8" spans="1:10" ht="15" x14ac:dyDescent="0.2">
      <c r="J8" s="52"/>
    </row>
    <row r="9" spans="1:10" ht="15.75" thickBot="1" x14ac:dyDescent="0.25">
      <c r="C9" s="14">
        <f>IF($E$2=TRUE,1,"")</f>
        <v>1</v>
      </c>
      <c r="D9" s="53" t="s">
        <v>117</v>
      </c>
      <c r="E9" s="54"/>
      <c r="F9" s="55"/>
      <c r="G9" s="56"/>
      <c r="H9" s="55"/>
      <c r="I9" s="55"/>
      <c r="J9" s="55"/>
    </row>
    <row r="10" spans="1:10" ht="15" x14ac:dyDescent="0.25">
      <c r="D10" s="57"/>
      <c r="E10" s="58"/>
      <c r="F10" s="55"/>
      <c r="G10" s="56"/>
      <c r="H10" s="55"/>
      <c r="I10" s="105"/>
      <c r="J10" s="55"/>
    </row>
    <row r="11" spans="1:10" x14ac:dyDescent="0.2">
      <c r="D11" s="57"/>
      <c r="E11" s="59"/>
      <c r="F11" s="55"/>
      <c r="G11" s="56"/>
      <c r="H11" s="55"/>
      <c r="I11" s="55"/>
      <c r="J11" s="55"/>
    </row>
    <row r="12" spans="1:10" ht="15.75" thickBot="1" x14ac:dyDescent="0.25">
      <c r="A12" s="60"/>
      <c r="B12" s="60"/>
      <c r="C12" s="60"/>
      <c r="D12" s="61">
        <f>IF($E$1=TRUE,$B$42+1,"")</f>
        <v>3</v>
      </c>
      <c r="E12" t="s">
        <v>164</v>
      </c>
      <c r="F12" s="53" t="s">
        <v>117</v>
      </c>
      <c r="G12" s="54"/>
      <c r="H12" s="55"/>
      <c r="I12" s="55"/>
      <c r="J12" s="55"/>
    </row>
    <row r="13" spans="1:10" x14ac:dyDescent="0.2">
      <c r="A13" s="60"/>
      <c r="B13" s="60"/>
      <c r="C13" s="60"/>
      <c r="D13" s="62"/>
      <c r="E13" s="59"/>
      <c r="F13" s="55" t="s">
        <v>264</v>
      </c>
      <c r="G13" s="63"/>
      <c r="H13" s="55"/>
      <c r="I13" s="55"/>
      <c r="J13" s="55"/>
    </row>
    <row r="14" spans="1:10" ht="15.75" thickBot="1" x14ac:dyDescent="0.25">
      <c r="A14" s="60">
        <f>IF($E$2=TRUE,8,"")</f>
        <v>8</v>
      </c>
      <c r="B14" s="53" t="s">
        <v>118</v>
      </c>
      <c r="C14" s="54"/>
      <c r="D14" s="62"/>
      <c r="E14" s="59"/>
      <c r="F14" s="55"/>
      <c r="G14" s="63"/>
      <c r="H14" s="55"/>
      <c r="I14" s="55"/>
      <c r="J14" s="55"/>
    </row>
    <row r="15" spans="1:10" ht="15.75" thickBot="1" x14ac:dyDescent="0.25">
      <c r="A15" s="14"/>
      <c r="B15" s="64">
        <f>IF($E$1=TRUE,B9+1,"")</f>
        <v>1</v>
      </c>
      <c r="C15" s="65" t="s">
        <v>163</v>
      </c>
      <c r="D15" s="53" t="s">
        <v>118</v>
      </c>
      <c r="E15" s="67"/>
      <c r="F15" s="60"/>
      <c r="G15" s="68"/>
      <c r="H15" s="55"/>
      <c r="I15" s="55"/>
      <c r="J15" s="55"/>
    </row>
    <row r="16" spans="1:10" ht="15.75" thickBot="1" x14ac:dyDescent="0.25">
      <c r="A16" s="60">
        <f>IF($E$2=TRUE,9,"")</f>
        <v>9</v>
      </c>
      <c r="B16" s="53" t="s">
        <v>169</v>
      </c>
      <c r="C16" s="67"/>
      <c r="D16" s="69" t="s">
        <v>263</v>
      </c>
      <c r="E16" s="69"/>
      <c r="G16" s="68"/>
      <c r="H16" s="55"/>
    </row>
    <row r="17" spans="1:10" ht="15" x14ac:dyDescent="0.2">
      <c r="A17" s="60"/>
      <c r="B17" s="70"/>
      <c r="C17" s="60"/>
      <c r="D17" s="62"/>
      <c r="E17" s="62"/>
      <c r="G17" s="68"/>
      <c r="H17" s="55"/>
    </row>
    <row r="18" spans="1:10" ht="15" x14ac:dyDescent="0.2">
      <c r="A18" s="60"/>
      <c r="B18" s="70"/>
      <c r="C18" s="60"/>
      <c r="D18" s="62"/>
      <c r="E18" s="62"/>
      <c r="G18" s="68" t="s">
        <v>167</v>
      </c>
      <c r="H18" s="55"/>
    </row>
    <row r="19" spans="1:10" ht="15" x14ac:dyDescent="0.2">
      <c r="A19" s="60"/>
      <c r="B19" s="70"/>
      <c r="C19" s="60"/>
      <c r="D19" s="62"/>
      <c r="E19" s="62"/>
      <c r="G19" s="68"/>
      <c r="H19" s="55"/>
    </row>
    <row r="20" spans="1:10" ht="16.5" thickBot="1" x14ac:dyDescent="0.3">
      <c r="A20" s="60"/>
      <c r="B20" s="116"/>
      <c r="C20" s="60">
        <f>IF($E$2=TRUE,5,"")</f>
        <v>5</v>
      </c>
      <c r="D20" s="53" t="s">
        <v>119</v>
      </c>
      <c r="E20" s="71"/>
      <c r="F20" s="72">
        <f>IF($E$1=TRUE,D45+1,"")</f>
        <v>3</v>
      </c>
      <c r="H20" s="78"/>
      <c r="I20" s="54"/>
      <c r="J20" s="55"/>
    </row>
    <row r="21" spans="1:10" ht="15" x14ac:dyDescent="0.2">
      <c r="A21" s="60"/>
      <c r="B21" s="70"/>
      <c r="C21" s="60"/>
      <c r="D21" s="57"/>
      <c r="E21" s="58"/>
      <c r="F21" s="55"/>
      <c r="G21" s="68"/>
      <c r="H21" s="55"/>
      <c r="I21" s="79"/>
      <c r="J21" s="55"/>
    </row>
    <row r="22" spans="1:10" x14ac:dyDescent="0.2">
      <c r="A22" s="60"/>
      <c r="B22" s="60"/>
      <c r="C22" s="60"/>
      <c r="D22" s="62"/>
      <c r="E22" s="59"/>
      <c r="F22" s="55"/>
      <c r="G22" s="68"/>
      <c r="H22" s="55"/>
      <c r="I22" s="68"/>
      <c r="J22" s="55"/>
    </row>
    <row r="23" spans="1:10" ht="15.75" thickBot="1" x14ac:dyDescent="0.25">
      <c r="A23" s="60"/>
      <c r="B23" s="60"/>
      <c r="C23" s="60"/>
      <c r="D23" s="60"/>
      <c r="E23" t="s">
        <v>165</v>
      </c>
      <c r="F23" s="53" t="s">
        <v>119</v>
      </c>
      <c r="G23" s="67"/>
      <c r="H23" s="55"/>
      <c r="I23" s="68"/>
      <c r="J23" s="55"/>
    </row>
    <row r="24" spans="1:10" x14ac:dyDescent="0.2">
      <c r="A24" s="60"/>
      <c r="B24" s="60"/>
      <c r="C24" s="60"/>
      <c r="D24" s="62"/>
      <c r="E24" s="59"/>
      <c r="F24" s="55" t="s">
        <v>265</v>
      </c>
      <c r="G24" s="56"/>
      <c r="H24" s="55"/>
      <c r="I24" s="68"/>
      <c r="J24" s="55"/>
    </row>
    <row r="25" spans="1:10" ht="15.75" x14ac:dyDescent="0.25">
      <c r="A25" s="60"/>
      <c r="B25" s="116" t="s">
        <v>208</v>
      </c>
      <c r="C25" s="60"/>
      <c r="D25" s="62"/>
      <c r="E25" s="59"/>
      <c r="F25" s="55"/>
      <c r="G25" s="56"/>
      <c r="H25" s="55"/>
      <c r="I25" s="68"/>
      <c r="J25" s="55"/>
    </row>
    <row r="26" spans="1:10" ht="15.75" thickBot="1" x14ac:dyDescent="0.25">
      <c r="A26" s="60"/>
      <c r="B26" s="60"/>
      <c r="C26" s="60">
        <f>IF($E$2=TRUE,4,"")</f>
        <v>4</v>
      </c>
      <c r="D26" s="53" t="s">
        <v>120</v>
      </c>
      <c r="E26" s="67"/>
      <c r="F26" s="55"/>
      <c r="G26" s="56"/>
      <c r="I26" s="68"/>
      <c r="J26" s="55"/>
    </row>
    <row r="27" spans="1:10" x14ac:dyDescent="0.2">
      <c r="A27" s="60"/>
      <c r="B27" s="112"/>
      <c r="C27" s="60"/>
      <c r="D27" s="62"/>
      <c r="E27" s="69"/>
      <c r="F27" s="72"/>
      <c r="G27" s="56"/>
      <c r="I27" s="68"/>
      <c r="J27" s="55"/>
    </row>
    <row r="28" spans="1:10" ht="15" thickBot="1" x14ac:dyDescent="0.25">
      <c r="A28" s="60"/>
      <c r="B28" s="111" t="s">
        <v>168</v>
      </c>
      <c r="C28" s="114"/>
      <c r="D28" s="115">
        <f>IF($E$1=TRUE,D17+1,"")</f>
        <v>1</v>
      </c>
      <c r="E28" s="62"/>
      <c r="F28" s="72"/>
      <c r="G28" s="56"/>
      <c r="H28" s="72">
        <f>IF($E$1=TRUE,F37+1,"")</f>
        <v>5</v>
      </c>
      <c r="I28" s="80" t="s">
        <v>168</v>
      </c>
      <c r="J28" s="81"/>
    </row>
    <row r="29" spans="1:10" x14ac:dyDescent="0.2">
      <c r="A29" s="60"/>
      <c r="B29" s="111"/>
      <c r="C29" s="60"/>
      <c r="D29" s="62"/>
      <c r="E29" s="62"/>
      <c r="F29" s="72"/>
      <c r="G29" s="56"/>
      <c r="H29" s="60"/>
      <c r="I29" s="68"/>
      <c r="J29" s="82" t="s">
        <v>109</v>
      </c>
    </row>
    <row r="30" spans="1:10" x14ac:dyDescent="0.2">
      <c r="A30" s="60"/>
      <c r="B30" s="113"/>
      <c r="C30" s="60"/>
      <c r="D30" s="62"/>
      <c r="E30" s="62"/>
      <c r="F30" s="72"/>
      <c r="G30" s="56"/>
      <c r="I30" s="68"/>
      <c r="J30" s="55"/>
    </row>
    <row r="31" spans="1:10" ht="15.75" thickBot="1" x14ac:dyDescent="0.25">
      <c r="A31" s="60"/>
      <c r="B31" s="70"/>
      <c r="C31" s="60">
        <f>IF($E$2=TRUE,3,"")</f>
        <v>3</v>
      </c>
      <c r="D31" s="53" t="s">
        <v>121</v>
      </c>
      <c r="E31" s="54"/>
      <c r="F31" s="55"/>
      <c r="G31" s="56"/>
      <c r="I31" s="73"/>
    </row>
    <row r="32" spans="1:10" ht="15" x14ac:dyDescent="0.2">
      <c r="A32" s="60"/>
      <c r="B32" s="70"/>
      <c r="C32" s="60"/>
      <c r="D32" s="57"/>
      <c r="E32" s="68"/>
      <c r="F32" s="55"/>
      <c r="G32" s="56"/>
      <c r="I32" s="73"/>
    </row>
    <row r="33" spans="1:10" ht="15" x14ac:dyDescent="0.2">
      <c r="A33" s="60"/>
      <c r="B33" s="70"/>
      <c r="C33" s="60"/>
      <c r="D33" s="57"/>
      <c r="E33" s="68"/>
      <c r="F33" s="55"/>
      <c r="G33" s="56"/>
      <c r="H33" s="60"/>
      <c r="I33" s="68"/>
      <c r="J33" s="55"/>
    </row>
    <row r="34" spans="1:10" ht="15.75" thickBot="1" x14ac:dyDescent="0.25">
      <c r="A34" s="60"/>
      <c r="B34" s="60"/>
      <c r="C34" s="60"/>
      <c r="D34" s="72">
        <f>IF($E$1=TRUE,D23+1,"")</f>
        <v>1</v>
      </c>
      <c r="E34" t="s">
        <v>166</v>
      </c>
      <c r="F34" s="53" t="s">
        <v>121</v>
      </c>
      <c r="G34" s="54"/>
      <c r="H34" s="60"/>
      <c r="I34" s="80"/>
      <c r="J34" s="55"/>
    </row>
    <row r="35" spans="1:10" x14ac:dyDescent="0.2">
      <c r="A35" s="60"/>
      <c r="B35" s="60"/>
      <c r="C35" s="60"/>
      <c r="D35" s="57"/>
      <c r="E35" s="68"/>
      <c r="F35" s="55" t="s">
        <v>266</v>
      </c>
      <c r="G35" s="58"/>
      <c r="H35" s="60"/>
      <c r="I35" s="80"/>
      <c r="J35" s="55"/>
    </row>
    <row r="36" spans="1:10" x14ac:dyDescent="0.2">
      <c r="A36" s="60"/>
      <c r="B36" s="60"/>
      <c r="C36" s="60"/>
      <c r="D36" s="57"/>
      <c r="E36" s="68"/>
      <c r="F36" s="55"/>
      <c r="G36" s="63"/>
      <c r="H36" s="60"/>
      <c r="I36" s="80"/>
      <c r="J36" s="55"/>
    </row>
    <row r="37" spans="1:10" ht="15.75" thickBot="1" x14ac:dyDescent="0.25">
      <c r="A37" s="60"/>
      <c r="B37" s="60"/>
      <c r="C37" s="60">
        <f>IF($E$2=TRUE,6,"")</f>
        <v>6</v>
      </c>
      <c r="D37" s="53" t="s">
        <v>122</v>
      </c>
      <c r="E37" s="67"/>
      <c r="F37" s="72">
        <f>IF($E$1=TRUE,F20+1,"")</f>
        <v>4</v>
      </c>
      <c r="G37" s="73"/>
      <c r="H37" s="83"/>
      <c r="I37" s="67"/>
      <c r="J37" s="72"/>
    </row>
    <row r="38" spans="1:10" x14ac:dyDescent="0.2">
      <c r="A38" s="60"/>
      <c r="B38" s="60"/>
      <c r="C38" s="60"/>
      <c r="D38" s="69"/>
      <c r="E38" s="69"/>
      <c r="F38" s="72"/>
      <c r="G38" s="73"/>
      <c r="H38" s="74"/>
      <c r="I38" s="62"/>
      <c r="J38" s="72"/>
    </row>
    <row r="39" spans="1:10" x14ac:dyDescent="0.2">
      <c r="A39" s="60"/>
      <c r="B39" s="60"/>
      <c r="C39" s="60"/>
      <c r="D39" s="62"/>
      <c r="E39" s="62"/>
      <c r="F39" s="72"/>
      <c r="G39" s="73"/>
      <c r="H39" s="74"/>
      <c r="I39" s="62"/>
      <c r="J39" s="72"/>
    </row>
    <row r="40" spans="1:10" x14ac:dyDescent="0.2">
      <c r="A40" s="60"/>
      <c r="B40" s="60"/>
      <c r="C40" s="60"/>
      <c r="D40" s="62"/>
      <c r="E40" s="62"/>
      <c r="F40" s="55"/>
      <c r="G40" s="68" t="s">
        <v>167</v>
      </c>
      <c r="H40" s="60"/>
    </row>
    <row r="41" spans="1:10" ht="15.75" thickBot="1" x14ac:dyDescent="0.25">
      <c r="A41" s="60">
        <f>IF($E$2=TRUE,7,"")</f>
        <v>7</v>
      </c>
      <c r="B41" s="53" t="s">
        <v>123</v>
      </c>
      <c r="C41" s="54"/>
      <c r="D41" s="62"/>
      <c r="E41" s="62"/>
      <c r="F41" s="72"/>
      <c r="G41" s="68"/>
      <c r="H41" s="60"/>
      <c r="I41" s="60"/>
    </row>
    <row r="42" spans="1:10" ht="15.75" thickBot="1" x14ac:dyDescent="0.25">
      <c r="A42" s="14"/>
      <c r="B42" s="64">
        <f>IF($E$1=TRUE,B15+1,"")</f>
        <v>2</v>
      </c>
      <c r="C42" s="65" t="s">
        <v>163</v>
      </c>
      <c r="D42" s="53" t="s">
        <v>170</v>
      </c>
      <c r="E42" s="54"/>
      <c r="F42" s="55"/>
      <c r="G42" s="68"/>
      <c r="H42" s="60"/>
      <c r="I42" s="60"/>
    </row>
    <row r="43" spans="1:10" ht="15.75" thickBot="1" x14ac:dyDescent="0.25">
      <c r="A43" s="60">
        <f>IF($E$2=TRUE,10,"")</f>
        <v>10</v>
      </c>
      <c r="B43" s="53" t="s">
        <v>170</v>
      </c>
      <c r="C43" s="67"/>
      <c r="D43" s="57"/>
      <c r="E43" s="68"/>
      <c r="F43" s="55"/>
      <c r="G43" s="68"/>
      <c r="H43" s="60"/>
      <c r="I43" s="60"/>
    </row>
    <row r="44" spans="1:10" x14ac:dyDescent="0.2">
      <c r="A44" s="60"/>
      <c r="B44" s="60"/>
      <c r="C44" s="60"/>
      <c r="D44" s="57"/>
      <c r="E44" s="68"/>
      <c r="F44" s="55"/>
      <c r="G44" s="68"/>
      <c r="H44" s="60"/>
      <c r="I44" s="60"/>
    </row>
    <row r="45" spans="1:10" ht="15.75" thickBot="1" x14ac:dyDescent="0.25">
      <c r="A45" s="60"/>
      <c r="B45" s="60"/>
      <c r="C45" s="60"/>
      <c r="D45" s="72">
        <f>IF($E$1=TRUE,D34+1,"")</f>
        <v>2</v>
      </c>
      <c r="E45" t="s">
        <v>166</v>
      </c>
      <c r="F45" s="53" t="s">
        <v>124</v>
      </c>
      <c r="G45" s="67"/>
      <c r="H45" s="60"/>
      <c r="I45" s="84"/>
      <c r="J45" s="70"/>
    </row>
    <row r="46" spans="1:10" x14ac:dyDescent="0.2">
      <c r="A46" s="60"/>
      <c r="B46" s="60"/>
      <c r="C46" s="60"/>
      <c r="D46" s="57"/>
      <c r="E46" s="68"/>
      <c r="F46" s="55" t="s">
        <v>267</v>
      </c>
      <c r="G46" s="56"/>
      <c r="H46" s="60"/>
    </row>
    <row r="47" spans="1:10" x14ac:dyDescent="0.2">
      <c r="A47" s="60"/>
      <c r="B47" s="60"/>
      <c r="C47" s="60"/>
      <c r="D47" s="57"/>
      <c r="E47" s="68"/>
      <c r="F47" s="55"/>
      <c r="G47" s="56"/>
    </row>
    <row r="48" spans="1:10" ht="15.75" thickBot="1" x14ac:dyDescent="0.25">
      <c r="A48" s="60"/>
      <c r="B48" s="60"/>
      <c r="C48" s="60">
        <f>IF($E$2=TRUE,2,"")</f>
        <v>2</v>
      </c>
      <c r="D48" s="53" t="s">
        <v>124</v>
      </c>
      <c r="E48" s="67"/>
      <c r="F48" s="55"/>
      <c r="G48" s="56"/>
    </row>
    <row r="49" spans="1:10" x14ac:dyDescent="0.2">
      <c r="A49" s="60"/>
      <c r="B49" s="60"/>
      <c r="C49" s="60"/>
      <c r="D49" s="74" t="s">
        <v>125</v>
      </c>
      <c r="E49" s="75"/>
      <c r="F49" s="60"/>
      <c r="G49" s="75"/>
      <c r="J49" s="60"/>
    </row>
    <row r="50" spans="1:10" x14ac:dyDescent="0.2">
      <c r="A50" s="60"/>
      <c r="B50" s="60"/>
      <c r="C50" s="60"/>
      <c r="D50" s="74"/>
      <c r="E50" s="75"/>
      <c r="F50" s="60"/>
      <c r="G50" s="75"/>
      <c r="H50" s="60"/>
    </row>
    <row r="51" spans="1:10" x14ac:dyDescent="0.2">
      <c r="A51" s="60"/>
      <c r="B51" s="60"/>
      <c r="C51" s="60"/>
      <c r="E51" s="75"/>
      <c r="F51" s="60"/>
      <c r="G51" s="75"/>
      <c r="H51" s="60"/>
    </row>
    <row r="52" spans="1:10" x14ac:dyDescent="0.2">
      <c r="E52" s="75"/>
    </row>
    <row r="53" spans="1:10" ht="15" x14ac:dyDescent="0.25">
      <c r="D53" s="29"/>
      <c r="E53" s="75"/>
      <c r="F53" s="55"/>
      <c r="G53" s="56"/>
      <c r="I53" s="29"/>
    </row>
    <row r="54" spans="1:10" ht="15" x14ac:dyDescent="0.25">
      <c r="D54" s="29"/>
      <c r="F54" s="55"/>
      <c r="G54" s="56"/>
      <c r="I54" s="29"/>
    </row>
    <row r="55" spans="1:10" ht="15" x14ac:dyDescent="0.25">
      <c r="D55" s="29"/>
      <c r="E55" s="75"/>
      <c r="F55" s="55"/>
      <c r="G55" s="56"/>
      <c r="I55" s="29"/>
    </row>
    <row r="56" spans="1:10" ht="15" x14ac:dyDescent="0.25">
      <c r="D56" s="29"/>
      <c r="E56" s="75"/>
      <c r="F56" s="62"/>
      <c r="G56" s="29"/>
      <c r="I56" s="29"/>
    </row>
    <row r="57" spans="1:10" ht="15" x14ac:dyDescent="0.25">
      <c r="D57" s="57"/>
      <c r="F57" s="55"/>
      <c r="G57" s="91"/>
      <c r="H57" s="87"/>
      <c r="I57" s="29"/>
    </row>
    <row r="58" spans="1:10" x14ac:dyDescent="0.2">
      <c r="D58" s="57"/>
      <c r="E58" s="75"/>
      <c r="F58" s="55"/>
      <c r="G58" s="91"/>
      <c r="H58" s="87"/>
    </row>
    <row r="59" spans="1:10" x14ac:dyDescent="0.2">
      <c r="D59" s="75"/>
      <c r="E59" s="75"/>
      <c r="F59" s="72"/>
      <c r="G59" s="87"/>
      <c r="H59" s="87"/>
    </row>
    <row r="60" spans="1:10" x14ac:dyDescent="0.2">
      <c r="D60" s="75"/>
    </row>
  </sheetData>
  <mergeCells count="1">
    <mergeCell ref="A2:D2"/>
  </mergeCells>
  <pageMargins left="0.7" right="0.7" top="0.75" bottom="0.75" header="0.3" footer="0.3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topLeftCell="A31" workbookViewId="0">
      <selection activeCell="B22" sqref="B22"/>
    </sheetView>
  </sheetViews>
  <sheetFormatPr defaultRowHeight="14.25" x14ac:dyDescent="0.2"/>
  <cols>
    <col min="2" max="2" width="29.375" customWidth="1"/>
    <col min="4" max="4" width="39.875" customWidth="1"/>
    <col min="6" max="6" width="19.75" customWidth="1"/>
  </cols>
  <sheetData>
    <row r="1" spans="1:8" ht="23.25" x14ac:dyDescent="0.2">
      <c r="A1" s="43"/>
      <c r="B1" s="45"/>
      <c r="C1" s="76"/>
      <c r="D1" s="45"/>
      <c r="E1" s="44" t="b">
        <f>show_game_numbers</f>
        <v>1</v>
      </c>
      <c r="F1" s="45"/>
      <c r="G1" s="45"/>
    </row>
    <row r="2" spans="1:8" x14ac:dyDescent="0.2">
      <c r="A2" s="119"/>
      <c r="B2" s="119"/>
      <c r="C2" s="119"/>
      <c r="D2" s="119"/>
      <c r="E2" s="44" t="b">
        <f>show_seed_numbers</f>
        <v>1</v>
      </c>
      <c r="F2" s="47"/>
      <c r="G2" s="48"/>
    </row>
    <row r="4" spans="1:8" ht="30" x14ac:dyDescent="0.4">
      <c r="A4" s="49" t="s">
        <v>113</v>
      </c>
      <c r="B4" s="49"/>
      <c r="C4" s="51"/>
      <c r="D4" s="51"/>
      <c r="E4" s="51"/>
      <c r="G4" s="51"/>
    </row>
    <row r="5" spans="1:8" ht="15" x14ac:dyDescent="0.2">
      <c r="A5" s="52"/>
    </row>
    <row r="6" spans="1:8" x14ac:dyDescent="0.2">
      <c r="D6" s="55"/>
      <c r="E6" s="56"/>
      <c r="F6" s="55"/>
      <c r="G6" s="55"/>
    </row>
    <row r="7" spans="1:8" x14ac:dyDescent="0.2">
      <c r="A7" s="60"/>
      <c r="B7" s="57"/>
      <c r="D7" s="55"/>
      <c r="E7" s="56"/>
      <c r="F7" s="55"/>
      <c r="G7" s="55"/>
    </row>
    <row r="8" spans="1:8" x14ac:dyDescent="0.2">
      <c r="A8" s="60"/>
      <c r="B8" s="57"/>
      <c r="D8" s="55"/>
      <c r="E8" s="56"/>
      <c r="F8" s="55"/>
      <c r="G8" s="55"/>
    </row>
    <row r="9" spans="1:8" ht="15" x14ac:dyDescent="0.2">
      <c r="A9" s="60"/>
      <c r="B9" s="61"/>
      <c r="C9" s="60"/>
      <c r="D9" s="70"/>
      <c r="E9" s="56"/>
      <c r="F9" s="55"/>
      <c r="G9" s="55"/>
    </row>
    <row r="10" spans="1:8" x14ac:dyDescent="0.2">
      <c r="A10" s="74"/>
      <c r="B10" s="62"/>
      <c r="C10" s="62"/>
      <c r="D10" s="55"/>
      <c r="E10" s="91"/>
      <c r="F10" s="57"/>
      <c r="G10" s="57"/>
    </row>
    <row r="11" spans="1:8" x14ac:dyDescent="0.2">
      <c r="A11" s="74"/>
      <c r="B11" s="62"/>
      <c r="C11" s="62"/>
      <c r="E11" s="90"/>
      <c r="F11" s="57"/>
      <c r="G11" s="87"/>
    </row>
    <row r="12" spans="1:8" x14ac:dyDescent="0.2">
      <c r="A12" s="60"/>
      <c r="B12" s="62"/>
      <c r="C12" s="62"/>
      <c r="E12" s="90"/>
      <c r="F12" s="57"/>
      <c r="G12" s="87"/>
    </row>
    <row r="13" spans="1:8" ht="15" thickBot="1" x14ac:dyDescent="0.25">
      <c r="A13" s="60">
        <f>IF($E$2=TRUE,4,"")</f>
        <v>4</v>
      </c>
      <c r="B13" s="106"/>
      <c r="C13" s="71"/>
      <c r="D13" s="72"/>
      <c r="F13" s="57"/>
    </row>
    <row r="14" spans="1:8" x14ac:dyDescent="0.2">
      <c r="A14" s="60"/>
      <c r="B14" s="57"/>
      <c r="C14" s="58"/>
      <c r="D14" s="55"/>
      <c r="E14" s="90"/>
      <c r="F14" s="57"/>
      <c r="G14" s="90"/>
      <c r="H14" s="87"/>
    </row>
    <row r="15" spans="1:8" x14ac:dyDescent="0.2">
      <c r="A15" s="60"/>
      <c r="B15" s="62"/>
      <c r="C15" s="59"/>
      <c r="D15" s="55"/>
      <c r="E15" s="90"/>
      <c r="F15" s="57"/>
      <c r="G15" s="90"/>
      <c r="H15" s="87"/>
    </row>
    <row r="16" spans="1:8" ht="15.75" thickBot="1" x14ac:dyDescent="0.25">
      <c r="A16" s="60"/>
      <c r="B16" s="72">
        <f>IF($E$1=TRUE,B9+1,"")</f>
        <v>1</v>
      </c>
      <c r="D16" s="53" t="s">
        <v>169</v>
      </c>
      <c r="E16" s="99"/>
      <c r="F16" s="57"/>
      <c r="G16" s="90"/>
      <c r="H16" s="87"/>
    </row>
    <row r="17" spans="1:8" x14ac:dyDescent="0.2">
      <c r="A17" s="60"/>
      <c r="B17" s="62"/>
      <c r="C17" s="59"/>
      <c r="D17" s="55"/>
      <c r="E17" s="56"/>
      <c r="F17" s="55"/>
      <c r="G17" s="90"/>
      <c r="H17" s="87"/>
    </row>
    <row r="18" spans="1:8" x14ac:dyDescent="0.2">
      <c r="A18" s="60"/>
      <c r="B18" s="62"/>
      <c r="C18" s="59"/>
      <c r="D18" s="55"/>
      <c r="E18" s="56"/>
      <c r="F18" s="55"/>
      <c r="G18" s="90"/>
      <c r="H18" s="87"/>
    </row>
    <row r="19" spans="1:8" ht="15.75" thickBot="1" x14ac:dyDescent="0.25">
      <c r="A19" s="60">
        <f>IF($E$2=TRUE,5,"")</f>
        <v>5</v>
      </c>
      <c r="B19" s="53" t="s">
        <v>169</v>
      </c>
      <c r="C19" s="67"/>
      <c r="D19" s="55"/>
      <c r="E19" s="85" t="s">
        <v>114</v>
      </c>
      <c r="G19" s="90"/>
      <c r="H19" s="87"/>
    </row>
    <row r="20" spans="1:8" x14ac:dyDescent="0.2">
      <c r="A20" s="60"/>
      <c r="B20" s="69"/>
      <c r="C20" s="69"/>
      <c r="D20" s="72"/>
      <c r="E20" s="56"/>
      <c r="F20" s="72"/>
      <c r="G20" s="90"/>
      <c r="H20" s="87"/>
    </row>
    <row r="21" spans="1:8" x14ac:dyDescent="0.2">
      <c r="A21" s="60"/>
      <c r="B21" s="62"/>
      <c r="C21" s="62"/>
      <c r="D21" s="72"/>
      <c r="E21" s="56"/>
      <c r="G21" s="90"/>
      <c r="H21" s="87"/>
    </row>
    <row r="22" spans="1:8" ht="15.75" thickBot="1" x14ac:dyDescent="0.25">
      <c r="A22" s="60">
        <f>IF($E$2=TRUE,3,"")</f>
        <v>3</v>
      </c>
      <c r="B22" s="53" t="s">
        <v>170</v>
      </c>
      <c r="C22" s="54"/>
      <c r="D22" s="55"/>
      <c r="E22" s="56"/>
      <c r="G22" s="92"/>
      <c r="H22" s="87"/>
    </row>
    <row r="23" spans="1:8" x14ac:dyDescent="0.2">
      <c r="A23" s="60"/>
      <c r="B23" s="57"/>
      <c r="C23" s="68"/>
      <c r="D23" s="55"/>
      <c r="E23" s="56"/>
      <c r="F23" s="60"/>
      <c r="G23" s="90"/>
      <c r="H23" s="87"/>
    </row>
    <row r="24" spans="1:8" x14ac:dyDescent="0.2">
      <c r="A24" s="60"/>
      <c r="B24" s="57"/>
      <c r="C24" s="68"/>
      <c r="D24" s="55"/>
      <c r="E24" s="56"/>
      <c r="F24" s="60"/>
      <c r="G24" s="90"/>
      <c r="H24" s="87"/>
    </row>
    <row r="25" spans="1:8" ht="15.75" thickBot="1" x14ac:dyDescent="0.25">
      <c r="A25" s="60"/>
      <c r="B25" s="72">
        <f>IF($E$1=TRUE,B16+1,"")</f>
        <v>2</v>
      </c>
      <c r="C25" t="s">
        <v>154</v>
      </c>
      <c r="D25" s="53" t="s">
        <v>170</v>
      </c>
      <c r="E25" s="54"/>
      <c r="F25" s="60"/>
      <c r="G25" s="92"/>
      <c r="H25" s="87"/>
    </row>
    <row r="26" spans="1:8" x14ac:dyDescent="0.2">
      <c r="A26" s="60"/>
      <c r="B26" s="57"/>
      <c r="C26" s="68"/>
      <c r="D26" s="55" t="s">
        <v>222</v>
      </c>
      <c r="E26" s="63"/>
      <c r="F26" s="60"/>
      <c r="G26" s="92"/>
      <c r="H26" s="87"/>
    </row>
    <row r="27" spans="1:8" x14ac:dyDescent="0.2">
      <c r="A27" s="60"/>
      <c r="B27" s="57"/>
      <c r="C27" s="68"/>
      <c r="D27" s="55"/>
      <c r="E27" s="63"/>
      <c r="F27" s="60"/>
      <c r="G27" s="92"/>
      <c r="H27" s="87"/>
    </row>
    <row r="28" spans="1:8" ht="15.75" thickBot="1" x14ac:dyDescent="0.25">
      <c r="A28" s="60">
        <f>IF($E$2=TRUE,6,"")</f>
        <v>6</v>
      </c>
      <c r="B28" s="53" t="s">
        <v>171</v>
      </c>
      <c r="C28" s="67"/>
      <c r="D28" s="72">
        <f>IF($E$1=TRUE,D13+1,"")</f>
        <v>1</v>
      </c>
      <c r="E28" t="s">
        <v>156</v>
      </c>
      <c r="F28" s="53" t="s">
        <v>170</v>
      </c>
      <c r="G28" s="87"/>
      <c r="H28" s="87"/>
    </row>
    <row r="29" spans="1:8" x14ac:dyDescent="0.2">
      <c r="A29" s="60"/>
      <c r="B29" s="69"/>
      <c r="C29" s="69"/>
      <c r="D29" s="55"/>
      <c r="E29" s="68"/>
      <c r="F29" s="60" t="s">
        <v>246</v>
      </c>
    </row>
    <row r="30" spans="1:8" x14ac:dyDescent="0.2">
      <c r="A30" s="60"/>
      <c r="B30" s="74"/>
      <c r="C30" s="75"/>
      <c r="D30" s="72"/>
      <c r="E30" s="68"/>
      <c r="F30" s="60"/>
      <c r="G30" s="60"/>
    </row>
    <row r="31" spans="1:8" x14ac:dyDescent="0.2">
      <c r="A31" s="60"/>
      <c r="B31" s="74"/>
      <c r="C31" s="75"/>
      <c r="D31" s="55"/>
      <c r="E31" s="68"/>
      <c r="F31" s="60"/>
      <c r="G31" s="60"/>
    </row>
    <row r="32" spans="1:8" ht="15.75" thickBot="1" x14ac:dyDescent="0.25">
      <c r="A32" s="60"/>
      <c r="B32" s="74"/>
      <c r="C32" s="60">
        <f>IF($E$2=TRUE,2,"")</f>
        <v>2</v>
      </c>
      <c r="D32" s="53" t="s">
        <v>115</v>
      </c>
      <c r="E32" s="67"/>
      <c r="F32" s="60"/>
      <c r="G32" s="84"/>
    </row>
    <row r="33" spans="1:8" x14ac:dyDescent="0.2">
      <c r="A33" s="60"/>
      <c r="B33" s="74"/>
      <c r="C33" s="75"/>
      <c r="D33" s="55"/>
      <c r="E33" s="56"/>
      <c r="F33" s="60"/>
    </row>
    <row r="34" spans="1:8" x14ac:dyDescent="0.2">
      <c r="A34" s="60"/>
      <c r="B34" s="60"/>
      <c r="C34" s="75"/>
      <c r="D34" s="60"/>
      <c r="E34" s="75"/>
      <c r="F34" s="60"/>
      <c r="G34" s="60"/>
    </row>
    <row r="35" spans="1:8" ht="15" x14ac:dyDescent="0.25">
      <c r="A35" s="60"/>
      <c r="B35" s="107" t="s">
        <v>196</v>
      </c>
      <c r="C35" s="75"/>
      <c r="D35" s="60"/>
      <c r="E35" s="75"/>
      <c r="F35" s="60"/>
      <c r="G35" s="60"/>
    </row>
    <row r="37" spans="1:8" ht="15.75" thickBot="1" x14ac:dyDescent="0.25">
      <c r="B37" s="53" t="s">
        <v>171</v>
      </c>
      <c r="C37" s="71"/>
      <c r="D37" s="72"/>
      <c r="H37" t="s">
        <v>125</v>
      </c>
    </row>
    <row r="38" spans="1:8" x14ac:dyDescent="0.2">
      <c r="B38" s="57"/>
      <c r="C38" s="58"/>
      <c r="D38" s="55"/>
      <c r="E38" s="90"/>
    </row>
    <row r="39" spans="1:8" x14ac:dyDescent="0.2">
      <c r="B39" s="62"/>
      <c r="C39" s="59"/>
      <c r="D39" s="55"/>
      <c r="E39" s="90"/>
    </row>
    <row r="40" spans="1:8" ht="15.75" thickBot="1" x14ac:dyDescent="0.25">
      <c r="B40" s="72"/>
      <c r="C40" t="s">
        <v>243</v>
      </c>
      <c r="D40" s="53" t="s">
        <v>115</v>
      </c>
      <c r="E40" s="99"/>
    </row>
    <row r="41" spans="1:8" x14ac:dyDescent="0.2">
      <c r="B41" s="62"/>
      <c r="C41" s="59"/>
      <c r="D41" s="55" t="s">
        <v>222</v>
      </c>
      <c r="E41" s="56"/>
    </row>
    <row r="42" spans="1:8" x14ac:dyDescent="0.2">
      <c r="B42" s="62"/>
      <c r="C42" s="59"/>
      <c r="D42" s="55"/>
      <c r="E42" s="56"/>
    </row>
    <row r="43" spans="1:8" ht="15.75" thickBot="1" x14ac:dyDescent="0.25">
      <c r="B43" s="53" t="s">
        <v>115</v>
      </c>
      <c r="C43" s="67"/>
      <c r="D43" s="55"/>
      <c r="E43" s="85" t="s">
        <v>114</v>
      </c>
    </row>
    <row r="47" spans="1:8" ht="15" x14ac:dyDescent="0.25">
      <c r="B47" s="29"/>
    </row>
    <row r="49" spans="2:6" ht="15" x14ac:dyDescent="0.25">
      <c r="B49" s="29"/>
      <c r="C49" s="29"/>
      <c r="D49" s="29"/>
      <c r="E49" s="29"/>
      <c r="F49" s="29"/>
    </row>
    <row r="50" spans="2:6" ht="15" x14ac:dyDescent="0.25">
      <c r="B50" s="29"/>
      <c r="C50" s="29"/>
      <c r="D50" s="29"/>
      <c r="E50" s="29"/>
      <c r="F50" s="29"/>
    </row>
    <row r="51" spans="2:6" ht="15" x14ac:dyDescent="0.25">
      <c r="B51" s="29"/>
      <c r="C51" s="29"/>
      <c r="D51" s="29"/>
      <c r="E51" s="29"/>
      <c r="F51" s="29"/>
    </row>
    <row r="52" spans="2:6" ht="15" x14ac:dyDescent="0.25">
      <c r="B52" s="29"/>
      <c r="C52" s="29"/>
      <c r="D52" s="29"/>
      <c r="E52" s="29"/>
      <c r="F52" s="29"/>
    </row>
    <row r="53" spans="2:6" ht="15" x14ac:dyDescent="0.25">
      <c r="B53" s="29"/>
      <c r="C53" s="29"/>
      <c r="D53" s="29"/>
      <c r="E53" s="29"/>
      <c r="F53" s="29"/>
    </row>
    <row r="54" spans="2:6" ht="15" x14ac:dyDescent="0.25">
      <c r="B54" s="29"/>
      <c r="C54" s="29"/>
      <c r="D54" s="29"/>
      <c r="E54" s="29"/>
      <c r="F54" s="29"/>
    </row>
    <row r="55" spans="2:6" ht="15" x14ac:dyDescent="0.25">
      <c r="B55" s="29"/>
      <c r="C55" s="29"/>
      <c r="D55" s="29"/>
      <c r="E55" s="29"/>
      <c r="F55" s="29"/>
    </row>
    <row r="56" spans="2:6" ht="15" x14ac:dyDescent="0.25">
      <c r="B56" s="29"/>
      <c r="C56" s="29"/>
      <c r="D56" s="29"/>
      <c r="E56" s="29"/>
      <c r="F56" s="29"/>
    </row>
    <row r="57" spans="2:6" ht="15" x14ac:dyDescent="0.25">
      <c r="B57" s="29"/>
      <c r="C57" s="29"/>
      <c r="D57" s="29"/>
      <c r="E57" s="29"/>
      <c r="F57" s="29"/>
    </row>
  </sheetData>
  <mergeCells count="1">
    <mergeCell ref="A2:D2"/>
  </mergeCells>
  <pageMargins left="0.7" right="0.7" top="0.75" bottom="0.75" header="0.3" footer="0.3"/>
  <pageSetup paperSize="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3"/>
  <sheetViews>
    <sheetView topLeftCell="A13" workbookViewId="0">
      <selection activeCell="D71" sqref="D71"/>
    </sheetView>
  </sheetViews>
  <sheetFormatPr defaultRowHeight="14.25" x14ac:dyDescent="0.2"/>
  <cols>
    <col min="1" max="1" width="9" customWidth="1"/>
    <col min="2" max="2" width="30.25" customWidth="1"/>
    <col min="3" max="3" width="10" customWidth="1"/>
    <col min="4" max="4" width="30.375" customWidth="1"/>
  </cols>
  <sheetData>
    <row r="1" spans="1:9" ht="23.25" x14ac:dyDescent="0.2">
      <c r="A1" s="43"/>
      <c r="B1" s="45"/>
      <c r="C1" s="76"/>
      <c r="D1" s="45"/>
      <c r="E1" s="44" t="b">
        <f>show_game_numbers</f>
        <v>1</v>
      </c>
      <c r="F1" s="45"/>
      <c r="G1" s="45"/>
      <c r="I1" s="76"/>
    </row>
    <row r="2" spans="1:9" x14ac:dyDescent="0.2">
      <c r="A2" s="119"/>
      <c r="B2" s="119"/>
      <c r="C2" s="119"/>
      <c r="D2" s="119"/>
      <c r="E2" s="44" t="b">
        <f>show_seed_numbers</f>
        <v>1</v>
      </c>
      <c r="F2" s="47"/>
      <c r="G2" s="48"/>
      <c r="I2" s="46"/>
    </row>
    <row r="4" spans="1:9" ht="30" x14ac:dyDescent="0.4">
      <c r="A4" s="49" t="s">
        <v>219</v>
      </c>
      <c r="B4" s="49"/>
      <c r="C4" s="51"/>
      <c r="D4" s="51"/>
      <c r="E4" s="51"/>
      <c r="G4" s="51"/>
      <c r="I4" s="51"/>
    </row>
    <row r="5" spans="1:9" ht="15" x14ac:dyDescent="0.2">
      <c r="A5" s="52"/>
    </row>
    <row r="6" spans="1:9" ht="15" x14ac:dyDescent="0.2">
      <c r="A6" s="52"/>
    </row>
    <row r="7" spans="1:9" ht="15" x14ac:dyDescent="0.2">
      <c r="A7" s="52"/>
    </row>
    <row r="8" spans="1:9" ht="15.75" thickBot="1" x14ac:dyDescent="0.25">
      <c r="A8" s="60">
        <f>IF($E$2=TRUE,1,"")</f>
        <v>1</v>
      </c>
      <c r="B8" s="53" t="s">
        <v>127</v>
      </c>
      <c r="C8" s="54"/>
      <c r="D8" s="55"/>
      <c r="E8" s="56"/>
      <c r="F8" s="55"/>
      <c r="G8" s="55"/>
      <c r="H8" s="55"/>
      <c r="I8" s="56"/>
    </row>
    <row r="9" spans="1:9" x14ac:dyDescent="0.2">
      <c r="A9" s="60"/>
      <c r="B9" s="57"/>
      <c r="C9" s="58"/>
      <c r="D9" s="55"/>
      <c r="E9" s="56"/>
      <c r="F9" s="55"/>
      <c r="G9" s="55"/>
      <c r="H9" s="55"/>
      <c r="I9" s="56"/>
    </row>
    <row r="10" spans="1:9" x14ac:dyDescent="0.2">
      <c r="A10" s="60"/>
      <c r="B10" s="57"/>
      <c r="C10" s="59"/>
      <c r="D10" s="55"/>
      <c r="E10" s="56"/>
      <c r="F10" s="55"/>
      <c r="G10" s="55"/>
      <c r="H10" s="55"/>
      <c r="I10" s="56"/>
    </row>
    <row r="11" spans="1:9" ht="15.75" thickBot="1" x14ac:dyDescent="0.25">
      <c r="A11" s="60"/>
      <c r="B11" s="61">
        <f>IF($E$1=TRUE,0+1,"")</f>
        <v>1</v>
      </c>
      <c r="C11" t="s">
        <v>158</v>
      </c>
      <c r="D11" s="53" t="s">
        <v>127</v>
      </c>
      <c r="E11" s="54"/>
      <c r="F11" s="55"/>
      <c r="G11" s="55"/>
      <c r="H11" s="55"/>
      <c r="I11" s="56"/>
    </row>
    <row r="12" spans="1:9" x14ac:dyDescent="0.2">
      <c r="A12" s="60"/>
      <c r="B12" s="62"/>
      <c r="C12" s="59"/>
      <c r="D12" s="55" t="s">
        <v>226</v>
      </c>
      <c r="E12" s="63"/>
      <c r="F12" s="55"/>
      <c r="G12" s="55"/>
      <c r="H12" s="55"/>
      <c r="I12" s="75"/>
    </row>
    <row r="13" spans="1:9" x14ac:dyDescent="0.2">
      <c r="A13" s="60"/>
      <c r="B13" s="62"/>
      <c r="C13" s="59"/>
      <c r="D13" s="55"/>
      <c r="E13" s="63"/>
      <c r="F13" s="55"/>
      <c r="G13" s="55"/>
      <c r="H13" s="88"/>
      <c r="I13" s="89"/>
    </row>
    <row r="14" spans="1:9" ht="15.75" thickBot="1" x14ac:dyDescent="0.25">
      <c r="A14" s="60">
        <f>IF($E$2=TRUE,8,"")</f>
        <v>8</v>
      </c>
      <c r="B14" s="53" t="s">
        <v>180</v>
      </c>
      <c r="C14" s="67"/>
      <c r="D14" s="60"/>
      <c r="E14" s="68"/>
      <c r="F14" s="55"/>
      <c r="G14" s="55"/>
    </row>
    <row r="15" spans="1:9" x14ac:dyDescent="0.2">
      <c r="A15" s="60"/>
      <c r="B15" s="69"/>
      <c r="C15" s="69"/>
      <c r="E15" s="68"/>
      <c r="F15" s="55"/>
    </row>
    <row r="16" spans="1:9" x14ac:dyDescent="0.2">
      <c r="A16" s="60"/>
      <c r="B16" s="62"/>
      <c r="C16" s="62"/>
      <c r="E16" s="68" t="s">
        <v>166</v>
      </c>
      <c r="F16" s="55"/>
    </row>
    <row r="17" spans="1:9" ht="15.75" thickBot="1" x14ac:dyDescent="0.25">
      <c r="A17" s="60">
        <f>IF($E$2=TRUE,4,"")</f>
        <v>4</v>
      </c>
      <c r="B17" s="53" t="s">
        <v>128</v>
      </c>
      <c r="C17" s="71"/>
      <c r="D17" s="72">
        <f>IF($E$1=TRUE,B38+1,"")</f>
        <v>1</v>
      </c>
      <c r="F17" s="53" t="s">
        <v>127</v>
      </c>
      <c r="G17" s="54"/>
      <c r="H17" s="55"/>
    </row>
    <row r="18" spans="1:9" x14ac:dyDescent="0.2">
      <c r="A18" s="60"/>
      <c r="B18" s="57"/>
      <c r="C18" s="58"/>
      <c r="D18" s="55"/>
      <c r="E18" s="68"/>
      <c r="F18" s="55"/>
      <c r="G18" s="68"/>
      <c r="H18" s="55"/>
    </row>
    <row r="19" spans="1:9" x14ac:dyDescent="0.2">
      <c r="A19" s="60"/>
      <c r="B19" s="62"/>
      <c r="C19" s="59"/>
      <c r="D19" s="55"/>
      <c r="E19" s="68"/>
      <c r="F19" s="55" t="s">
        <v>229</v>
      </c>
      <c r="G19" s="68"/>
      <c r="H19" s="55"/>
    </row>
    <row r="20" spans="1:9" ht="15.75" thickBot="1" x14ac:dyDescent="0.25">
      <c r="A20" s="60"/>
      <c r="B20" s="72"/>
      <c r="D20" s="53" t="s">
        <v>128</v>
      </c>
      <c r="E20" s="67"/>
      <c r="F20" s="55"/>
      <c r="G20" s="68"/>
      <c r="H20" s="55"/>
    </row>
    <row r="21" spans="1:9" x14ac:dyDescent="0.2">
      <c r="A21" s="60"/>
      <c r="B21" s="62"/>
      <c r="C21" s="59"/>
      <c r="D21" s="55"/>
      <c r="E21" s="56"/>
      <c r="F21" s="55"/>
      <c r="G21" s="68"/>
      <c r="H21" s="55"/>
    </row>
    <row r="22" spans="1:9" x14ac:dyDescent="0.2">
      <c r="A22" s="60"/>
      <c r="B22" s="62"/>
      <c r="C22" s="59"/>
      <c r="D22" s="55"/>
      <c r="E22" s="56"/>
      <c r="F22" s="55"/>
      <c r="G22" s="68"/>
      <c r="H22" s="55"/>
    </row>
    <row r="23" spans="1:9" ht="15.75" thickBot="1" x14ac:dyDescent="0.25">
      <c r="A23" s="60">
        <f>IF($E$2=TRUE,5,"")</f>
        <v>5</v>
      </c>
      <c r="B23" s="53"/>
      <c r="C23" s="67"/>
      <c r="D23" s="55"/>
      <c r="E23" s="56"/>
      <c r="G23" s="68"/>
      <c r="H23" s="60"/>
    </row>
    <row r="24" spans="1:9" x14ac:dyDescent="0.2">
      <c r="A24" s="60"/>
      <c r="B24" s="69"/>
      <c r="C24" s="69"/>
      <c r="D24" s="72"/>
      <c r="E24" s="85" t="s">
        <v>114</v>
      </c>
      <c r="G24" s="68"/>
      <c r="H24" s="55"/>
    </row>
    <row r="25" spans="1:9" ht="15.75" thickBot="1" x14ac:dyDescent="0.25">
      <c r="A25" s="60"/>
      <c r="B25" s="62"/>
      <c r="C25" s="62"/>
      <c r="D25" s="72"/>
      <c r="E25" s="56"/>
      <c r="F25" s="72">
        <f>IF($E$1=TRUE,D32+1,"")</f>
        <v>3</v>
      </c>
      <c r="G25" s="68" t="s">
        <v>181</v>
      </c>
      <c r="H25" s="53" t="s">
        <v>127</v>
      </c>
    </row>
    <row r="26" spans="1:9" ht="15.75" thickBot="1" x14ac:dyDescent="0.25">
      <c r="A26" s="60">
        <f>IF($E$2=TRUE,3,"")</f>
        <v>3</v>
      </c>
      <c r="B26" s="53" t="s">
        <v>101</v>
      </c>
      <c r="C26" s="54"/>
      <c r="D26" s="55"/>
      <c r="E26" s="56"/>
      <c r="G26" s="80"/>
      <c r="H26" s="86" t="s">
        <v>109</v>
      </c>
      <c r="I26" s="90"/>
    </row>
    <row r="27" spans="1:9" x14ac:dyDescent="0.2">
      <c r="A27" s="60"/>
      <c r="B27" s="57"/>
      <c r="C27" s="68"/>
      <c r="D27" s="55"/>
      <c r="E27" s="56"/>
      <c r="F27" s="60"/>
      <c r="G27" s="68"/>
      <c r="H27" s="57" t="s">
        <v>237</v>
      </c>
      <c r="I27" s="90"/>
    </row>
    <row r="28" spans="1:9" x14ac:dyDescent="0.2">
      <c r="A28" s="60"/>
      <c r="B28" s="57"/>
      <c r="C28" s="68"/>
      <c r="D28" s="55"/>
      <c r="E28" s="56"/>
      <c r="F28" s="60"/>
      <c r="G28" s="68"/>
      <c r="H28" s="57"/>
      <c r="I28" s="90"/>
    </row>
    <row r="29" spans="1:9" ht="15.75" thickBot="1" x14ac:dyDescent="0.25">
      <c r="A29" s="60"/>
      <c r="B29" s="72">
        <f>IF($E$1=TRUE,B20+1,"")</f>
        <v>1</v>
      </c>
      <c r="C29" t="s">
        <v>163</v>
      </c>
      <c r="D29" s="53" t="s">
        <v>101</v>
      </c>
      <c r="E29" s="54"/>
      <c r="F29" s="60"/>
      <c r="G29" s="80"/>
      <c r="H29" s="57"/>
      <c r="I29" s="90"/>
    </row>
    <row r="30" spans="1:9" x14ac:dyDescent="0.2">
      <c r="A30" s="60"/>
      <c r="B30" s="57"/>
      <c r="C30" s="68"/>
      <c r="D30" s="55" t="s">
        <v>227</v>
      </c>
      <c r="E30" s="63"/>
      <c r="F30" s="60"/>
      <c r="G30" s="80"/>
      <c r="H30" s="57"/>
      <c r="I30" s="90"/>
    </row>
    <row r="31" spans="1:9" x14ac:dyDescent="0.2">
      <c r="A31" s="60"/>
      <c r="B31" s="57"/>
      <c r="C31" s="68"/>
      <c r="D31" s="55"/>
      <c r="E31" s="63"/>
      <c r="F31" s="60"/>
      <c r="G31" s="80"/>
      <c r="H31" s="57"/>
      <c r="I31" s="90"/>
    </row>
    <row r="32" spans="1:9" ht="15.75" thickBot="1" x14ac:dyDescent="0.25">
      <c r="A32" s="60">
        <f>IF($E$2=TRUE,6,"")</f>
        <v>6</v>
      </c>
      <c r="B32" s="53" t="s">
        <v>207</v>
      </c>
      <c r="C32" s="67"/>
      <c r="D32" s="72">
        <f>IF($E$1=TRUE,D17+1,"")</f>
        <v>2</v>
      </c>
      <c r="F32" s="53" t="s">
        <v>101</v>
      </c>
      <c r="G32" s="67"/>
      <c r="H32" s="72"/>
      <c r="I32" s="90"/>
    </row>
    <row r="33" spans="1:9" x14ac:dyDescent="0.2">
      <c r="A33" s="60"/>
      <c r="B33" s="69"/>
      <c r="C33" s="69"/>
      <c r="D33" s="55"/>
      <c r="E33" s="68"/>
      <c r="F33" s="60" t="s">
        <v>228</v>
      </c>
      <c r="H33" s="87"/>
      <c r="I33" s="91"/>
    </row>
    <row r="34" spans="1:9" x14ac:dyDescent="0.2">
      <c r="A34" s="60"/>
      <c r="B34" s="62"/>
      <c r="C34" s="62"/>
      <c r="D34" s="72"/>
      <c r="E34" s="68" t="s">
        <v>166</v>
      </c>
      <c r="F34" s="60"/>
      <c r="G34" s="60"/>
      <c r="H34" s="87"/>
      <c r="I34" s="91"/>
    </row>
    <row r="35" spans="1:9" ht="15.75" thickBot="1" x14ac:dyDescent="0.25">
      <c r="A35" s="60">
        <f>IF($E$2=TRUE,2,"")</f>
        <v>2</v>
      </c>
      <c r="B35" s="53" t="s">
        <v>129</v>
      </c>
      <c r="C35" s="54"/>
      <c r="D35" s="55"/>
      <c r="E35" s="68"/>
      <c r="F35" s="60"/>
      <c r="G35" s="60"/>
      <c r="H35" s="87"/>
      <c r="I35" s="90"/>
    </row>
    <row r="36" spans="1:9" x14ac:dyDescent="0.2">
      <c r="A36" s="60"/>
      <c r="B36" s="57"/>
      <c r="C36" s="68"/>
      <c r="D36" s="55"/>
      <c r="E36" s="68"/>
      <c r="F36" s="60"/>
      <c r="G36" s="60"/>
      <c r="H36" s="87"/>
      <c r="I36" s="90"/>
    </row>
    <row r="37" spans="1:9" x14ac:dyDescent="0.2">
      <c r="A37" s="60"/>
      <c r="B37" s="57"/>
      <c r="C37" s="68"/>
      <c r="D37" s="55"/>
      <c r="E37" s="68"/>
      <c r="F37" s="60"/>
      <c r="G37" s="60"/>
      <c r="H37" s="87"/>
      <c r="I37" s="74"/>
    </row>
    <row r="38" spans="1:9" ht="15.75" thickBot="1" x14ac:dyDescent="0.25">
      <c r="A38" s="60"/>
      <c r="B38" s="72"/>
      <c r="D38" s="53" t="s">
        <v>129</v>
      </c>
      <c r="E38" s="67"/>
      <c r="F38" s="60"/>
      <c r="G38" s="84"/>
      <c r="H38" s="70"/>
      <c r="I38" s="74"/>
    </row>
    <row r="39" spans="1:9" x14ac:dyDescent="0.2">
      <c r="A39" s="60"/>
      <c r="B39" s="57"/>
      <c r="C39" s="68"/>
      <c r="D39" s="55"/>
      <c r="E39" s="56"/>
      <c r="F39" s="60"/>
      <c r="H39" s="87"/>
      <c r="I39" s="74"/>
    </row>
    <row r="40" spans="1:9" x14ac:dyDescent="0.2">
      <c r="A40" s="60"/>
      <c r="B40" s="57"/>
      <c r="C40" s="68"/>
      <c r="D40" s="55"/>
      <c r="E40" s="56"/>
      <c r="H40" s="87"/>
      <c r="I40" s="74"/>
    </row>
    <row r="41" spans="1:9" ht="15.75" thickBot="1" x14ac:dyDescent="0.25">
      <c r="A41" s="60">
        <f>IF($E$2=TRUE,7,"")</f>
        <v>7</v>
      </c>
      <c r="B41" s="53"/>
      <c r="C41" s="67"/>
      <c r="D41" s="55"/>
      <c r="E41" s="56"/>
      <c r="H41" s="74"/>
      <c r="I41" s="74"/>
    </row>
    <row r="42" spans="1:9" x14ac:dyDescent="0.2">
      <c r="A42" s="75"/>
      <c r="B42" s="60"/>
      <c r="C42" s="75"/>
      <c r="D42" s="57"/>
      <c r="E42" s="90"/>
      <c r="F42" s="74"/>
      <c r="G42" s="92"/>
      <c r="H42" s="74"/>
      <c r="I42" s="74"/>
    </row>
    <row r="43" spans="1:9" x14ac:dyDescent="0.2">
      <c r="A43" s="60"/>
      <c r="B43" s="60"/>
      <c r="C43" s="75"/>
      <c r="D43" s="60"/>
      <c r="E43" s="75"/>
      <c r="F43" s="60"/>
      <c r="G43" s="60"/>
      <c r="H43" s="60"/>
      <c r="I43" s="75"/>
    </row>
    <row r="45" spans="1:9" ht="15" x14ac:dyDescent="0.25">
      <c r="B45" s="29" t="s">
        <v>208</v>
      </c>
    </row>
    <row r="47" spans="1:9" ht="15.75" thickBot="1" x14ac:dyDescent="0.25">
      <c r="B47" s="53" t="s">
        <v>129</v>
      </c>
      <c r="C47" s="54"/>
      <c r="D47" s="55"/>
      <c r="E47" s="55"/>
    </row>
    <row r="48" spans="1:9" x14ac:dyDescent="0.2">
      <c r="B48" s="55"/>
      <c r="C48" s="63"/>
      <c r="D48" s="55"/>
      <c r="E48" s="55"/>
      <c r="F48" s="55"/>
      <c r="G48" s="55"/>
    </row>
    <row r="49" spans="2:8" x14ac:dyDescent="0.2">
      <c r="B49" s="55"/>
      <c r="C49" s="63"/>
      <c r="D49" s="55"/>
      <c r="E49" s="55"/>
      <c r="F49" s="55"/>
      <c r="G49" s="55"/>
    </row>
    <row r="50" spans="2:8" x14ac:dyDescent="0.2">
      <c r="B50" s="60"/>
      <c r="C50" s="68"/>
      <c r="D50" s="55"/>
      <c r="E50" s="55"/>
      <c r="F50" s="55"/>
      <c r="G50" s="55"/>
    </row>
    <row r="51" spans="2:8" x14ac:dyDescent="0.2">
      <c r="C51" s="68"/>
      <c r="D51" s="55"/>
      <c r="F51" s="55"/>
      <c r="G51" s="55"/>
    </row>
    <row r="52" spans="2:8" x14ac:dyDescent="0.2">
      <c r="C52" s="68"/>
      <c r="D52" s="55"/>
      <c r="F52" s="55"/>
      <c r="G52" s="55"/>
    </row>
    <row r="53" spans="2:8" ht="15.75" thickBot="1" x14ac:dyDescent="0.25">
      <c r="B53" s="72"/>
      <c r="C53" t="s">
        <v>181</v>
      </c>
      <c r="D53" s="53" t="s">
        <v>129</v>
      </c>
      <c r="E53" s="54"/>
      <c r="F53" s="55"/>
      <c r="G53" s="55"/>
    </row>
    <row r="54" spans="2:8" x14ac:dyDescent="0.2">
      <c r="B54" s="55"/>
      <c r="C54" s="68"/>
      <c r="D54" s="55" t="s">
        <v>238</v>
      </c>
      <c r="E54" s="90"/>
      <c r="F54" s="55"/>
      <c r="G54" s="55"/>
    </row>
    <row r="55" spans="2:8" x14ac:dyDescent="0.2">
      <c r="B55" s="55"/>
      <c r="C55" s="68"/>
      <c r="D55" s="55"/>
      <c r="E55" s="90"/>
      <c r="F55" s="55"/>
    </row>
    <row r="56" spans="2:8" ht="15.75" thickBot="1" x14ac:dyDescent="0.25">
      <c r="B56" s="53" t="s">
        <v>128</v>
      </c>
      <c r="C56" s="67"/>
      <c r="D56" s="55"/>
      <c r="E56" s="90"/>
      <c r="F56" s="55"/>
    </row>
    <row r="57" spans="2:8" x14ac:dyDescent="0.2">
      <c r="F57" s="55"/>
    </row>
    <row r="58" spans="2:8" x14ac:dyDescent="0.2">
      <c r="F58" s="55"/>
      <c r="G58" s="90"/>
      <c r="H58" s="87"/>
    </row>
    <row r="59" spans="2:8" x14ac:dyDescent="0.2">
      <c r="B59" s="55"/>
      <c r="C59" s="55"/>
      <c r="D59" s="55"/>
      <c r="E59" s="55"/>
      <c r="F59" s="55"/>
      <c r="G59" s="90"/>
      <c r="H59" s="87"/>
    </row>
    <row r="60" spans="2:8" x14ac:dyDescent="0.2">
      <c r="B60" s="55"/>
      <c r="C60" s="55"/>
      <c r="D60" s="55"/>
      <c r="E60" s="55"/>
      <c r="F60" s="55"/>
      <c r="G60" s="90"/>
      <c r="H60" s="87"/>
    </row>
    <row r="61" spans="2:8" x14ac:dyDescent="0.2">
      <c r="B61" s="55"/>
      <c r="C61" s="55"/>
      <c r="D61" s="55"/>
      <c r="E61" s="55"/>
      <c r="F61" s="55"/>
      <c r="G61" s="90"/>
      <c r="H61" s="87"/>
    </row>
    <row r="62" spans="2:8" ht="15" x14ac:dyDescent="0.25">
      <c r="B62" s="105" t="s">
        <v>196</v>
      </c>
      <c r="C62" s="56"/>
      <c r="D62" s="55"/>
      <c r="E62" s="90"/>
      <c r="F62" s="55"/>
      <c r="G62" s="90"/>
      <c r="H62" s="87"/>
    </row>
    <row r="63" spans="2:8" x14ac:dyDescent="0.2">
      <c r="B63" s="55"/>
      <c r="C63" s="56"/>
      <c r="E63" s="90"/>
      <c r="G63" s="90"/>
      <c r="H63" s="87"/>
    </row>
    <row r="64" spans="2:8" ht="15.75" thickBot="1" x14ac:dyDescent="0.25">
      <c r="B64" s="53" t="s">
        <v>180</v>
      </c>
      <c r="C64" s="54"/>
      <c r="D64" s="55"/>
      <c r="E64" s="55"/>
      <c r="F64" s="55"/>
      <c r="G64" s="90"/>
      <c r="H64" s="87"/>
    </row>
    <row r="65" spans="2:8" x14ac:dyDescent="0.2">
      <c r="B65" s="55"/>
      <c r="C65" s="63"/>
      <c r="D65" s="55"/>
      <c r="E65" s="55"/>
      <c r="F65" s="55"/>
      <c r="H65" s="87"/>
    </row>
    <row r="66" spans="2:8" x14ac:dyDescent="0.2">
      <c r="B66" s="55"/>
      <c r="C66" s="63"/>
      <c r="D66" s="55"/>
      <c r="E66" s="55"/>
      <c r="F66" s="55"/>
    </row>
    <row r="67" spans="2:8" x14ac:dyDescent="0.2">
      <c r="B67" s="60"/>
      <c r="C67" s="68"/>
      <c r="D67" s="55"/>
      <c r="E67" s="55"/>
      <c r="F67" s="55"/>
    </row>
    <row r="68" spans="2:8" x14ac:dyDescent="0.2">
      <c r="C68" s="68"/>
      <c r="D68" s="55"/>
      <c r="F68" s="55"/>
    </row>
    <row r="69" spans="2:8" x14ac:dyDescent="0.2">
      <c r="C69" s="68"/>
      <c r="D69" s="55"/>
      <c r="F69" s="55"/>
    </row>
    <row r="70" spans="2:8" ht="15.75" thickBot="1" x14ac:dyDescent="0.25">
      <c r="B70" s="72"/>
      <c r="C70" t="s">
        <v>197</v>
      </c>
      <c r="D70" s="53" t="s">
        <v>180</v>
      </c>
      <c r="E70" s="54"/>
    </row>
    <row r="71" spans="2:8" x14ac:dyDescent="0.2">
      <c r="B71" s="55"/>
      <c r="C71" s="68"/>
      <c r="D71" s="55" t="s">
        <v>241</v>
      </c>
      <c r="E71" s="90"/>
      <c r="F71" s="55"/>
    </row>
    <row r="72" spans="2:8" x14ac:dyDescent="0.2">
      <c r="B72" s="55"/>
      <c r="C72" s="68"/>
      <c r="D72" s="55"/>
      <c r="E72" s="90"/>
      <c r="F72" s="55"/>
    </row>
    <row r="73" spans="2:8" ht="15.75" thickBot="1" x14ac:dyDescent="0.25">
      <c r="B73" s="53" t="s">
        <v>207</v>
      </c>
      <c r="C73" s="67"/>
      <c r="D73" s="55"/>
      <c r="E73" s="90"/>
      <c r="F73" s="55"/>
    </row>
  </sheetData>
  <mergeCells count="1">
    <mergeCell ref="A2:D2"/>
  </mergeCells>
  <pageMargins left="0.7" right="0.7" top="0.75" bottom="0.75" header="0.3" footer="0.3"/>
  <pageSetup paperSize="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10" workbookViewId="0">
      <selection activeCell="B24" sqref="B24"/>
    </sheetView>
  </sheetViews>
  <sheetFormatPr defaultRowHeight="14.25" x14ac:dyDescent="0.2"/>
  <cols>
    <col min="2" max="2" width="32.25" style="40" customWidth="1"/>
    <col min="3" max="3" width="28" customWidth="1"/>
    <col min="4" max="4" width="30.375" customWidth="1"/>
    <col min="5" max="5" width="30.625" customWidth="1"/>
    <col min="6" max="6" width="31.5" customWidth="1"/>
  </cols>
  <sheetData>
    <row r="1" spans="1:6" ht="26.25" x14ac:dyDescent="0.4">
      <c r="C1" s="108" t="s">
        <v>218</v>
      </c>
    </row>
    <row r="3" spans="1:6" ht="15" x14ac:dyDescent="0.25">
      <c r="B3" s="41" t="s">
        <v>99</v>
      </c>
      <c r="C3" s="41" t="s">
        <v>126</v>
      </c>
      <c r="D3" s="29" t="s">
        <v>97</v>
      </c>
      <c r="E3" s="29" t="s">
        <v>98</v>
      </c>
      <c r="F3" s="41" t="s">
        <v>100</v>
      </c>
    </row>
    <row r="4" spans="1:6" x14ac:dyDescent="0.2">
      <c r="B4" s="42">
        <v>1</v>
      </c>
      <c r="C4" t="s">
        <v>95</v>
      </c>
      <c r="D4" s="30" t="s">
        <v>6</v>
      </c>
      <c r="E4" s="32" t="s">
        <v>5</v>
      </c>
      <c r="F4">
        <v>1005</v>
      </c>
    </row>
    <row r="5" spans="1:6" x14ac:dyDescent="0.2">
      <c r="B5" s="42">
        <v>2</v>
      </c>
      <c r="C5" t="s">
        <v>96</v>
      </c>
      <c r="D5" s="33" t="s">
        <v>71</v>
      </c>
      <c r="E5" s="31" t="s">
        <v>18</v>
      </c>
      <c r="F5">
        <v>935</v>
      </c>
    </row>
    <row r="6" spans="1:6" x14ac:dyDescent="0.2">
      <c r="B6" s="42">
        <v>3</v>
      </c>
      <c r="D6" s="30" t="s">
        <v>34</v>
      </c>
      <c r="E6" s="30" t="s">
        <v>68</v>
      </c>
    </row>
    <row r="7" spans="1:6" x14ac:dyDescent="0.2">
      <c r="B7" s="42">
        <v>4</v>
      </c>
      <c r="D7" s="1" t="s">
        <v>92</v>
      </c>
      <c r="E7" t="s">
        <v>79</v>
      </c>
    </row>
    <row r="9" spans="1:6" ht="15" x14ac:dyDescent="0.25">
      <c r="B9" s="97" t="s">
        <v>130</v>
      </c>
      <c r="C9" s="94" t="s">
        <v>131</v>
      </c>
      <c r="D9" s="33" t="s">
        <v>132</v>
      </c>
      <c r="E9" s="30" t="s">
        <v>133</v>
      </c>
      <c r="F9" s="1" t="s">
        <v>134</v>
      </c>
    </row>
    <row r="10" spans="1:6" x14ac:dyDescent="0.2">
      <c r="A10" t="s">
        <v>182</v>
      </c>
      <c r="B10" s="94" t="s">
        <v>131</v>
      </c>
      <c r="C10" s="95"/>
      <c r="D10" s="94" t="s">
        <v>209</v>
      </c>
      <c r="E10" s="94" t="s">
        <v>211</v>
      </c>
      <c r="F10" s="94" t="s">
        <v>211</v>
      </c>
    </row>
    <row r="11" spans="1:6" x14ac:dyDescent="0.2">
      <c r="A11" t="s">
        <v>183</v>
      </c>
      <c r="B11" s="33" t="s">
        <v>132</v>
      </c>
      <c r="C11" s="94" t="s">
        <v>210</v>
      </c>
      <c r="D11" s="95"/>
      <c r="E11" s="94" t="s">
        <v>222</v>
      </c>
      <c r="F11" s="94" t="s">
        <v>211</v>
      </c>
    </row>
    <row r="12" spans="1:6" x14ac:dyDescent="0.2">
      <c r="A12" t="s">
        <v>184</v>
      </c>
      <c r="B12" s="93" t="s">
        <v>133</v>
      </c>
      <c r="C12" s="94" t="s">
        <v>212</v>
      </c>
      <c r="D12" s="94" t="s">
        <v>221</v>
      </c>
      <c r="E12" s="95"/>
      <c r="F12" s="94" t="s">
        <v>213</v>
      </c>
    </row>
    <row r="13" spans="1:6" x14ac:dyDescent="0.2">
      <c r="A13" t="s">
        <v>185</v>
      </c>
      <c r="B13" s="1" t="s">
        <v>134</v>
      </c>
      <c r="C13" s="94" t="s">
        <v>212</v>
      </c>
      <c r="D13" s="94" t="s">
        <v>212</v>
      </c>
      <c r="E13" s="96" t="s">
        <v>214</v>
      </c>
      <c r="F13" s="95"/>
    </row>
    <row r="16" spans="1:6" x14ac:dyDescent="0.2">
      <c r="B16" s="40" t="s">
        <v>186</v>
      </c>
      <c r="C16" t="s">
        <v>187</v>
      </c>
    </row>
    <row r="17" spans="2:3" x14ac:dyDescent="0.2">
      <c r="B17" s="40" t="s">
        <v>189</v>
      </c>
      <c r="C17" t="s">
        <v>188</v>
      </c>
    </row>
    <row r="18" spans="2:3" x14ac:dyDescent="0.2">
      <c r="B18" s="40" t="s">
        <v>190</v>
      </c>
      <c r="C18" t="s">
        <v>191</v>
      </c>
    </row>
    <row r="19" spans="2:3" x14ac:dyDescent="0.2">
      <c r="B19" s="40" t="s">
        <v>192</v>
      </c>
      <c r="C19" t="s">
        <v>191</v>
      </c>
    </row>
    <row r="20" spans="2:3" x14ac:dyDescent="0.2">
      <c r="B20" s="40" t="s">
        <v>193</v>
      </c>
      <c r="C20" t="s">
        <v>194</v>
      </c>
    </row>
    <row r="21" spans="2:3" x14ac:dyDescent="0.2">
      <c r="B21" s="40" t="s">
        <v>195</v>
      </c>
      <c r="C21" t="s">
        <v>194</v>
      </c>
    </row>
    <row r="24" spans="2:3" ht="15" x14ac:dyDescent="0.25">
      <c r="B24" s="41" t="s">
        <v>223</v>
      </c>
      <c r="C24" s="94" t="s">
        <v>131</v>
      </c>
    </row>
    <row r="25" spans="2:3" x14ac:dyDescent="0.2">
      <c r="B25" s="40" t="s">
        <v>224</v>
      </c>
      <c r="C25" s="33" t="s">
        <v>132</v>
      </c>
    </row>
    <row r="26" spans="2:3" x14ac:dyDescent="0.2">
      <c r="B26" s="40" t="s">
        <v>225</v>
      </c>
      <c r="C26" s="93" t="s">
        <v>133</v>
      </c>
    </row>
  </sheetData>
  <pageMargins left="0.7" right="0.7" top="0.75" bottom="0.75" header="0.3" footer="0.3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4"/>
  <sheetViews>
    <sheetView topLeftCell="D67" workbookViewId="0">
      <selection activeCell="M45" sqref="M45"/>
    </sheetView>
  </sheetViews>
  <sheetFormatPr defaultRowHeight="14.25" x14ac:dyDescent="0.2"/>
  <cols>
    <col min="2" max="2" width="32.375" customWidth="1"/>
    <col min="4" max="4" width="34.625" customWidth="1"/>
    <col min="6" max="6" width="29.375" customWidth="1"/>
    <col min="8" max="8" width="20.25" customWidth="1"/>
    <col min="9" max="9" width="10.5" customWidth="1"/>
  </cols>
  <sheetData>
    <row r="1" spans="1:11" ht="23.25" x14ac:dyDescent="0.2">
      <c r="A1" s="43"/>
      <c r="B1" s="43"/>
      <c r="C1" s="43"/>
      <c r="D1" s="45"/>
      <c r="E1" s="44" t="b">
        <f>show_game_numbers</f>
        <v>1</v>
      </c>
      <c r="F1" s="45"/>
      <c r="G1" s="45"/>
      <c r="I1" s="76"/>
      <c r="J1" s="45"/>
      <c r="K1" s="98"/>
    </row>
    <row r="2" spans="1:11" x14ac:dyDescent="0.2">
      <c r="A2" s="119"/>
      <c r="B2" s="119"/>
      <c r="C2" s="119"/>
      <c r="D2" s="119"/>
      <c r="E2" s="44" t="b">
        <f>show_seed_numbers</f>
        <v>1</v>
      </c>
      <c r="F2" s="47"/>
      <c r="G2" s="48"/>
      <c r="I2" s="46"/>
      <c r="J2" s="77"/>
      <c r="K2" s="98"/>
    </row>
    <row r="4" spans="1:11" ht="30" x14ac:dyDescent="0.4">
      <c r="A4" s="49" t="s">
        <v>220</v>
      </c>
      <c r="B4" s="50"/>
      <c r="C4" s="50"/>
      <c r="D4" s="49"/>
      <c r="E4" s="51"/>
      <c r="G4" s="51"/>
      <c r="H4" s="51"/>
      <c r="I4" s="51"/>
      <c r="K4" s="51"/>
    </row>
    <row r="5" spans="1:11" ht="15" x14ac:dyDescent="0.2">
      <c r="A5" s="52"/>
    </row>
    <row r="6" spans="1:11" ht="15" x14ac:dyDescent="0.2">
      <c r="J6" s="52"/>
    </row>
    <row r="7" spans="1:11" ht="15" x14ac:dyDescent="0.2">
      <c r="J7" s="52"/>
    </row>
    <row r="8" spans="1:11" ht="15" x14ac:dyDescent="0.2">
      <c r="J8" s="52"/>
    </row>
    <row r="9" spans="1:11" ht="15.75" thickBot="1" x14ac:dyDescent="0.25">
      <c r="C9" s="14">
        <f>IF($E$2=TRUE,1,"")</f>
        <v>1</v>
      </c>
      <c r="D9" s="53" t="s">
        <v>136</v>
      </c>
      <c r="E9" s="54"/>
      <c r="F9" s="55"/>
      <c r="G9" s="56"/>
      <c r="H9" s="55"/>
      <c r="I9" s="55"/>
      <c r="J9" s="55"/>
      <c r="K9" s="56"/>
    </row>
    <row r="10" spans="1:11" x14ac:dyDescent="0.2">
      <c r="D10" s="57"/>
      <c r="E10" s="58"/>
      <c r="F10" s="55"/>
      <c r="G10" s="56"/>
      <c r="H10" s="55"/>
      <c r="I10" s="55"/>
      <c r="J10" s="55"/>
      <c r="K10" s="56"/>
    </row>
    <row r="11" spans="1:11" x14ac:dyDescent="0.2">
      <c r="D11" s="57"/>
      <c r="E11" s="59"/>
      <c r="F11" s="55"/>
      <c r="G11" s="56"/>
      <c r="H11" s="55"/>
      <c r="I11" s="55"/>
      <c r="J11" s="55"/>
      <c r="K11" s="56"/>
    </row>
    <row r="12" spans="1:11" ht="15.75" thickBot="1" x14ac:dyDescent="0.25">
      <c r="A12" s="60"/>
      <c r="B12" s="60"/>
      <c r="C12" s="60"/>
      <c r="D12" s="61">
        <f>IF($E$1=TRUE,$B$42+1,"")</f>
        <v>4</v>
      </c>
      <c r="E12" t="s">
        <v>158</v>
      </c>
      <c r="F12" s="53" t="s">
        <v>136</v>
      </c>
      <c r="G12" s="54"/>
      <c r="H12" s="55"/>
      <c r="I12" s="55"/>
      <c r="J12" s="55"/>
      <c r="K12" s="56"/>
    </row>
    <row r="13" spans="1:11" x14ac:dyDescent="0.2">
      <c r="A13" s="60"/>
      <c r="B13" s="60"/>
      <c r="C13" s="60"/>
      <c r="D13" s="62"/>
      <c r="E13" s="59"/>
      <c r="F13" s="55" t="s">
        <v>235</v>
      </c>
      <c r="G13" s="63"/>
      <c r="H13" s="55"/>
      <c r="I13" s="55"/>
      <c r="J13" s="55"/>
      <c r="K13" s="75"/>
    </row>
    <row r="14" spans="1:11" ht="15.75" thickBot="1" x14ac:dyDescent="0.25">
      <c r="A14" s="60">
        <f>IF($E$2=TRUE,8,"")</f>
        <v>8</v>
      </c>
      <c r="B14" s="53" t="s">
        <v>172</v>
      </c>
      <c r="C14" s="54"/>
      <c r="D14" s="62"/>
      <c r="E14" s="59"/>
      <c r="F14" s="55"/>
      <c r="G14" s="63"/>
      <c r="H14" s="55"/>
      <c r="I14" s="55"/>
      <c r="J14" s="55"/>
      <c r="K14" s="75"/>
    </row>
    <row r="15" spans="1:11" ht="15.75" thickBot="1" x14ac:dyDescent="0.25">
      <c r="A15" s="14"/>
      <c r="B15" s="64">
        <f>IF($E$1=TRUE,B9+1,"")</f>
        <v>1</v>
      </c>
      <c r="C15" s="65" t="s">
        <v>198</v>
      </c>
      <c r="D15" s="53" t="s">
        <v>173</v>
      </c>
      <c r="E15" s="67"/>
      <c r="F15" s="60"/>
      <c r="G15" s="68"/>
      <c r="H15" s="55"/>
      <c r="I15" s="55"/>
      <c r="J15" s="55"/>
      <c r="K15" s="75"/>
    </row>
    <row r="16" spans="1:11" ht="15.75" thickBot="1" x14ac:dyDescent="0.25">
      <c r="A16" s="60">
        <f>IF($E$2=TRUE,9,"")</f>
        <v>9</v>
      </c>
      <c r="B16" s="53" t="s">
        <v>173</v>
      </c>
      <c r="C16" s="67"/>
      <c r="D16" s="69" t="s">
        <v>209</v>
      </c>
      <c r="E16" s="69"/>
      <c r="G16" s="68"/>
      <c r="H16" s="55"/>
    </row>
    <row r="17" spans="1:11" ht="15" x14ac:dyDescent="0.2">
      <c r="A17" s="60"/>
      <c r="B17" s="70"/>
      <c r="C17" s="60"/>
      <c r="D17" s="62"/>
      <c r="E17" s="62"/>
      <c r="G17" s="68"/>
      <c r="H17" s="55"/>
    </row>
    <row r="18" spans="1:11" ht="15" x14ac:dyDescent="0.2">
      <c r="A18" s="60"/>
      <c r="B18" s="70"/>
      <c r="C18" s="60"/>
      <c r="D18" s="62"/>
      <c r="E18" s="62"/>
      <c r="G18" s="68" t="s">
        <v>165</v>
      </c>
      <c r="H18" s="55"/>
    </row>
    <row r="19" spans="1:11" ht="15" x14ac:dyDescent="0.2">
      <c r="A19" s="60"/>
      <c r="B19" s="70"/>
      <c r="C19" s="60"/>
      <c r="D19" s="62"/>
      <c r="E19" s="62"/>
      <c r="G19" s="68"/>
      <c r="H19" s="55"/>
    </row>
    <row r="20" spans="1:11" ht="15.75" thickBot="1" x14ac:dyDescent="0.25">
      <c r="A20" s="60"/>
      <c r="B20" s="70"/>
      <c r="C20" s="60">
        <f>IF($E$2=TRUE,5,"")</f>
        <v>5</v>
      </c>
      <c r="D20" s="53" t="s">
        <v>137</v>
      </c>
      <c r="E20" s="71"/>
      <c r="F20" s="72">
        <f>IF($E$1=TRUE,D45+1,"")</f>
        <v>8</v>
      </c>
      <c r="H20" s="53" t="s">
        <v>137</v>
      </c>
      <c r="I20" s="54"/>
      <c r="J20" s="55"/>
    </row>
    <row r="21" spans="1:11" ht="15" x14ac:dyDescent="0.2">
      <c r="A21" s="60"/>
      <c r="B21" s="70"/>
      <c r="C21" s="60"/>
      <c r="D21" s="57"/>
      <c r="E21" s="58"/>
      <c r="F21" s="55"/>
      <c r="G21" s="68"/>
      <c r="H21" s="55" t="s">
        <v>232</v>
      </c>
      <c r="I21" s="79"/>
      <c r="J21" s="55"/>
    </row>
    <row r="22" spans="1:11" x14ac:dyDescent="0.2">
      <c r="A22" s="60"/>
      <c r="B22" s="60"/>
      <c r="C22" s="60"/>
      <c r="D22" s="62"/>
      <c r="E22" s="59"/>
      <c r="F22" s="55"/>
      <c r="G22" s="68"/>
      <c r="H22" s="55"/>
      <c r="I22" s="68"/>
      <c r="J22" s="55"/>
    </row>
    <row r="23" spans="1:11" ht="15.75" thickBot="1" x14ac:dyDescent="0.25">
      <c r="A23" s="60"/>
      <c r="B23" s="60"/>
      <c r="C23" s="60"/>
      <c r="D23" s="72">
        <f>IF($E$1=TRUE,D12+1,"")</f>
        <v>5</v>
      </c>
      <c r="E23" t="s">
        <v>163</v>
      </c>
      <c r="F23" s="53" t="s">
        <v>137</v>
      </c>
      <c r="G23" s="67"/>
      <c r="H23" s="55"/>
      <c r="I23" s="68"/>
      <c r="J23" s="55"/>
    </row>
    <row r="24" spans="1:11" x14ac:dyDescent="0.2">
      <c r="A24" s="60"/>
      <c r="B24" s="60"/>
      <c r="C24" s="60"/>
      <c r="D24" s="62"/>
      <c r="E24" s="59"/>
      <c r="F24" s="55" t="s">
        <v>211</v>
      </c>
      <c r="G24" s="56"/>
      <c r="H24" s="55"/>
      <c r="I24" s="68"/>
      <c r="J24" s="55"/>
    </row>
    <row r="25" spans="1:11" x14ac:dyDescent="0.2">
      <c r="A25" s="60"/>
      <c r="B25" s="60"/>
      <c r="C25" s="60"/>
      <c r="D25" s="62"/>
      <c r="E25" s="59"/>
      <c r="F25" s="55"/>
      <c r="G25" s="56"/>
      <c r="H25" s="55"/>
      <c r="I25" s="68"/>
      <c r="J25" s="55"/>
    </row>
    <row r="26" spans="1:11" ht="15.75" thickBot="1" x14ac:dyDescent="0.25">
      <c r="A26" s="60"/>
      <c r="B26" s="60"/>
      <c r="C26" s="60">
        <f>IF($E$2=TRUE,4,"")</f>
        <v>4</v>
      </c>
      <c r="D26" s="53" t="s">
        <v>138</v>
      </c>
      <c r="E26" s="67"/>
      <c r="F26" s="55"/>
      <c r="G26" s="56"/>
      <c r="I26" s="68"/>
      <c r="J26" s="55"/>
    </row>
    <row r="27" spans="1:11" x14ac:dyDescent="0.2">
      <c r="A27" s="60"/>
      <c r="B27" s="60"/>
      <c r="C27" s="60"/>
      <c r="D27" s="69"/>
      <c r="E27" s="69"/>
      <c r="F27" s="72"/>
      <c r="G27" s="56"/>
      <c r="I27" s="68"/>
      <c r="J27" s="55"/>
    </row>
    <row r="28" spans="1:11" ht="15.75" thickBot="1" x14ac:dyDescent="0.25">
      <c r="A28" s="60"/>
      <c r="B28" s="60"/>
      <c r="C28" s="60"/>
      <c r="D28" s="62"/>
      <c r="E28" s="62"/>
      <c r="F28" s="72"/>
      <c r="G28" s="56"/>
      <c r="H28" s="72">
        <f>IF($E$1=TRUE,F37+1,"")</f>
        <v>10</v>
      </c>
      <c r="I28" s="80" t="s">
        <v>179</v>
      </c>
      <c r="J28" s="53" t="s">
        <v>139</v>
      </c>
    </row>
    <row r="29" spans="1:11" x14ac:dyDescent="0.2">
      <c r="A29" s="60"/>
      <c r="B29" s="60"/>
      <c r="C29" s="60"/>
      <c r="D29" s="62"/>
      <c r="E29" s="62"/>
      <c r="F29" s="72"/>
      <c r="G29" s="56"/>
      <c r="H29" s="60"/>
      <c r="I29" s="68"/>
      <c r="J29" s="82" t="s">
        <v>109</v>
      </c>
    </row>
    <row r="30" spans="1:11" ht="15" x14ac:dyDescent="0.2">
      <c r="A30" s="60"/>
      <c r="B30" s="70"/>
      <c r="C30" s="60"/>
      <c r="D30" s="62"/>
      <c r="E30" s="62"/>
      <c r="F30" s="72"/>
      <c r="G30" s="56"/>
      <c r="I30" s="68"/>
      <c r="J30" s="55" t="s">
        <v>239</v>
      </c>
    </row>
    <row r="31" spans="1:11" ht="15.75" thickBot="1" x14ac:dyDescent="0.25">
      <c r="A31" s="60"/>
      <c r="B31" s="70"/>
      <c r="C31" s="60">
        <f>IF($E$2=TRUE,3,"")</f>
        <v>3</v>
      </c>
      <c r="D31" s="53" t="s">
        <v>139</v>
      </c>
      <c r="E31" s="54"/>
      <c r="F31" s="55"/>
      <c r="G31" s="56"/>
      <c r="I31" s="73"/>
      <c r="K31" s="90"/>
    </row>
    <row r="32" spans="1:11" ht="15" x14ac:dyDescent="0.2">
      <c r="A32" s="60"/>
      <c r="B32" s="70"/>
      <c r="C32" s="60"/>
      <c r="D32" s="57"/>
      <c r="E32" s="68"/>
      <c r="F32" s="55"/>
      <c r="G32" s="56"/>
      <c r="I32" s="73"/>
      <c r="K32" s="90"/>
    </row>
    <row r="33" spans="1:14" ht="15" x14ac:dyDescent="0.2">
      <c r="A33" s="60"/>
      <c r="B33" s="70"/>
      <c r="C33" s="60"/>
      <c r="D33" s="57"/>
      <c r="E33" s="68"/>
      <c r="F33" s="55"/>
      <c r="G33" s="56"/>
      <c r="H33" s="60"/>
      <c r="I33" s="68"/>
      <c r="J33" s="55"/>
      <c r="K33" s="90"/>
    </row>
    <row r="34" spans="1:14" ht="15.75" thickBot="1" x14ac:dyDescent="0.25">
      <c r="A34" s="60"/>
      <c r="B34" s="60"/>
      <c r="C34" s="60"/>
      <c r="D34" s="72">
        <f>IF($E$1=TRUE,D23+1,"")</f>
        <v>6</v>
      </c>
      <c r="E34" t="s">
        <v>157</v>
      </c>
      <c r="F34" s="53" t="s">
        <v>139</v>
      </c>
      <c r="G34" s="54"/>
      <c r="H34" s="60"/>
      <c r="I34" s="80"/>
      <c r="J34" s="55"/>
      <c r="K34" s="90"/>
    </row>
    <row r="35" spans="1:14" x14ac:dyDescent="0.2">
      <c r="A35" s="60"/>
      <c r="B35" s="60"/>
      <c r="C35" s="60"/>
      <c r="D35" s="57"/>
      <c r="E35" s="68"/>
      <c r="F35" s="55" t="s">
        <v>231</v>
      </c>
      <c r="G35" s="58"/>
      <c r="H35" s="60"/>
      <c r="I35" s="80"/>
      <c r="J35" s="55"/>
      <c r="K35" s="90"/>
    </row>
    <row r="36" spans="1:14" ht="15.75" thickBot="1" x14ac:dyDescent="0.25">
      <c r="A36" s="60">
        <f>IF($E$2=TRUE,6,"")</f>
        <v>6</v>
      </c>
      <c r="B36" s="53" t="s">
        <v>175</v>
      </c>
      <c r="C36" s="54"/>
      <c r="D36" s="57"/>
      <c r="E36" s="68"/>
      <c r="F36" s="55"/>
      <c r="G36" s="63"/>
      <c r="H36" s="60"/>
      <c r="I36" s="80"/>
      <c r="J36" s="55"/>
      <c r="K36" s="90"/>
    </row>
    <row r="37" spans="1:14" ht="15.75" thickBot="1" x14ac:dyDescent="0.25">
      <c r="A37" s="14"/>
      <c r="B37" s="64">
        <f>IF($E$1=TRUE,B15+1,"")</f>
        <v>2</v>
      </c>
      <c r="C37" s="65" t="s">
        <v>174</v>
      </c>
      <c r="D37" s="53" t="s">
        <v>176</v>
      </c>
      <c r="E37" s="67"/>
      <c r="F37" s="72">
        <f>IF($E$1=TRUE,F20+1,"")</f>
        <v>9</v>
      </c>
      <c r="G37" s="73"/>
      <c r="H37" s="53" t="s">
        <v>139</v>
      </c>
      <c r="I37" s="67"/>
      <c r="J37" s="72"/>
      <c r="K37" s="90"/>
    </row>
    <row r="38" spans="1:14" ht="15.75" thickBot="1" x14ac:dyDescent="0.25">
      <c r="A38" s="60">
        <f>IF($E$2=TRUE,11,"")</f>
        <v>11</v>
      </c>
      <c r="B38" s="53" t="s">
        <v>176</v>
      </c>
      <c r="C38" s="67"/>
      <c r="D38" s="69" t="s">
        <v>215</v>
      </c>
      <c r="E38" s="69"/>
      <c r="F38" s="72"/>
      <c r="G38" s="73"/>
      <c r="H38" s="74" t="s">
        <v>233</v>
      </c>
      <c r="I38" s="62"/>
      <c r="J38" s="72"/>
      <c r="K38" s="90"/>
    </row>
    <row r="39" spans="1:14" x14ac:dyDescent="0.2">
      <c r="A39" s="60"/>
      <c r="B39" s="60"/>
      <c r="C39" s="60"/>
      <c r="D39" s="62"/>
      <c r="E39" s="62"/>
      <c r="F39" s="72"/>
      <c r="G39" s="73" t="s">
        <v>164</v>
      </c>
      <c r="H39" s="74"/>
      <c r="I39" s="62"/>
      <c r="J39" s="72"/>
      <c r="K39" s="90" t="s">
        <v>200</v>
      </c>
    </row>
    <row r="40" spans="1:14" ht="15.75" thickBot="1" x14ac:dyDescent="0.25">
      <c r="A40" s="60"/>
      <c r="B40" s="60"/>
      <c r="C40" s="60"/>
      <c r="D40" s="62"/>
      <c r="E40" s="62"/>
      <c r="F40" s="55"/>
      <c r="G40" s="68"/>
      <c r="H40" s="60"/>
      <c r="K40" s="53" t="s">
        <v>136</v>
      </c>
      <c r="L40" s="54"/>
      <c r="M40" s="60"/>
      <c r="N40" s="92"/>
    </row>
    <row r="41" spans="1:14" ht="15.75" thickBot="1" x14ac:dyDescent="0.25">
      <c r="A41" s="60">
        <f>IF($E$2=TRUE,7,"")</f>
        <v>7</v>
      </c>
      <c r="B41" s="53" t="s">
        <v>177</v>
      </c>
      <c r="C41" s="54"/>
      <c r="D41" s="62"/>
      <c r="E41" s="62"/>
      <c r="F41" s="72"/>
      <c r="G41" s="68"/>
      <c r="H41" s="60"/>
      <c r="I41" s="60"/>
      <c r="K41" s="55"/>
      <c r="L41" s="58"/>
      <c r="M41" s="60"/>
      <c r="N41" s="92"/>
    </row>
    <row r="42" spans="1:14" ht="15.75" thickBot="1" x14ac:dyDescent="0.25">
      <c r="A42" s="14"/>
      <c r="B42" s="64">
        <f>IF($E$1=TRUE,B37+1,"")</f>
        <v>3</v>
      </c>
      <c r="C42" s="65" t="s">
        <v>199</v>
      </c>
      <c r="D42" s="53" t="s">
        <v>177</v>
      </c>
      <c r="E42" s="54"/>
      <c r="F42" s="55"/>
      <c r="G42" s="68"/>
      <c r="H42" s="60"/>
      <c r="I42" s="60"/>
      <c r="K42" s="55"/>
      <c r="L42" s="63"/>
      <c r="M42" s="60"/>
      <c r="N42" s="92"/>
    </row>
    <row r="43" spans="1:14" ht="15.75" thickBot="1" x14ac:dyDescent="0.25">
      <c r="A43" s="60">
        <f>IF($E$2=TRUE,10,"")</f>
        <v>10</v>
      </c>
      <c r="B43" s="53" t="s">
        <v>178</v>
      </c>
      <c r="C43" s="67"/>
      <c r="D43" s="57" t="s">
        <v>216</v>
      </c>
      <c r="E43" s="68"/>
      <c r="F43" s="55"/>
      <c r="G43" s="68"/>
      <c r="H43" s="60"/>
      <c r="I43" s="60"/>
      <c r="K43" s="72"/>
      <c r="L43" s="87"/>
      <c r="M43" s="103"/>
      <c r="N43" s="100"/>
    </row>
    <row r="44" spans="1:14" x14ac:dyDescent="0.2">
      <c r="A44" s="60"/>
      <c r="B44" s="60"/>
      <c r="C44" s="60"/>
      <c r="D44" s="57"/>
      <c r="E44" s="68"/>
      <c r="F44" s="55"/>
      <c r="G44" s="68"/>
      <c r="H44" s="60"/>
      <c r="I44" s="60"/>
      <c r="K44" s="72"/>
      <c r="L44" s="73"/>
      <c r="M44" s="74"/>
      <c r="N44" s="62"/>
    </row>
    <row r="45" spans="1:14" ht="15.75" thickBot="1" x14ac:dyDescent="0.25">
      <c r="A45" s="60"/>
      <c r="B45" s="60"/>
      <c r="C45" s="60"/>
      <c r="D45" s="72">
        <f>IF($E$1=TRUE,D34+1,"")</f>
        <v>7</v>
      </c>
      <c r="E45" t="s">
        <v>157</v>
      </c>
      <c r="F45" s="53" t="s">
        <v>140</v>
      </c>
      <c r="G45" s="67"/>
      <c r="H45" s="60"/>
      <c r="I45" s="84"/>
      <c r="J45" s="70"/>
      <c r="K45" s="72"/>
      <c r="L45" s="73"/>
      <c r="M45" s="53" t="s">
        <v>136</v>
      </c>
      <c r="N45" s="99"/>
    </row>
    <row r="46" spans="1:14" x14ac:dyDescent="0.2">
      <c r="A46" s="60"/>
      <c r="B46" s="60"/>
      <c r="C46" s="60"/>
      <c r="D46" s="57"/>
      <c r="E46" s="68"/>
      <c r="F46" s="55" t="s">
        <v>230</v>
      </c>
      <c r="G46" s="56"/>
      <c r="H46" s="60"/>
      <c r="K46" s="55"/>
      <c r="L46" s="68" t="s">
        <v>202</v>
      </c>
      <c r="M46" s="55" t="s">
        <v>240</v>
      </c>
    </row>
    <row r="47" spans="1:14" x14ac:dyDescent="0.2">
      <c r="A47" s="60"/>
      <c r="B47" s="60"/>
      <c r="C47" s="60"/>
      <c r="D47" s="57"/>
      <c r="E47" s="68"/>
      <c r="F47" s="55"/>
      <c r="G47" s="56"/>
      <c r="K47" s="72"/>
      <c r="L47" s="68"/>
      <c r="M47" s="60"/>
      <c r="N47" s="60"/>
    </row>
    <row r="48" spans="1:14" ht="15.75" thickBot="1" x14ac:dyDescent="0.25">
      <c r="A48" s="60"/>
      <c r="B48" s="60"/>
      <c r="C48" s="60">
        <f>IF($E$2=TRUE,2,"")</f>
        <v>2</v>
      </c>
      <c r="D48" s="53" t="s">
        <v>140</v>
      </c>
      <c r="E48" s="67"/>
      <c r="F48" s="55"/>
      <c r="G48" s="56"/>
      <c r="K48" s="55"/>
      <c r="L48" s="68"/>
      <c r="M48" s="60"/>
      <c r="N48" s="60"/>
    </row>
    <row r="49" spans="1:14" x14ac:dyDescent="0.2">
      <c r="A49" s="60"/>
      <c r="B49" s="60"/>
      <c r="C49" s="60"/>
      <c r="D49" s="74"/>
      <c r="E49" s="75"/>
      <c r="F49" s="60"/>
      <c r="G49" s="75"/>
      <c r="J49" s="60"/>
      <c r="K49" s="55"/>
      <c r="L49" s="68"/>
      <c r="M49" s="60"/>
      <c r="N49" s="60"/>
    </row>
    <row r="50" spans="1:14" x14ac:dyDescent="0.2">
      <c r="A50" s="60"/>
      <c r="B50" s="60"/>
      <c r="C50" s="60"/>
      <c r="D50" s="74"/>
      <c r="E50" s="75"/>
      <c r="F50" s="60"/>
      <c r="G50" s="75"/>
      <c r="H50" s="60"/>
      <c r="K50" s="55"/>
      <c r="L50" s="68"/>
      <c r="M50" s="60"/>
      <c r="N50" s="60"/>
    </row>
    <row r="51" spans="1:14" ht="15.75" thickBot="1" x14ac:dyDescent="0.25">
      <c r="K51" s="53" t="s">
        <v>140</v>
      </c>
      <c r="L51" s="67"/>
      <c r="M51" s="60"/>
      <c r="N51" s="84"/>
    </row>
    <row r="53" spans="1:14" ht="15" x14ac:dyDescent="0.25">
      <c r="D53" s="102" t="s">
        <v>203</v>
      </c>
    </row>
    <row r="55" spans="1:14" ht="15.75" thickBot="1" x14ac:dyDescent="0.25">
      <c r="D55" s="109" t="s">
        <v>217</v>
      </c>
      <c r="E55" s="54"/>
      <c r="F55" s="55"/>
      <c r="G55" s="56"/>
      <c r="I55" s="87"/>
      <c r="J55" s="87"/>
      <c r="K55" s="87"/>
    </row>
    <row r="56" spans="1:14" x14ac:dyDescent="0.2">
      <c r="D56" s="57"/>
      <c r="E56" s="68"/>
      <c r="F56" s="55"/>
      <c r="G56" s="56"/>
      <c r="I56" s="87"/>
      <c r="J56" s="87"/>
      <c r="K56" s="87"/>
    </row>
    <row r="57" spans="1:14" x14ac:dyDescent="0.2">
      <c r="D57" s="57"/>
      <c r="E57" s="68"/>
      <c r="F57" s="55"/>
      <c r="G57" s="56"/>
      <c r="H57" s="60"/>
      <c r="I57" s="90"/>
      <c r="J57" s="87"/>
      <c r="K57" s="87"/>
    </row>
    <row r="58" spans="1:14" ht="15.75" thickBot="1" x14ac:dyDescent="0.25">
      <c r="D58" s="72"/>
      <c r="F58" s="53" t="s">
        <v>138</v>
      </c>
      <c r="G58" s="54"/>
      <c r="H58" s="60"/>
      <c r="I58" s="92"/>
      <c r="J58" s="87"/>
      <c r="K58" s="87"/>
    </row>
    <row r="59" spans="1:14" x14ac:dyDescent="0.2">
      <c r="D59" s="57"/>
      <c r="E59" s="68"/>
      <c r="F59" s="55"/>
      <c r="G59" s="58"/>
      <c r="H59" s="60"/>
      <c r="I59" s="92"/>
      <c r="J59" s="87"/>
      <c r="K59" s="87"/>
    </row>
    <row r="60" spans="1:14" x14ac:dyDescent="0.2">
      <c r="D60" s="57"/>
      <c r="E60" s="68"/>
      <c r="F60" s="55"/>
      <c r="G60" s="63"/>
      <c r="H60" s="60"/>
      <c r="I60" s="92"/>
      <c r="J60" s="87"/>
      <c r="K60" s="87"/>
    </row>
    <row r="61" spans="1:14" ht="15.75" thickBot="1" x14ac:dyDescent="0.25">
      <c r="D61" s="53" t="s">
        <v>138</v>
      </c>
      <c r="E61" s="67"/>
      <c r="F61" s="72"/>
      <c r="G61" s="87"/>
      <c r="H61" s="103"/>
      <c r="I61" s="100"/>
      <c r="J61" s="87"/>
      <c r="K61" s="87"/>
    </row>
    <row r="62" spans="1:14" x14ac:dyDescent="0.2">
      <c r="D62" s="69"/>
      <c r="E62" s="69"/>
      <c r="F62" s="72"/>
      <c r="G62" s="73"/>
      <c r="H62" s="74"/>
      <c r="I62" s="62"/>
    </row>
    <row r="63" spans="1:14" ht="15.75" thickBot="1" x14ac:dyDescent="0.25">
      <c r="D63" s="62"/>
      <c r="E63" s="62"/>
      <c r="F63" s="72"/>
      <c r="G63" s="73"/>
      <c r="H63" s="53" t="s">
        <v>138</v>
      </c>
      <c r="I63" s="99"/>
    </row>
    <row r="64" spans="1:14" x14ac:dyDescent="0.2">
      <c r="D64" s="62"/>
      <c r="E64" s="62"/>
      <c r="F64" s="55"/>
      <c r="G64" s="68" t="s">
        <v>202</v>
      </c>
      <c r="H64" s="60" t="s">
        <v>236</v>
      </c>
    </row>
    <row r="65" spans="4:10" x14ac:dyDescent="0.2">
      <c r="D65" s="62"/>
      <c r="E65" s="62"/>
      <c r="F65" s="72"/>
      <c r="G65" s="68"/>
      <c r="H65" s="60"/>
      <c r="I65" s="60"/>
    </row>
    <row r="66" spans="4:10" ht="15.75" thickBot="1" x14ac:dyDescent="0.25">
      <c r="D66" s="53" t="s">
        <v>175</v>
      </c>
      <c r="E66" s="54"/>
      <c r="F66" s="55"/>
      <c r="G66" s="68"/>
      <c r="H66" s="60"/>
      <c r="I66" s="60"/>
    </row>
    <row r="67" spans="4:10" x14ac:dyDescent="0.2">
      <c r="D67" s="57"/>
      <c r="E67" s="68"/>
      <c r="F67" s="55"/>
      <c r="G67" s="68"/>
      <c r="H67" s="60"/>
      <c r="I67" s="60"/>
      <c r="J67" s="101"/>
    </row>
    <row r="68" spans="4:10" x14ac:dyDescent="0.2">
      <c r="D68" s="57"/>
      <c r="E68" s="68"/>
      <c r="F68" s="55"/>
      <c r="G68" s="68"/>
      <c r="H68" s="60"/>
      <c r="I68" s="60"/>
    </row>
    <row r="69" spans="4:10" ht="15.75" thickBot="1" x14ac:dyDescent="0.25">
      <c r="D69" s="72"/>
      <c r="E69" t="s">
        <v>201</v>
      </c>
      <c r="F69" s="53" t="s">
        <v>178</v>
      </c>
      <c r="G69" s="67"/>
      <c r="H69" s="60"/>
      <c r="I69" s="84"/>
    </row>
    <row r="70" spans="4:10" x14ac:dyDescent="0.2">
      <c r="D70" s="57"/>
      <c r="E70" s="68"/>
      <c r="F70" s="55" t="s">
        <v>234</v>
      </c>
      <c r="G70" s="56"/>
      <c r="H70" s="60"/>
    </row>
    <row r="71" spans="4:10" x14ac:dyDescent="0.2">
      <c r="D71" s="57"/>
      <c r="E71" s="68"/>
      <c r="F71" s="55"/>
      <c r="G71" s="56"/>
    </row>
    <row r="72" spans="4:10" ht="15.75" thickBot="1" x14ac:dyDescent="0.25">
      <c r="D72" s="53" t="s">
        <v>178</v>
      </c>
      <c r="E72" s="67"/>
      <c r="F72" s="55"/>
      <c r="G72" s="56"/>
    </row>
    <row r="73" spans="4:10" x14ac:dyDescent="0.2">
      <c r="D73" s="74"/>
      <c r="E73" s="75"/>
      <c r="F73" s="60"/>
      <c r="G73" s="75"/>
    </row>
    <row r="74" spans="4:10" x14ac:dyDescent="0.2">
      <c r="D74" s="74"/>
      <c r="E74" s="75"/>
      <c r="F74" s="60"/>
      <c r="G74" s="75"/>
      <c r="H74" s="60"/>
    </row>
  </sheetData>
  <mergeCells count="1">
    <mergeCell ref="A2:D2"/>
  </mergeCells>
  <pageMargins left="0.7" right="0.7" top="0.75" bottom="0.75" header="0.3" footer="0.3"/>
  <pageSetup paperSize="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topLeftCell="A22" workbookViewId="0">
      <selection activeCell="C62" sqref="C62"/>
    </sheetView>
  </sheetViews>
  <sheetFormatPr defaultRowHeight="14.25" x14ac:dyDescent="0.2"/>
  <cols>
    <col min="1" max="1" width="4.625" customWidth="1"/>
    <col min="2" max="2" width="26.375" customWidth="1"/>
    <col min="3" max="3" width="28.875" customWidth="1"/>
    <col min="5" max="5" width="25" customWidth="1"/>
  </cols>
  <sheetData>
    <row r="1" spans="1:5" x14ac:dyDescent="0.2">
      <c r="A1">
        <v>1</v>
      </c>
      <c r="B1" s="2" t="s">
        <v>8</v>
      </c>
      <c r="C1" s="3" t="s">
        <v>56</v>
      </c>
      <c r="E1" s="7" t="s">
        <v>61</v>
      </c>
    </row>
    <row r="2" spans="1:5" x14ac:dyDescent="0.2">
      <c r="A2">
        <v>2</v>
      </c>
      <c r="B2" s="2" t="s">
        <v>12</v>
      </c>
      <c r="C2" s="4" t="s">
        <v>13</v>
      </c>
      <c r="E2" s="9" t="s">
        <v>62</v>
      </c>
    </row>
    <row r="3" spans="1:5" x14ac:dyDescent="0.2">
      <c r="A3">
        <v>3</v>
      </c>
      <c r="B3" s="5" t="s">
        <v>19</v>
      </c>
      <c r="C3" s="6" t="s">
        <v>20</v>
      </c>
      <c r="E3" s="17" t="s">
        <v>63</v>
      </c>
    </row>
    <row r="4" spans="1:5" x14ac:dyDescent="0.2">
      <c r="A4">
        <v>4</v>
      </c>
      <c r="B4" s="2" t="s">
        <v>21</v>
      </c>
      <c r="C4" s="4" t="s">
        <v>22</v>
      </c>
      <c r="E4" s="19" t="s">
        <v>64</v>
      </c>
    </row>
    <row r="5" spans="1:5" x14ac:dyDescent="0.2">
      <c r="A5">
        <v>5</v>
      </c>
      <c r="B5" s="2" t="s">
        <v>29</v>
      </c>
      <c r="C5" s="4" t="s">
        <v>69</v>
      </c>
      <c r="E5" s="24" t="s">
        <v>65</v>
      </c>
    </row>
    <row r="6" spans="1:5" x14ac:dyDescent="0.2">
      <c r="A6">
        <v>6</v>
      </c>
      <c r="B6" s="5" t="s">
        <v>35</v>
      </c>
      <c r="C6" s="6" t="s">
        <v>36</v>
      </c>
    </row>
    <row r="7" spans="1:5" x14ac:dyDescent="0.2">
      <c r="A7">
        <v>7</v>
      </c>
      <c r="B7" s="4" t="s">
        <v>38</v>
      </c>
      <c r="C7" s="7" t="s">
        <v>37</v>
      </c>
    </row>
    <row r="8" spans="1:5" x14ac:dyDescent="0.2">
      <c r="A8">
        <v>8</v>
      </c>
      <c r="B8" s="7" t="s">
        <v>47</v>
      </c>
      <c r="C8" s="7" t="s">
        <v>57</v>
      </c>
    </row>
    <row r="9" spans="1:5" x14ac:dyDescent="0.2">
      <c r="A9">
        <v>9</v>
      </c>
      <c r="B9" s="6" t="s">
        <v>39</v>
      </c>
      <c r="C9" s="7" t="s">
        <v>53</v>
      </c>
    </row>
    <row r="10" spans="1:5" x14ac:dyDescent="0.2">
      <c r="A10">
        <v>10</v>
      </c>
      <c r="B10" s="4" t="s">
        <v>40</v>
      </c>
      <c r="C10" s="7" t="s">
        <v>58</v>
      </c>
    </row>
    <row r="11" spans="1:5" x14ac:dyDescent="0.2">
      <c r="A11">
        <v>11</v>
      </c>
      <c r="B11" s="4" t="s">
        <v>44</v>
      </c>
      <c r="C11" s="7" t="s">
        <v>43</v>
      </c>
    </row>
    <row r="12" spans="1:5" x14ac:dyDescent="0.2">
      <c r="A12">
        <v>12</v>
      </c>
      <c r="B12" s="4" t="s">
        <v>46</v>
      </c>
      <c r="C12" s="2" t="s">
        <v>45</v>
      </c>
    </row>
    <row r="13" spans="1:5" x14ac:dyDescent="0.2">
      <c r="A13">
        <v>13</v>
      </c>
      <c r="B13" s="7" t="s">
        <v>0</v>
      </c>
      <c r="C13" s="4" t="s">
        <v>1</v>
      </c>
    </row>
    <row r="14" spans="1:5" x14ac:dyDescent="0.2">
      <c r="A14">
        <v>14</v>
      </c>
      <c r="B14" s="3" t="s">
        <v>25</v>
      </c>
      <c r="C14" s="3" t="s">
        <v>26</v>
      </c>
    </row>
    <row r="15" spans="1:5" x14ac:dyDescent="0.2">
      <c r="A15">
        <v>15</v>
      </c>
      <c r="B15" s="3" t="s">
        <v>50</v>
      </c>
      <c r="C15" s="3" t="s">
        <v>51</v>
      </c>
    </row>
    <row r="16" spans="1:5" x14ac:dyDescent="0.2">
      <c r="A16">
        <v>16</v>
      </c>
      <c r="B16" s="18" t="s">
        <v>72</v>
      </c>
      <c r="C16" s="34" t="s">
        <v>73</v>
      </c>
    </row>
    <row r="17" spans="1:3" x14ac:dyDescent="0.2">
      <c r="A17">
        <v>17</v>
      </c>
      <c r="B17" s="20" t="s">
        <v>74</v>
      </c>
      <c r="C17" s="22" t="s">
        <v>75</v>
      </c>
    </row>
    <row r="18" spans="1:3" x14ac:dyDescent="0.2">
      <c r="A18">
        <v>18</v>
      </c>
      <c r="B18" s="18" t="s">
        <v>76</v>
      </c>
      <c r="C18" s="19" t="s">
        <v>77</v>
      </c>
    </row>
    <row r="19" spans="1:3" x14ac:dyDescent="0.2">
      <c r="A19">
        <v>19</v>
      </c>
      <c r="B19" s="18" t="s">
        <v>49</v>
      </c>
      <c r="C19" s="19" t="s">
        <v>83</v>
      </c>
    </row>
    <row r="20" spans="1:3" x14ac:dyDescent="0.2">
      <c r="A20">
        <v>20</v>
      </c>
      <c r="B20" s="20" t="s">
        <v>91</v>
      </c>
      <c r="C20" s="18" t="s">
        <v>84</v>
      </c>
    </row>
    <row r="21" spans="1:3" x14ac:dyDescent="0.2">
      <c r="A21">
        <v>21</v>
      </c>
      <c r="B21" s="22" t="s">
        <v>93</v>
      </c>
      <c r="C21" s="22" t="s">
        <v>94</v>
      </c>
    </row>
    <row r="22" spans="1:3" x14ac:dyDescent="0.2">
      <c r="A22">
        <v>22</v>
      </c>
      <c r="B22" s="8" t="s">
        <v>11</v>
      </c>
      <c r="C22" s="9" t="s">
        <v>10</v>
      </c>
    </row>
    <row r="23" spans="1:3" x14ac:dyDescent="0.2">
      <c r="A23">
        <v>23</v>
      </c>
      <c r="B23" s="8" t="s">
        <v>15</v>
      </c>
      <c r="C23" s="9" t="s">
        <v>14</v>
      </c>
    </row>
    <row r="24" spans="1:3" x14ac:dyDescent="0.2">
      <c r="A24">
        <v>24</v>
      </c>
      <c r="B24" s="10" t="s">
        <v>17</v>
      </c>
      <c r="C24" s="11" t="s">
        <v>16</v>
      </c>
    </row>
    <row r="25" spans="1:3" x14ac:dyDescent="0.2">
      <c r="A25">
        <v>25</v>
      </c>
      <c r="B25" s="8" t="s">
        <v>24</v>
      </c>
      <c r="C25" s="9" t="s">
        <v>23</v>
      </c>
    </row>
    <row r="26" spans="1:3" x14ac:dyDescent="0.2">
      <c r="A26">
        <v>26</v>
      </c>
      <c r="B26" s="10" t="s">
        <v>28</v>
      </c>
      <c r="C26" s="11" t="s">
        <v>27</v>
      </c>
    </row>
    <row r="27" spans="1:3" x14ac:dyDescent="0.2">
      <c r="A27">
        <v>27</v>
      </c>
      <c r="B27" s="10" t="s">
        <v>33</v>
      </c>
      <c r="C27" s="11" t="s">
        <v>32</v>
      </c>
    </row>
    <row r="28" spans="1:3" x14ac:dyDescent="0.2">
      <c r="A28">
        <v>28</v>
      </c>
      <c r="B28" s="11" t="s">
        <v>42</v>
      </c>
      <c r="C28" s="10" t="s">
        <v>70</v>
      </c>
    </row>
    <row r="29" spans="1:3" x14ac:dyDescent="0.2">
      <c r="A29">
        <v>29</v>
      </c>
      <c r="B29" s="9" t="s">
        <v>4</v>
      </c>
      <c r="C29" s="8" t="s">
        <v>3</v>
      </c>
    </row>
    <row r="30" spans="1:3" x14ac:dyDescent="0.2">
      <c r="A30">
        <v>30</v>
      </c>
      <c r="B30" s="10" t="s">
        <v>48</v>
      </c>
      <c r="C30" s="11" t="s">
        <v>11</v>
      </c>
    </row>
    <row r="31" spans="1:3" x14ac:dyDescent="0.2">
      <c r="A31">
        <v>31</v>
      </c>
      <c r="B31" s="11" t="s">
        <v>6</v>
      </c>
      <c r="C31" s="10" t="s">
        <v>5</v>
      </c>
    </row>
    <row r="32" spans="1:3" x14ac:dyDescent="0.2">
      <c r="A32">
        <v>32</v>
      </c>
      <c r="B32" s="12" t="s">
        <v>18</v>
      </c>
      <c r="C32" s="13" t="s">
        <v>59</v>
      </c>
    </row>
    <row r="33" spans="1:3" x14ac:dyDescent="0.2">
      <c r="A33">
        <v>33</v>
      </c>
      <c r="B33" s="11" t="s">
        <v>34</v>
      </c>
      <c r="C33" s="11" t="s">
        <v>68</v>
      </c>
    </row>
    <row r="34" spans="1:3" ht="15" x14ac:dyDescent="0.2">
      <c r="A34">
        <v>34</v>
      </c>
      <c r="B34" s="35" t="s">
        <v>66</v>
      </c>
      <c r="C34" s="35" t="s">
        <v>67</v>
      </c>
    </row>
    <row r="35" spans="1:3" x14ac:dyDescent="0.2">
      <c r="A35">
        <v>35</v>
      </c>
      <c r="B35" s="11" t="s">
        <v>81</v>
      </c>
      <c r="C35" s="10" t="s">
        <v>82</v>
      </c>
    </row>
    <row r="36" spans="1:3" x14ac:dyDescent="0.2">
      <c r="A36">
        <v>36</v>
      </c>
      <c r="B36" s="17" t="s">
        <v>0</v>
      </c>
      <c r="C36" s="17" t="s">
        <v>2</v>
      </c>
    </row>
    <row r="37" spans="1:3" x14ac:dyDescent="0.2">
      <c r="A37">
        <v>37</v>
      </c>
      <c r="B37" s="17" t="s">
        <v>25</v>
      </c>
      <c r="C37" s="17" t="s">
        <v>26</v>
      </c>
    </row>
    <row r="38" spans="1:3" x14ac:dyDescent="0.2">
      <c r="A38">
        <v>38</v>
      </c>
      <c r="B38" s="17" t="s">
        <v>50</v>
      </c>
      <c r="C38" s="17" t="s">
        <v>51</v>
      </c>
    </row>
    <row r="39" spans="1:3" x14ac:dyDescent="0.2">
      <c r="A39">
        <v>39</v>
      </c>
      <c r="B39" s="17" t="s">
        <v>7</v>
      </c>
      <c r="C39" s="17" t="s">
        <v>52</v>
      </c>
    </row>
    <row r="40" spans="1:3" x14ac:dyDescent="0.2">
      <c r="A40">
        <v>40</v>
      </c>
      <c r="B40" s="15" t="s">
        <v>53</v>
      </c>
      <c r="C40" s="15" t="s">
        <v>54</v>
      </c>
    </row>
    <row r="41" spans="1:3" x14ac:dyDescent="0.2">
      <c r="A41">
        <v>41</v>
      </c>
      <c r="B41" s="36" t="s">
        <v>76</v>
      </c>
      <c r="C41" s="37" t="s">
        <v>77</v>
      </c>
    </row>
    <row r="42" spans="1:3" x14ac:dyDescent="0.2">
      <c r="A42">
        <v>42</v>
      </c>
      <c r="B42" s="36" t="s">
        <v>80</v>
      </c>
      <c r="C42" s="16" t="s">
        <v>87</v>
      </c>
    </row>
    <row r="43" spans="1:3" x14ac:dyDescent="0.2">
      <c r="A43">
        <v>43</v>
      </c>
      <c r="B43" s="38" t="s">
        <v>85</v>
      </c>
      <c r="C43" s="39" t="s">
        <v>86</v>
      </c>
    </row>
    <row r="44" spans="1:3" x14ac:dyDescent="0.2">
      <c r="A44">
        <v>44</v>
      </c>
      <c r="B44" s="18" t="s">
        <v>6</v>
      </c>
      <c r="C44" s="19" t="s">
        <v>5</v>
      </c>
    </row>
    <row r="45" spans="1:3" x14ac:dyDescent="0.2">
      <c r="A45">
        <v>45</v>
      </c>
      <c r="B45" s="18" t="s">
        <v>34</v>
      </c>
      <c r="C45" s="18" t="s">
        <v>68</v>
      </c>
    </row>
    <row r="46" spans="1:3" x14ac:dyDescent="0.2">
      <c r="A46">
        <v>46</v>
      </c>
      <c r="B46" s="20" t="s">
        <v>71</v>
      </c>
      <c r="C46" s="21" t="s">
        <v>18</v>
      </c>
    </row>
    <row r="47" spans="1:3" x14ac:dyDescent="0.2">
      <c r="A47">
        <v>47</v>
      </c>
      <c r="B47" s="20" t="s">
        <v>78</v>
      </c>
      <c r="C47" s="21" t="s">
        <v>79</v>
      </c>
    </row>
    <row r="48" spans="1:3" x14ac:dyDescent="0.2">
      <c r="A48">
        <v>48</v>
      </c>
      <c r="B48" s="23" t="s">
        <v>3</v>
      </c>
      <c r="C48" s="24" t="s">
        <v>1</v>
      </c>
    </row>
    <row r="49" spans="1:5" x14ac:dyDescent="0.2">
      <c r="A49">
        <v>49</v>
      </c>
      <c r="B49" s="25" t="s">
        <v>9</v>
      </c>
      <c r="C49" s="26" t="s">
        <v>10</v>
      </c>
    </row>
    <row r="50" spans="1:5" x14ac:dyDescent="0.2">
      <c r="A50">
        <v>50</v>
      </c>
      <c r="B50" s="23" t="s">
        <v>88</v>
      </c>
      <c r="C50" s="24" t="s">
        <v>89</v>
      </c>
    </row>
    <row r="51" spans="1:5" x14ac:dyDescent="0.2">
      <c r="A51">
        <v>51</v>
      </c>
      <c r="B51" s="25" t="s">
        <v>24</v>
      </c>
      <c r="C51" s="27" t="s">
        <v>55</v>
      </c>
    </row>
    <row r="52" spans="1:5" ht="15" x14ac:dyDescent="0.25">
      <c r="A52">
        <v>52</v>
      </c>
      <c r="B52" s="25" t="s">
        <v>30</v>
      </c>
      <c r="C52" s="26" t="s">
        <v>31</v>
      </c>
      <c r="E52" s="29"/>
    </row>
    <row r="53" spans="1:5" x14ac:dyDescent="0.2">
      <c r="A53">
        <v>53</v>
      </c>
      <c r="B53" s="25" t="s">
        <v>53</v>
      </c>
      <c r="C53" s="26" t="s">
        <v>90</v>
      </c>
    </row>
    <row r="54" spans="1:5" x14ac:dyDescent="0.2">
      <c r="A54">
        <v>54</v>
      </c>
      <c r="B54" s="25" t="s">
        <v>50</v>
      </c>
      <c r="C54" s="27" t="s">
        <v>4</v>
      </c>
    </row>
    <row r="55" spans="1:5" x14ac:dyDescent="0.2">
      <c r="A55">
        <v>55</v>
      </c>
      <c r="B55" s="25" t="s">
        <v>18</v>
      </c>
      <c r="C55" s="27" t="s">
        <v>52</v>
      </c>
    </row>
    <row r="56" spans="1:5" x14ac:dyDescent="0.2">
      <c r="A56">
        <v>56</v>
      </c>
      <c r="B56" s="28" t="s">
        <v>60</v>
      </c>
      <c r="C56" s="27" t="s">
        <v>34</v>
      </c>
    </row>
    <row r="57" spans="1:5" x14ac:dyDescent="0.2">
      <c r="A57">
        <v>57</v>
      </c>
      <c r="B57" s="25" t="s">
        <v>78</v>
      </c>
      <c r="C57" s="27" t="s">
        <v>135</v>
      </c>
    </row>
    <row r="58" spans="1:5" x14ac:dyDescent="0.2">
      <c r="A58">
        <v>58</v>
      </c>
      <c r="B58" s="23" t="s">
        <v>41</v>
      </c>
      <c r="C58" s="24" t="s">
        <v>5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0 F A A B Q S w M E F A A C A A g A g E g J T R h 4 b z m o A A A A + A A A A B I A H A B D b 2 5 m a W c v U G F j a 2 F n Z S 5 4 b W w g o h g A K K A U A A A A A A A A A A A A A A A A A A A A A A A A A A A A h Y / N C o J A G E V f R W b v / I l Q 8 j k u g i B I C I J o O 4 y T D u k Y O j a + W 4 s e q V d I K K t d y 3 s 5 F 8 5 9 3 O 6 Q j U 0 d X H X X m 9 a m i G G K A m 1 V W x h b p m h w p 3 C B M g E 7 q c 6 y 1 M E E 2 z 4 Z e 5 O i y r l L Q o j 3 H v s I t 1 1 J O K W M H P P t X l W 6 k a G x v Z N W a f R Z F f 9 X S M D h J S M 4 j p c 4 Z l G M G W d A 5 h p y Y 7 8 I n 4 w x B f J T w m q o 3 d B p c T L h e g N k j k D e L 8 Q T U E s D B B Q A A g A I A I B I C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S A l N c D Z i k G M C A A C k B g A A E w A c A E Z v c m 1 1 b G F z L 1 N l Y 3 R p b 2 4 x L m 0 g o h g A K K A U A A A A A A A A A A A A A A A A A A A A A A A A A A A A j V R d b 9 M w F H 2 v 1 P 9 g Z S + t l E Z N u n 6 M q Q / Q g m A f a N A O C S 1 o M u 2 F W X H s y L 6 u i K Y 9 8 V f 2 S 9 g f w 1 0 2 Y p q Z E S l p 7 j 0 3 v t f n H F f D C p k U Z F H 9 x o f t V r u l r 6 i C N d k L 4 k l / 0 h + R H n n H c 8 k Q q U E j A D A g U 8 I B 2 y 1 i r 5 O 7 2 6 s 1 2 M x M b 6 K 5 X J k c B H b e M A 7 R T A q 0 g e 4 E s x f p u Q a l 0 9 F g n I w m 6 R x 0 h r J I k 3 4 8 J p k U k J 7 R N f C U M 9 t G p u c 8 k 2 R x S j K m K R J b N E l 9 s 0 Q r v Q m 6 4 c U c O M s Z g p o G Y R C S m e Q m F 3 q 6 H 5 L X Y i X X T H y f x s k w C c k H I x E W W H K Y 1 q / R e z v D l 2 5 Y b W k v O D U G A d E Q L M u i Y N s N L + l X W 7 d U V O h v U u V V g 2 V Z g O 5 U F I T X 1 0 G V j e 0 A a B G C 8 A N v Q v K Y T z z 5 g S e / / 1 f + p h 7 v W K o N 3 Y 5 H 1 U b W w 3 2 E g t M V f K L c Q K e 5 i T C w l 3 2 E D 3 X q 8 Y O l X T 6 s h 3 c a H V F K N F U 0 A y I 1 Y 4 K A k o j M S k x y k 1 E q 6 u a L g j O s l u j s T h g S h 5 n 7 Q i t U 9 c W 2 9 6 v y j 3 q d e / U c Y a y r u j U j c R Q 7 i 0 W J G w z c Y N 8 N h m 4 w c o O x G 0 z c 4 M A N 4 r 5 L y g 6 v 8 T P u + B 8 W H e 9 E P v d U 2 3 0 a 8 T m o I u J p Z O h F R l 5 k 7 E U m X u T A i 1 h a P Q b / z E E I w B K J R M 0 y i T X H Z 0 r m 1 h 1 v w f 5 h K N 2 0 + Z a + i 4 e i l 5 w v V p R T p a e o z D 8 O e P K s h s 2 J t p q V 0 q i e o D k 0 9 n i P Q E 4 Z b 0 A I v D c Y N c W 0 f j C 9 5 K D J 5 D H j h V 3 I c K Z B a M 0 a B S d G Z h Q b 6 T N 7 q g q q m G b C n i 5 7 w x M 1 d z 9 / 3 b L N 9 l l q j 1 J e B f s N o J G 4 b N r 5 M t m R v d 1 i w i v M 4 W 9 Q S w E C L Q A U A A I A C A C A S A l N G H h v O a g A A A D 4 A A A A E g A A A A A A A A A A A A A A A A A A A A A A Q 2 9 u Z m l n L 1 B h Y 2 t h Z 2 U u e G 1 s U E s B A i 0 A F A A C A A g A g E g J T Q / K 6 a u k A A A A 6 Q A A A B M A A A A A A A A A A A A A A A A A 9 A A A A F t D b 2 5 0 Z W 5 0 X 1 R 5 c G V z X S 5 4 b W x Q S w E C L Q A U A A I A C A C A S A l N c D Z i k G M C A A C k B g A A E w A A A A A A A A A A A A A A A A D l A Q A A R m 9 y b X V s Y X M v U 2 V j d G l v b j E u b V B L B Q Y A A A A A A w A D A M I A A A C V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8 E w A A A A A A A J o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g w O D A 2 J T I w L S U y M E l s b W 9 p d H R h d X R 1 b m V l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U 2 l p c n R 5 b W l u Z W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g t M D Z U M D k 6 M j c 6 M D k u M T U y M T Y 4 M 1 o i I C 8 + P E V u d H J 5 I F R 5 c G U 9 I k Z p b G x D b 2 x 1 b W 5 U e X B l c y I g V m F s d W U 9 I n N C Z 1 l H Q m d Z R 0 J n W U d C Z 1 l H Q m c 9 P S I g L z 4 8 R W 5 0 c n k g V H l w Z T 0 i R m l s b E N v b H V t b k 5 h b W V z I i B W Y W x 1 Z T 0 i c 1 s m c X V v d D t 5 b 3 V y L W 5 h b W U m c X V v d D s s J n F 1 b 3 Q 7 e W 9 1 c i 1 l b W F p b C Z x d W 9 0 O y w m c X V v d D t 0 Z W w t M z Y y J n F 1 b 3 Q 7 L C Z x d W 9 0 O 2 1 l b n U t M j k 4 J n F 1 b 3 Q 7 L C Z x d W 9 0 O 0 t p b H B h a W x 1 b G l z Z W 5 z c 2 k m c X V v d D s s J n F 1 b 3 Q 7 T H V v a 2 F 0 J n F 1 b 3 Q 7 L C Z x d W 9 0 O 1 B l b G l w Y X J p c 2 l u a W 1 p b m l t Z X Q m c X V v d D s s J n F 1 b 3 Q 7 U M O D w q R p d s O D w q R 5 c y Z x d W 9 0 O y w m c X V v d D t D b 2 x 1 b W 4 5 J n F 1 b 3 Q 7 L C Z x d W 9 0 O 0 N v b H V t b j E w J n F 1 b 3 Q 7 L C Z x d W 9 0 O 0 N v b H V t b j E m c X V v d D s s J n F 1 b 3 Q 7 X z E m c X V v d D s s J n F 1 b 3 Q 7 X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T g w O D A 2 I C 0 g S W x t b 2 l 0 d G F 1 d H V u Z W V 0 L 0 1 1 d X R l d H R 1 I H R 5 e X B w a T I u e 3 l v d X I t b m F t Z S w w f S Z x d W 9 0 O y w m c X V v d D t T Z W N 0 a W 9 u M S 8 x O D A 4 M D Y g L S B J b G 1 v a X R 0 Y X V 0 d W 5 l Z X Q v T X V 1 d G V 0 d H U g d H l 5 c H B p M i 5 7 e W 9 1 c i 1 l b W F p b C w x f S Z x d W 9 0 O y w m c X V v d D t T Z W N 0 a W 9 u M S 8 x O D A 4 M D Y g L S B J b G 1 v a X R 0 Y X V 0 d W 5 l Z X Q v T X V 1 d G V 0 d H U g d H l 5 c H B p M i 5 7 d G V s L T M 2 M i w y f S Z x d W 9 0 O y w m c X V v d D t T Z W N 0 a W 9 u M S 8 x O D A 4 M D Y g L S B J b G 1 v a X R 0 Y X V 0 d W 5 l Z X Q v T X V 1 d G V 0 d H U g d H l 5 c H B p M i 5 7 b W V u d S 0 y O T g s M 3 0 m c X V v d D s s J n F 1 b 3 Q 7 U 2 V j d G l v b j E v M T g w O D A 2 I C 0 g S W x t b 2 l 0 d G F 1 d H V u Z W V 0 L 0 1 1 d X R l d H R 1 I H R 5 e X B w a T I u e 0 t p b H B h a W x 1 b G l z Z W 5 z c 2 k s N H 0 m c X V v d D s s J n F 1 b 3 Q 7 U 2 V j d G l v b j E v M T g w O D A 2 I C 0 g S W x t b 2 l 0 d G F 1 d H V u Z W V 0 L 0 1 1 d X R l d H R 1 I H R 5 e X B w a T I u e 0 x 1 b 2 t h d C w 1 f S Z x d W 9 0 O y w m c X V v d D t T Z W N 0 a W 9 u M S 8 x O D A 4 M D Y g L S B J b G 1 v a X R 0 Y X V 0 d W 5 l Z X Q v T X V 1 d G V 0 d H U g d H l 5 c H B p M i 5 7 U G V s a X B h c m l z a W 5 p b W l u a W 1 l d C w 2 f S Z x d W 9 0 O y w m c X V v d D t T Z W N 0 a W 9 u M S 8 x O D A 4 M D Y g L S B J b G 1 v a X R 0 Y X V 0 d W 5 l Z X Q v T X V 1 d G V 0 d H U g d H l 5 c H B p M i 5 7 U M O D w q R p d s O D w q R 5 c y w 3 f S Z x d W 9 0 O y w m c X V v d D t T Z W N 0 a W 9 u M S 8 x O D A 4 M D Y g L S B J b G 1 v a X R 0 Y X V 0 d W 5 l Z X Q v T X V 1 d G V 0 d H U g d H l 5 c H B p M i 5 7 Q 2 9 s d W 1 u O S w 4 f S Z x d W 9 0 O y w m c X V v d D t T Z W N 0 a W 9 u M S 8 x O D A 4 M D Y g L S B J b G 1 v a X R 0 Y X V 0 d W 5 l Z X Q v T X V 1 d G V 0 d H U g d H l 5 c H B p M i 5 7 Q 2 9 s d W 1 u M T A s O X 0 m c X V v d D s s J n F 1 b 3 Q 7 U 2 V j d G l v b j E v M T g w O D A 2 I C 0 g S W x t b 2 l 0 d G F 1 d H V u Z W V 0 L 0 1 1 d X R l d H R 1 I H R 5 e X B w a T I u e y w x M H 0 m c X V v d D s s J n F 1 b 3 Q 7 U 2 V j d G l v b j E v M T g w O D A 2 I C 0 g S W x t b 2 l 0 d G F 1 d H V u Z W V 0 L 0 1 1 d X R l d H R 1 I H R 5 e X B w a T I u e 1 8 x L D E x f S Z x d W 9 0 O y w m c X V v d D t T Z W N 0 a W 9 u M S 8 x O D A 4 M D Y g L S B J b G 1 v a X R 0 Y X V 0 d W 5 l Z X Q v T X V 1 d G V 0 d H U g d H l 5 c H B p M i 5 7 X z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8 x O D A 4 M D Y g L S B J b G 1 v a X R 0 Y X V 0 d W 5 l Z X Q v T X V 1 d G V 0 d H U g d H l 5 c H B p M i 5 7 e W 9 1 c i 1 u Y W 1 l L D B 9 J n F 1 b 3 Q 7 L C Z x d W 9 0 O 1 N l Y 3 R p b 2 4 x L z E 4 M D g w N i A t I E l s b W 9 p d H R h d X R 1 b m V l d C 9 N d X V 0 Z X R 0 d S B 0 e X l w c G k y L n t 5 b 3 V y L W V t Y W l s L D F 9 J n F 1 b 3 Q 7 L C Z x d W 9 0 O 1 N l Y 3 R p b 2 4 x L z E 4 M D g w N i A t I E l s b W 9 p d H R h d X R 1 b m V l d C 9 N d X V 0 Z X R 0 d S B 0 e X l w c G k y L n t 0 Z W w t M z Y y L D J 9 J n F 1 b 3 Q 7 L C Z x d W 9 0 O 1 N l Y 3 R p b 2 4 x L z E 4 M D g w N i A t I E l s b W 9 p d H R h d X R 1 b m V l d C 9 N d X V 0 Z X R 0 d S B 0 e X l w c G k y L n t t Z W 5 1 L T I 5 O C w z f S Z x d W 9 0 O y w m c X V v d D t T Z W N 0 a W 9 u M S 8 x O D A 4 M D Y g L S B J b G 1 v a X R 0 Y X V 0 d W 5 l Z X Q v T X V 1 d G V 0 d H U g d H l 5 c H B p M i 5 7 S 2 l s c G F p b H V s a X N l b n N z a S w 0 f S Z x d W 9 0 O y w m c X V v d D t T Z W N 0 a W 9 u M S 8 x O D A 4 M D Y g L S B J b G 1 v a X R 0 Y X V 0 d W 5 l Z X Q v T X V 1 d G V 0 d H U g d H l 5 c H B p M i 5 7 T H V v a 2 F 0 L D V 9 J n F 1 b 3 Q 7 L C Z x d W 9 0 O 1 N l Y 3 R p b 2 4 x L z E 4 M D g w N i A t I E l s b W 9 p d H R h d X R 1 b m V l d C 9 N d X V 0 Z X R 0 d S B 0 e X l w c G k y L n t Q Z W x p c G F y a X N p b m l t a W 5 p b W V 0 L D Z 9 J n F 1 b 3 Q 7 L C Z x d W 9 0 O 1 N l Y 3 R p b 2 4 x L z E 4 M D g w N i A t I E l s b W 9 p d H R h d X R 1 b m V l d C 9 N d X V 0 Z X R 0 d S B 0 e X l w c G k y L n t Q w 4 P C p G l 2 w 4 P C p H l z L D d 9 J n F 1 b 3 Q 7 L C Z x d W 9 0 O 1 N l Y 3 R p b 2 4 x L z E 4 M D g w N i A t I E l s b W 9 p d H R h d X R 1 b m V l d C 9 N d X V 0 Z X R 0 d S B 0 e X l w c G k y L n t D b 2 x 1 b W 4 5 L D h 9 J n F 1 b 3 Q 7 L C Z x d W 9 0 O 1 N l Y 3 R p b 2 4 x L z E 4 M D g w N i A t I E l s b W 9 p d H R h d X R 1 b m V l d C 9 N d X V 0 Z X R 0 d S B 0 e X l w c G k y L n t D b 2 x 1 b W 4 x M C w 5 f S Z x d W 9 0 O y w m c X V v d D t T Z W N 0 a W 9 u M S 8 x O D A 4 M D Y g L S B J b G 1 v a X R 0 Y X V 0 d W 5 l Z X Q v T X V 1 d G V 0 d H U g d H l 5 c H B p M i 5 7 L D E w f S Z x d W 9 0 O y w m c X V v d D t T Z W N 0 a W 9 u M S 8 x O D A 4 M D Y g L S B J b G 1 v a X R 0 Y X V 0 d W 5 l Z X Q v T X V 1 d G V 0 d H U g d H l 5 c H B p M i 5 7 X z E s M T F 9 J n F 1 b 3 Q 7 L C Z x d W 9 0 O 1 N l Y 3 R p b 2 4 x L z E 4 M D g w N i A t I E l s b W 9 p d H R h d X R 1 b m V l d C 9 N d X V 0 Z X R 0 d S B 0 e X l w c G k y L n t f M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D A 4 M D Y l M j A t J T I w S W x t b 2 l 0 d G F 1 d H V u Z W V 0 L 0 t v c n Z h d H R 1 J T I w Y X J 2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S m F h J T I w c 2 F y Y W t l J T I w b 3 N p a W 4 l M j B l c m 9 0 d G l t Z W 4 l M j B t d W t h Y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O D A 4 M D Y l M j A t J T I w S W x t b 2 l 0 d G F 1 d H V u Z W V 0 L 0 1 1 d X R l d H R 1 J T I w d H l 5 c H B p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W W x l b m 5 l d H l 0 J T I w b 3 R z a W t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4 M D g w N i U y M C 0 l M j B J b G 1 v a X R 0 Y X V 0 d W 5 l Z X Q v T X V 1 d G V 0 d H U l M j B 0 e X l w c G k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n m M 3 l 4 h E 9 J n a + k e 8 d s h L w A A A A A A g A A A A A A A 2 Y A A M A A A A A Q A A A A I 1 b 5 F s C f r 4 G B F p Q C m g r 4 o Q A A A A A E g A A A o A A A A B A A A A A i t 8 v p z 4 U y X h X 5 F k 4 U J P y 2 U A A A A I t w r S e W B d y / a R W X l Q X a 1 X X Y G u q 7 / n E 8 D o t p G 3 4 S j M z C O 9 m w R N 8 N I Q b S C Z s f N f g G f 9 T b g z J 0 p U f Q 5 1 T k z i T M 5 5 b b i 8 q p T G A 7 x K W H C q R / d E K W F A A A A N y t E a Y p y N d v o 3 Q f l a a n D 1 a u a L z s < / D a t a M a s h u p > 
</file>

<file path=customXml/itemProps1.xml><?xml version="1.0" encoding="utf-8"?>
<ds:datastoreItem xmlns:ds="http://schemas.openxmlformats.org/officeDocument/2006/customXml" ds:itemID="{F2B6A2D0-45A7-45B7-8B8D-8E61249590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Miehet Karsinta</vt:lpstr>
      <vt:lpstr>Miehet MD</vt:lpstr>
      <vt:lpstr>Naiset MD</vt:lpstr>
      <vt:lpstr>Naiset Karsinta</vt:lpstr>
      <vt:lpstr>Miehet 45 MD</vt:lpstr>
      <vt:lpstr>N45</vt:lpstr>
      <vt:lpstr>Sekanelinpeli MD</vt:lpstr>
      <vt:lpstr>osallistujat listattuna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Hermans Mikko</dc:creator>
  <cp:lastModifiedBy>Tapio Totro</cp:lastModifiedBy>
  <cp:lastPrinted>2018-08-24T10:33:31Z</cp:lastPrinted>
  <dcterms:created xsi:type="dcterms:W3CDTF">2018-08-06T09:27:35Z</dcterms:created>
  <dcterms:modified xsi:type="dcterms:W3CDTF">2018-08-25T16:12:45Z</dcterms:modified>
</cp:coreProperties>
</file>