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9200" windowHeight="12180" activeTab="0"/>
  </bookViews>
  <sheets>
    <sheet name="Sarjahiihdot 2010" sheetId="1" r:id="rId1"/>
    <sheet name="Mitalilista" sheetId="2" r:id="rId2"/>
  </sheets>
  <definedNames/>
  <calcPr fullCalcOnLoad="1"/>
</workbook>
</file>

<file path=xl/sharedStrings.xml><?xml version="1.0" encoding="utf-8"?>
<sst xmlns="http://schemas.openxmlformats.org/spreadsheetml/2006/main" count="141" uniqueCount="129">
  <si>
    <t>sarjahiihdot 2010</t>
  </si>
  <si>
    <t>13.1.</t>
  </si>
  <si>
    <t>20.1</t>
  </si>
  <si>
    <t>3.2.</t>
  </si>
  <si>
    <t>10.2.</t>
  </si>
  <si>
    <t>yht</t>
  </si>
  <si>
    <t>Tytöt 4v</t>
  </si>
  <si>
    <t>Tytöt 6v</t>
  </si>
  <si>
    <t>Emilia Liedes</t>
  </si>
  <si>
    <t>Vinona Vuolukka</t>
  </si>
  <si>
    <t>Liina Hyyppä</t>
  </si>
  <si>
    <t>Inka Heikkinen</t>
  </si>
  <si>
    <t>Alisa Martikainen</t>
  </si>
  <si>
    <t>Nelma Kamula</t>
  </si>
  <si>
    <t>Inka-Riina Aalto</t>
  </si>
  <si>
    <t>Pojat 6v</t>
  </si>
  <si>
    <t>Arttu Möttönen</t>
  </si>
  <si>
    <t>Joonas Karjula</t>
  </si>
  <si>
    <t>Aatu Järvi</t>
  </si>
  <si>
    <t>Eeli Hautamäki</t>
  </si>
  <si>
    <t>Oliver Wärnå</t>
  </si>
  <si>
    <t>Miro Kleemola</t>
  </si>
  <si>
    <t>Aleksi Tuukkanen</t>
  </si>
  <si>
    <t>Vertti Hyyppä</t>
  </si>
  <si>
    <t>Manu Pöyhönen</t>
  </si>
  <si>
    <t>Viljami Lahnalampi</t>
  </si>
  <si>
    <t>Tytöt 8v</t>
  </si>
  <si>
    <t>Aino Erkkilä</t>
  </si>
  <si>
    <t>Aada Pyykölä</t>
  </si>
  <si>
    <t>Milja Hyyppä</t>
  </si>
  <si>
    <t>Nea Kinnunen</t>
  </si>
  <si>
    <t>Jenna Vähärautio</t>
  </si>
  <si>
    <t>Vilma Kamula</t>
  </si>
  <si>
    <t>Eedit Kellokoski</t>
  </si>
  <si>
    <t>Sofia Karjula</t>
  </si>
  <si>
    <t>Pojat 8v</t>
  </si>
  <si>
    <t>Veeti Vuolukka</t>
  </si>
  <si>
    <t>Veeti Pajukangas</t>
  </si>
  <si>
    <t>Elias Heikkinen</t>
  </si>
  <si>
    <t>Olli Hautamäki</t>
  </si>
  <si>
    <t>Vili Salli</t>
  </si>
  <si>
    <t>Matias Pajukangas</t>
  </si>
  <si>
    <t>Oiva Erkkilä</t>
  </si>
  <si>
    <t>Tytöt 10v</t>
  </si>
  <si>
    <t>Silja Karjula</t>
  </si>
  <si>
    <t>Iiris Karjula</t>
  </si>
  <si>
    <t>Iina Karjula</t>
  </si>
  <si>
    <t>Eveliina Pajukangas</t>
  </si>
  <si>
    <t>Venla Pajukangas</t>
  </si>
  <si>
    <t>Vilja Tyni</t>
  </si>
  <si>
    <t>Julia Aalto</t>
  </si>
  <si>
    <t>Pojat 10v</t>
  </si>
  <si>
    <t>Olli-Pekka Pyykölä</t>
  </si>
  <si>
    <t>Kasper Harju</t>
  </si>
  <si>
    <t>Eeli Erkkilä</t>
  </si>
  <si>
    <t>Aaron Kellokoski</t>
  </si>
  <si>
    <t>Antti Erkkilä</t>
  </si>
  <si>
    <t>Tytöt 12v</t>
  </si>
  <si>
    <t>Marjut Karjula</t>
  </si>
  <si>
    <t>Salla Vuoti</t>
  </si>
  <si>
    <t>Fanni Kellokoski</t>
  </si>
  <si>
    <t>Pojat 12v</t>
  </si>
  <si>
    <t>Petrus Kinnunen</t>
  </si>
  <si>
    <t>Juuso Aalto</t>
  </si>
  <si>
    <t>Kaarlo Kellokoski</t>
  </si>
  <si>
    <t>Pojat 16v</t>
  </si>
  <si>
    <t>Lasse Peltoniemi</t>
  </si>
  <si>
    <t>Joona Vuoti</t>
  </si>
  <si>
    <t>Toni-Antti Viitasaari</t>
  </si>
  <si>
    <t>Yhteensä hiihtäjiä</t>
  </si>
  <si>
    <t>1x</t>
  </si>
  <si>
    <t>2x</t>
  </si>
  <si>
    <t>3x</t>
  </si>
  <si>
    <t>4x</t>
  </si>
  <si>
    <t>5x</t>
  </si>
  <si>
    <t>6x</t>
  </si>
  <si>
    <t>7x</t>
  </si>
  <si>
    <t>8x</t>
  </si>
  <si>
    <t>eri hiihtäjiä</t>
  </si>
  <si>
    <t>Seuraavalla kerralla pronssi:</t>
  </si>
  <si>
    <t>Seuraavalla kerralla hopea:</t>
  </si>
  <si>
    <t>Seuraavalla kerralla kulta:</t>
  </si>
  <si>
    <t>27.1.</t>
  </si>
  <si>
    <t>3.3.</t>
  </si>
  <si>
    <t>10.3.</t>
  </si>
  <si>
    <t>Emmi Heikkinen</t>
  </si>
  <si>
    <t>Lilja Pöyhönen</t>
  </si>
  <si>
    <t>Iiris Heikkinen</t>
  </si>
  <si>
    <t>Patrik Lehto</t>
  </si>
  <si>
    <t>Juho Pöyhönen</t>
  </si>
  <si>
    <t>Topias Pajukangas</t>
  </si>
  <si>
    <t>Meeri Maasalo</t>
  </si>
  <si>
    <t>Pojat 4v</t>
  </si>
  <si>
    <t>Joona Hirvinen</t>
  </si>
  <si>
    <t>Nella Hietanen</t>
  </si>
  <si>
    <t>Veera Mäkelä</t>
  </si>
  <si>
    <t>Nea Hietanen</t>
  </si>
  <si>
    <t>Aapo Mäki-Asiala</t>
  </si>
  <si>
    <t>Jenna Kinnunen</t>
  </si>
  <si>
    <t>Laura Kinnunen</t>
  </si>
  <si>
    <t>Iikka Pyykölä</t>
  </si>
  <si>
    <t>Veeti Niinikoski</t>
  </si>
  <si>
    <t>Liina Viitasaari</t>
  </si>
  <si>
    <t>Emilia Vörlin</t>
  </si>
  <si>
    <t>Matias Alppinen</t>
  </si>
  <si>
    <t>Tytöt 16v</t>
  </si>
  <si>
    <t>Ruska Saarela</t>
  </si>
  <si>
    <t>Roosa Hämäläinen</t>
  </si>
  <si>
    <t>17.3</t>
  </si>
  <si>
    <t>Antti Järvi</t>
  </si>
  <si>
    <t>Aada Viitasaari</t>
  </si>
  <si>
    <t>Oiva Vuorinen</t>
  </si>
  <si>
    <t>Artturi Kuoppala</t>
  </si>
  <si>
    <t>Anttoni Kuoppala</t>
  </si>
  <si>
    <t>Johannes Kuoppala</t>
  </si>
  <si>
    <t>14.3</t>
  </si>
  <si>
    <t>31.3</t>
  </si>
  <si>
    <t>Emma Vähärautio</t>
  </si>
  <si>
    <t>Lotta Liedes</t>
  </si>
  <si>
    <t>Pojat 14v</t>
  </si>
  <si>
    <t>Konsta Puutio</t>
  </si>
  <si>
    <t>Joonatan Liedes</t>
  </si>
  <si>
    <t>Matias Karjula</t>
  </si>
  <si>
    <t>Santeri Wikström</t>
  </si>
  <si>
    <t>Edit Karjula</t>
  </si>
  <si>
    <t>Veera Kinnunen</t>
  </si>
  <si>
    <t>Valtteri Harju</t>
  </si>
  <si>
    <t>9x</t>
  </si>
  <si>
    <t>10x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</si>
</sst>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 textRotation="7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7" borderId="2" applyNumberFormat="0" applyAlignment="0" applyProtection="0"/>
    <xf numFmtId="0" fontId="17" fillId="23" borderId="8" applyNumberFormat="0" applyAlignment="0" applyProtection="0"/>
    <xf numFmtId="0" fontId="14" fillId="21" borderId="9" applyNumberFormat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 textRotation="7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10" xfId="0" applyFill="1" applyBorder="1" applyAlignment="1">
      <alignment/>
    </xf>
    <xf numFmtId="0" fontId="3" fillId="2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7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24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24" borderId="0" xfId="0" applyNumberFormat="1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Followed Hyperlink" xfId="43"/>
    <cellStyle name="Huomautus" xfId="44"/>
    <cellStyle name="Huono" xfId="45"/>
    <cellStyle name="Hyperlink" xfId="46"/>
    <cellStyle name="Hyvä" xfId="47"/>
    <cellStyle name="Laskenta" xfId="48"/>
    <cellStyle name="Linkitetty solu" xfId="49"/>
    <cellStyle name="Neutraali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0</xdr:row>
      <xdr:rowOff>209550</xdr:rowOff>
    </xdr:from>
    <xdr:to>
      <xdr:col>5</xdr:col>
      <xdr:colOff>685800</xdr:colOff>
      <xdr:row>0</xdr:row>
      <xdr:rowOff>571500</xdr:rowOff>
    </xdr:to>
    <xdr:sp macro="[0]!mitalit">
      <xdr:nvSpPr>
        <xdr:cNvPr id="1" name="AutoShape 2"/>
        <xdr:cNvSpPr>
          <a:spLocks/>
        </xdr:cNvSpPr>
      </xdr:nvSpPr>
      <xdr:spPr>
        <a:xfrm>
          <a:off x="1971675" y="209550"/>
          <a:ext cx="31527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Päivitä listat tästä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39"/>
  <sheetViews>
    <sheetView tabSelected="1" zoomScalePageLayoutView="0" workbookViewId="0" topLeftCell="A1">
      <pane ySplit="4" topLeftCell="BM116" activePane="bottomLeft" state="frozen"/>
      <selection pane="topLeft" activeCell="A1" sqref="A1"/>
      <selection pane="bottomLeft" activeCell="B139" sqref="B139"/>
    </sheetView>
  </sheetViews>
  <sheetFormatPr defaultColWidth="9.140625" defaultRowHeight="15" customHeight="1"/>
  <cols>
    <col min="1" max="1" width="9.140625" style="26" customWidth="1"/>
    <col min="2" max="2" width="9.140625" style="2" customWidth="1"/>
    <col min="3" max="4" width="5.7109375" style="3" customWidth="1"/>
    <col min="5" max="7" width="5.7109375" style="2" customWidth="1"/>
    <col min="8" max="8" width="5.7109375" style="0" customWidth="1"/>
    <col min="9" max="9" width="5.7109375" style="2" customWidth="1"/>
    <col min="10" max="11" width="5.7109375" style="0" customWidth="1"/>
    <col min="12" max="12" width="5.7109375" style="2" customWidth="1"/>
    <col min="13" max="13" width="5.7109375" style="24" customWidth="1"/>
    <col min="14" max="16384" width="9.140625" style="2" customWidth="1"/>
  </cols>
  <sheetData>
    <row r="1" spans="1:13" s="4" customFormat="1" ht="11.25" customHeight="1">
      <c r="A1" s="25"/>
      <c r="C1" s="5"/>
      <c r="D1" s="5"/>
      <c r="M1" s="32"/>
    </row>
    <row r="2" ht="21.75" customHeight="1">
      <c r="B2" s="6" t="s">
        <v>0</v>
      </c>
    </row>
    <row r="3" spans="1:13" s="4" customFormat="1" ht="11.25" customHeight="1">
      <c r="A3" s="25"/>
      <c r="B3" s="7"/>
      <c r="C3" s="5"/>
      <c r="D3" s="5"/>
      <c r="M3" s="32"/>
    </row>
    <row r="4" spans="1:13" s="8" customFormat="1" ht="15" customHeight="1">
      <c r="A4" s="10"/>
      <c r="C4" s="9" t="s">
        <v>1</v>
      </c>
      <c r="D4" s="9" t="s">
        <v>2</v>
      </c>
      <c r="E4" s="9" t="s">
        <v>82</v>
      </c>
      <c r="F4" s="9" t="s">
        <v>3</v>
      </c>
      <c r="G4" s="9" t="s">
        <v>4</v>
      </c>
      <c r="H4" s="9" t="s">
        <v>83</v>
      </c>
      <c r="I4" s="9" t="s">
        <v>84</v>
      </c>
      <c r="J4" s="9" t="s">
        <v>108</v>
      </c>
      <c r="K4" s="9" t="s">
        <v>115</v>
      </c>
      <c r="L4" s="9" t="s">
        <v>116</v>
      </c>
      <c r="M4" s="23" t="s">
        <v>5</v>
      </c>
    </row>
    <row r="5" spans="1:13" s="8" customFormat="1" ht="12.75" customHeight="1">
      <c r="A5" s="10" t="s">
        <v>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23"/>
    </row>
    <row r="6" spans="1:13" s="8" customFormat="1" ht="12.75" customHeight="1">
      <c r="A6" s="26" t="s">
        <v>85</v>
      </c>
      <c r="C6" s="30">
        <v>1</v>
      </c>
      <c r="D6" s="37"/>
      <c r="E6" s="30">
        <v>1</v>
      </c>
      <c r="F6" s="30"/>
      <c r="G6" s="30">
        <v>1</v>
      </c>
      <c r="H6" s="30"/>
      <c r="I6" s="30"/>
      <c r="J6" s="30">
        <v>1</v>
      </c>
      <c r="K6" s="30">
        <v>1</v>
      </c>
      <c r="L6" s="30">
        <v>1</v>
      </c>
      <c r="M6" s="9">
        <f aca="true" t="shared" si="0" ref="M6:M12">SUM(C6:L6)</f>
        <v>6</v>
      </c>
    </row>
    <row r="7" spans="1:13" s="8" customFormat="1" ht="12.75" customHeight="1">
      <c r="A7" s="26" t="s">
        <v>86</v>
      </c>
      <c r="C7" s="30"/>
      <c r="D7" s="37"/>
      <c r="E7" s="30">
        <v>1</v>
      </c>
      <c r="F7" s="30">
        <v>1</v>
      </c>
      <c r="G7" s="30">
        <v>1</v>
      </c>
      <c r="H7" s="30"/>
      <c r="I7" s="30">
        <v>1</v>
      </c>
      <c r="J7" s="30">
        <v>1</v>
      </c>
      <c r="K7" s="30">
        <v>1</v>
      </c>
      <c r="L7" s="30">
        <v>1</v>
      </c>
      <c r="M7" s="9">
        <f t="shared" si="0"/>
        <v>7</v>
      </c>
    </row>
    <row r="8" spans="1:13" s="8" customFormat="1" ht="12.75" customHeight="1">
      <c r="A8" s="26" t="s">
        <v>87</v>
      </c>
      <c r="C8" s="37"/>
      <c r="D8" s="30">
        <v>1</v>
      </c>
      <c r="E8" s="30">
        <v>1</v>
      </c>
      <c r="F8" s="30">
        <v>1</v>
      </c>
      <c r="G8" s="30"/>
      <c r="H8" s="30"/>
      <c r="I8" s="30">
        <v>1</v>
      </c>
      <c r="J8" s="30">
        <v>1</v>
      </c>
      <c r="K8" s="30">
        <v>1</v>
      </c>
      <c r="L8" s="30"/>
      <c r="M8" s="9">
        <f t="shared" si="0"/>
        <v>6</v>
      </c>
    </row>
    <row r="9" spans="1:13" s="8" customFormat="1" ht="12.75" customHeight="1">
      <c r="A9" s="26" t="s">
        <v>94</v>
      </c>
      <c r="C9" s="37"/>
      <c r="D9" s="30"/>
      <c r="E9" s="30"/>
      <c r="F9" s="30">
        <v>1</v>
      </c>
      <c r="G9" s="30">
        <v>1</v>
      </c>
      <c r="H9" s="30"/>
      <c r="I9" s="30"/>
      <c r="J9" s="30"/>
      <c r="K9" s="30"/>
      <c r="L9" s="30">
        <v>1</v>
      </c>
      <c r="M9" s="9">
        <f t="shared" si="0"/>
        <v>3</v>
      </c>
    </row>
    <row r="10" spans="1:13" s="8" customFormat="1" ht="12.75" customHeight="1">
      <c r="A10" s="26" t="s">
        <v>91</v>
      </c>
      <c r="C10" s="37"/>
      <c r="D10" s="30"/>
      <c r="E10" s="30"/>
      <c r="F10" s="30">
        <v>1</v>
      </c>
      <c r="G10" s="30"/>
      <c r="H10" s="30"/>
      <c r="I10" s="30"/>
      <c r="J10" s="30"/>
      <c r="K10" s="30"/>
      <c r="L10" s="30"/>
      <c r="M10" s="9">
        <f t="shared" si="0"/>
        <v>1</v>
      </c>
    </row>
    <row r="11" spans="1:13" s="8" customFormat="1" ht="12.75" customHeight="1">
      <c r="A11" s="26" t="s">
        <v>124</v>
      </c>
      <c r="C11" s="37"/>
      <c r="D11" s="30"/>
      <c r="E11" s="30"/>
      <c r="F11" s="30"/>
      <c r="G11" s="30"/>
      <c r="H11" s="30"/>
      <c r="I11" s="30"/>
      <c r="J11" s="30"/>
      <c r="K11" s="30">
        <v>1</v>
      </c>
      <c r="L11" s="30"/>
      <c r="M11" s="9">
        <f t="shared" si="0"/>
        <v>1</v>
      </c>
    </row>
    <row r="12" spans="1:13" s="8" customFormat="1" ht="12.75" customHeight="1">
      <c r="A12" s="26" t="s">
        <v>125</v>
      </c>
      <c r="C12" s="37"/>
      <c r="D12" s="30"/>
      <c r="E12" s="30"/>
      <c r="F12" s="30"/>
      <c r="G12" s="30"/>
      <c r="H12" s="30"/>
      <c r="I12" s="30"/>
      <c r="J12" s="30"/>
      <c r="K12" s="30">
        <v>1</v>
      </c>
      <c r="L12" s="30"/>
      <c r="M12" s="9">
        <f t="shared" si="0"/>
        <v>1</v>
      </c>
    </row>
    <row r="13" spans="1:13" s="8" customFormat="1" ht="12.75" customHeight="1">
      <c r="A13" s="26"/>
      <c r="C13" s="37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s="8" customFormat="1" ht="12.75" customHeight="1">
      <c r="A14" s="27" t="s">
        <v>92</v>
      </c>
      <c r="C14" s="37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s="8" customFormat="1" ht="12.75" customHeight="1">
      <c r="A15" s="28" t="s">
        <v>93</v>
      </c>
      <c r="C15" s="37"/>
      <c r="D15" s="30"/>
      <c r="E15" s="30"/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/>
      <c r="L15" s="30"/>
      <c r="M15" s="9">
        <f>SUM(C15:L15)</f>
        <v>5</v>
      </c>
    </row>
    <row r="16" spans="1:13" s="8" customFormat="1" ht="12.75" customHeight="1">
      <c r="A16" s="26" t="s">
        <v>100</v>
      </c>
      <c r="C16" s="37"/>
      <c r="D16" s="30"/>
      <c r="E16" s="30"/>
      <c r="F16" s="30"/>
      <c r="G16" s="30">
        <v>1</v>
      </c>
      <c r="H16" s="30"/>
      <c r="I16" s="30"/>
      <c r="J16" s="30">
        <v>1</v>
      </c>
      <c r="K16" s="30">
        <v>1</v>
      </c>
      <c r="L16" s="30"/>
      <c r="M16" s="9">
        <f>SUM(C16:L16)</f>
        <v>3</v>
      </c>
    </row>
    <row r="17" spans="2:13" ht="12.75" customHeight="1">
      <c r="B17" s="8"/>
      <c r="C17" s="37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2.75" customHeight="1">
      <c r="A18" s="10" t="s">
        <v>7</v>
      </c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23"/>
    </row>
    <row r="19" spans="1:13" ht="12.75" customHeight="1">
      <c r="A19" s="26" t="s">
        <v>8</v>
      </c>
      <c r="C19" s="29">
        <v>1</v>
      </c>
      <c r="D19" s="29">
        <v>1</v>
      </c>
      <c r="E19" s="29">
        <v>1</v>
      </c>
      <c r="F19" s="30">
        <v>1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9">
        <f aca="true" t="shared" si="1" ref="M19:M29">SUM(C19:L19)</f>
        <v>10</v>
      </c>
    </row>
    <row r="20" spans="1:13" ht="12.75" customHeight="1">
      <c r="A20" s="26" t="s">
        <v>9</v>
      </c>
      <c r="C20" s="29">
        <v>1</v>
      </c>
      <c r="D20" s="29">
        <v>1</v>
      </c>
      <c r="E20" s="29"/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0"/>
      <c r="L20" s="30">
        <v>1</v>
      </c>
      <c r="M20" s="9">
        <f t="shared" si="1"/>
        <v>8</v>
      </c>
    </row>
    <row r="21" spans="1:13" ht="12.75" customHeight="1">
      <c r="A21" s="26" t="s">
        <v>10</v>
      </c>
      <c r="C21" s="29">
        <v>1</v>
      </c>
      <c r="D21" s="29">
        <v>1</v>
      </c>
      <c r="E21" s="29"/>
      <c r="F21" s="30">
        <v>1</v>
      </c>
      <c r="G21" s="30"/>
      <c r="H21" s="30">
        <v>1</v>
      </c>
      <c r="I21" s="30">
        <v>1</v>
      </c>
      <c r="J21" s="30">
        <v>1</v>
      </c>
      <c r="K21" s="30">
        <v>1</v>
      </c>
      <c r="L21" s="30"/>
      <c r="M21" s="9">
        <f t="shared" si="1"/>
        <v>7</v>
      </c>
    </row>
    <row r="22" spans="1:13" ht="12.75" customHeight="1">
      <c r="A22" s="26" t="s">
        <v>11</v>
      </c>
      <c r="C22" s="29">
        <v>1</v>
      </c>
      <c r="D22" s="29"/>
      <c r="E22" s="29">
        <v>1</v>
      </c>
      <c r="F22" s="30"/>
      <c r="G22" s="30">
        <v>1</v>
      </c>
      <c r="H22" s="30"/>
      <c r="I22" s="30">
        <v>1</v>
      </c>
      <c r="J22" s="30">
        <v>1</v>
      </c>
      <c r="K22" s="30">
        <v>1</v>
      </c>
      <c r="L22" s="30">
        <v>1</v>
      </c>
      <c r="M22" s="9">
        <f t="shared" si="1"/>
        <v>7</v>
      </c>
    </row>
    <row r="23" spans="1:13" ht="12.75" customHeight="1">
      <c r="A23" s="26" t="s">
        <v>12</v>
      </c>
      <c r="C23" s="29">
        <v>1</v>
      </c>
      <c r="D23" s="29">
        <v>1</v>
      </c>
      <c r="E23" s="29"/>
      <c r="F23" s="30">
        <v>1</v>
      </c>
      <c r="G23" s="30"/>
      <c r="H23" s="30"/>
      <c r="I23" s="30"/>
      <c r="J23" s="30"/>
      <c r="K23" s="30"/>
      <c r="L23" s="30"/>
      <c r="M23" s="9">
        <f t="shared" si="1"/>
        <v>3</v>
      </c>
    </row>
    <row r="24" spans="1:13" ht="12.75" customHeight="1">
      <c r="A24" s="26" t="s">
        <v>13</v>
      </c>
      <c r="C24" s="29">
        <v>1</v>
      </c>
      <c r="D24" s="29">
        <v>1</v>
      </c>
      <c r="E24" s="29">
        <v>1</v>
      </c>
      <c r="F24" s="30">
        <v>1</v>
      </c>
      <c r="G24" s="30">
        <v>1</v>
      </c>
      <c r="H24" s="30"/>
      <c r="I24" s="30"/>
      <c r="J24" s="30">
        <v>1</v>
      </c>
      <c r="K24" s="30">
        <v>1</v>
      </c>
      <c r="L24" s="30"/>
      <c r="M24" s="9">
        <f t="shared" si="1"/>
        <v>7</v>
      </c>
    </row>
    <row r="25" spans="1:13" ht="12.75" customHeight="1">
      <c r="A25" s="26" t="s">
        <v>14</v>
      </c>
      <c r="C25" s="29"/>
      <c r="D25" s="29">
        <v>1</v>
      </c>
      <c r="E25" s="29">
        <v>1</v>
      </c>
      <c r="F25" s="30">
        <v>1</v>
      </c>
      <c r="G25" s="30">
        <v>1</v>
      </c>
      <c r="H25" s="30"/>
      <c r="I25" s="30"/>
      <c r="J25" s="30">
        <v>1</v>
      </c>
      <c r="K25" s="30">
        <v>1</v>
      </c>
      <c r="L25" s="30">
        <v>1</v>
      </c>
      <c r="M25" s="9">
        <f t="shared" si="1"/>
        <v>7</v>
      </c>
    </row>
    <row r="26" spans="1:13" ht="12.75" customHeight="1">
      <c r="A26" s="26" t="s">
        <v>95</v>
      </c>
      <c r="C26" s="29"/>
      <c r="D26" s="29"/>
      <c r="E26" s="29"/>
      <c r="F26" s="30">
        <v>1</v>
      </c>
      <c r="G26" s="30">
        <v>1</v>
      </c>
      <c r="H26" s="30"/>
      <c r="I26" s="30">
        <v>1</v>
      </c>
      <c r="J26" s="30">
        <v>1</v>
      </c>
      <c r="K26" s="30"/>
      <c r="L26" s="30"/>
      <c r="M26" s="9">
        <f t="shared" si="1"/>
        <v>4</v>
      </c>
    </row>
    <row r="27" spans="1:13" ht="12.75" customHeight="1">
      <c r="A27" s="26" t="s">
        <v>96</v>
      </c>
      <c r="C27" s="29"/>
      <c r="D27" s="29"/>
      <c r="E27" s="29"/>
      <c r="F27" s="30">
        <v>1</v>
      </c>
      <c r="G27" s="30">
        <v>1</v>
      </c>
      <c r="H27" s="30"/>
      <c r="I27" s="30"/>
      <c r="J27" s="30"/>
      <c r="K27" s="30"/>
      <c r="L27" s="30">
        <v>1</v>
      </c>
      <c r="M27" s="9">
        <f t="shared" si="1"/>
        <v>3</v>
      </c>
    </row>
    <row r="28" spans="1:13" ht="12.75" customHeight="1">
      <c r="A28" s="26" t="s">
        <v>110</v>
      </c>
      <c r="C28" s="29"/>
      <c r="D28" s="29"/>
      <c r="E28" s="29"/>
      <c r="F28" s="30"/>
      <c r="G28" s="30"/>
      <c r="H28" s="30"/>
      <c r="I28" s="30">
        <v>1</v>
      </c>
      <c r="J28" s="30"/>
      <c r="K28" s="30"/>
      <c r="L28" s="30"/>
      <c r="M28" s="9">
        <f t="shared" si="1"/>
        <v>1</v>
      </c>
    </row>
    <row r="29" spans="1:13" ht="12.75" customHeight="1">
      <c r="A29" s="26" t="s">
        <v>117</v>
      </c>
      <c r="C29" s="29"/>
      <c r="D29" s="29"/>
      <c r="E29" s="29"/>
      <c r="F29" s="30"/>
      <c r="G29" s="30"/>
      <c r="H29" s="30"/>
      <c r="I29" s="30"/>
      <c r="J29" s="30">
        <v>1</v>
      </c>
      <c r="K29" s="30">
        <v>1</v>
      </c>
      <c r="L29" s="30">
        <v>1</v>
      </c>
      <c r="M29" s="9">
        <f t="shared" si="1"/>
        <v>3</v>
      </c>
    </row>
    <row r="30" spans="3:13" ht="12.75" customHeight="1">
      <c r="C30" s="29"/>
      <c r="D30" s="29"/>
      <c r="E30" s="29"/>
      <c r="F30" s="30"/>
      <c r="G30" s="30"/>
      <c r="H30" s="30"/>
      <c r="I30" s="30"/>
      <c r="J30" s="30"/>
      <c r="K30" s="30"/>
      <c r="L30" s="30"/>
      <c r="M30" s="23"/>
    </row>
    <row r="31" spans="1:13" ht="12.75" customHeight="1">
      <c r="A31" s="10" t="s">
        <v>15</v>
      </c>
      <c r="C31" s="29"/>
      <c r="D31" s="29"/>
      <c r="E31" s="29"/>
      <c r="F31" s="30"/>
      <c r="G31" s="30"/>
      <c r="H31" s="30"/>
      <c r="I31" s="30"/>
      <c r="J31" s="30"/>
      <c r="K31" s="30"/>
      <c r="L31" s="30"/>
      <c r="M31" s="23"/>
    </row>
    <row r="32" spans="1:13" ht="12.75" customHeight="1">
      <c r="A32" s="26" t="s">
        <v>16</v>
      </c>
      <c r="C32" s="29">
        <v>1</v>
      </c>
      <c r="D32" s="29"/>
      <c r="E32" s="29"/>
      <c r="F32" s="30"/>
      <c r="G32" s="30"/>
      <c r="H32" s="30"/>
      <c r="I32" s="30"/>
      <c r="J32" s="30"/>
      <c r="K32" s="30"/>
      <c r="L32" s="30"/>
      <c r="M32" s="9">
        <f aca="true" t="shared" si="2" ref="M32:M44">SUM(C32:L32)</f>
        <v>1</v>
      </c>
    </row>
    <row r="33" spans="1:13" ht="12.75" customHeight="1">
      <c r="A33" s="26" t="s">
        <v>17</v>
      </c>
      <c r="C33" s="29">
        <v>1</v>
      </c>
      <c r="D33" s="29">
        <v>1</v>
      </c>
      <c r="E33" s="29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/>
      <c r="M33" s="9">
        <f t="shared" si="2"/>
        <v>9</v>
      </c>
    </row>
    <row r="34" spans="1:13" ht="12.75" customHeight="1">
      <c r="A34" s="26" t="s">
        <v>18</v>
      </c>
      <c r="C34" s="29">
        <v>1</v>
      </c>
      <c r="D34" s="29"/>
      <c r="E34" s="29">
        <v>1</v>
      </c>
      <c r="F34" s="30">
        <v>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9">
        <f t="shared" si="2"/>
        <v>9</v>
      </c>
    </row>
    <row r="35" spans="1:13" ht="12.75" customHeight="1">
      <c r="A35" s="26" t="s">
        <v>19</v>
      </c>
      <c r="C35" s="29">
        <v>1</v>
      </c>
      <c r="D35" s="29">
        <v>1</v>
      </c>
      <c r="E35" s="29">
        <v>1</v>
      </c>
      <c r="F35" s="30">
        <v>1</v>
      </c>
      <c r="G35" s="30">
        <v>1</v>
      </c>
      <c r="H35" s="30"/>
      <c r="I35" s="30">
        <v>1</v>
      </c>
      <c r="J35" s="30">
        <v>1</v>
      </c>
      <c r="K35" s="30">
        <v>1</v>
      </c>
      <c r="L35" s="30">
        <v>1</v>
      </c>
      <c r="M35" s="9">
        <f t="shared" si="2"/>
        <v>9</v>
      </c>
    </row>
    <row r="36" spans="1:13" ht="12.75" customHeight="1">
      <c r="A36" s="26" t="s">
        <v>20</v>
      </c>
      <c r="C36" s="29">
        <v>1</v>
      </c>
      <c r="D36" s="29"/>
      <c r="E36" s="29"/>
      <c r="F36" s="30"/>
      <c r="G36" s="30">
        <v>1</v>
      </c>
      <c r="H36" s="30"/>
      <c r="I36" s="30"/>
      <c r="J36" s="30">
        <v>1</v>
      </c>
      <c r="K36" s="30"/>
      <c r="L36" s="30"/>
      <c r="M36" s="9">
        <f t="shared" si="2"/>
        <v>3</v>
      </c>
    </row>
    <row r="37" spans="1:13" ht="12.75" customHeight="1">
      <c r="A37" s="26" t="s">
        <v>21</v>
      </c>
      <c r="C37" s="29">
        <v>1</v>
      </c>
      <c r="D37" s="29">
        <v>1</v>
      </c>
      <c r="E37" s="29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/>
      <c r="L37" s="30">
        <v>1</v>
      </c>
      <c r="M37" s="9">
        <f t="shared" si="2"/>
        <v>9</v>
      </c>
    </row>
    <row r="38" spans="1:13" ht="12.75" customHeight="1">
      <c r="A38" s="26" t="s">
        <v>22</v>
      </c>
      <c r="C38" s="29">
        <v>1</v>
      </c>
      <c r="D38" s="29"/>
      <c r="E38" s="29"/>
      <c r="F38" s="30"/>
      <c r="G38" s="30"/>
      <c r="H38" s="30"/>
      <c r="I38" s="30"/>
      <c r="J38" s="30"/>
      <c r="K38" s="30"/>
      <c r="L38" s="30"/>
      <c r="M38" s="9">
        <f t="shared" si="2"/>
        <v>1</v>
      </c>
    </row>
    <row r="39" spans="1:13" ht="12.75" customHeight="1">
      <c r="A39" s="26" t="s">
        <v>23</v>
      </c>
      <c r="C39" s="29">
        <v>1</v>
      </c>
      <c r="D39" s="29">
        <v>1</v>
      </c>
      <c r="E39" s="29">
        <v>1</v>
      </c>
      <c r="F39" s="30"/>
      <c r="G39" s="30">
        <v>1</v>
      </c>
      <c r="H39" s="30"/>
      <c r="I39" s="30"/>
      <c r="J39" s="30">
        <v>1</v>
      </c>
      <c r="K39" s="30">
        <v>1</v>
      </c>
      <c r="L39" s="30"/>
      <c r="M39" s="9">
        <f t="shared" si="2"/>
        <v>6</v>
      </c>
    </row>
    <row r="40" spans="1:13" ht="12.75" customHeight="1">
      <c r="A40" s="26" t="s">
        <v>24</v>
      </c>
      <c r="C40" s="29"/>
      <c r="D40" s="29">
        <v>1</v>
      </c>
      <c r="E40" s="29">
        <v>1</v>
      </c>
      <c r="F40" s="30">
        <v>1</v>
      </c>
      <c r="G40" s="30"/>
      <c r="H40" s="30"/>
      <c r="I40" s="30"/>
      <c r="J40" s="30">
        <v>1</v>
      </c>
      <c r="K40" s="30">
        <v>1</v>
      </c>
      <c r="L40" s="30">
        <v>1</v>
      </c>
      <c r="M40" s="9">
        <f t="shared" si="2"/>
        <v>6</v>
      </c>
    </row>
    <row r="41" spans="1:13" ht="12.75" customHeight="1">
      <c r="A41" s="26" t="s">
        <v>25</v>
      </c>
      <c r="C41" s="29"/>
      <c r="D41" s="29">
        <v>1</v>
      </c>
      <c r="E41" s="29"/>
      <c r="F41" s="30">
        <v>1</v>
      </c>
      <c r="G41" s="30">
        <v>1</v>
      </c>
      <c r="H41" s="30"/>
      <c r="I41" s="30">
        <v>1</v>
      </c>
      <c r="J41" s="30">
        <v>1</v>
      </c>
      <c r="K41" s="30">
        <v>1</v>
      </c>
      <c r="L41" s="30"/>
      <c r="M41" s="9">
        <f t="shared" si="2"/>
        <v>6</v>
      </c>
    </row>
    <row r="42" spans="1:13" ht="12.75" customHeight="1">
      <c r="A42" s="26" t="s">
        <v>97</v>
      </c>
      <c r="C42" s="29"/>
      <c r="D42" s="29"/>
      <c r="E42" s="29"/>
      <c r="F42" s="30">
        <v>1</v>
      </c>
      <c r="G42" s="30">
        <v>1</v>
      </c>
      <c r="H42" s="30"/>
      <c r="I42" s="30">
        <v>1</v>
      </c>
      <c r="J42" s="30">
        <v>1</v>
      </c>
      <c r="K42" s="30">
        <v>1</v>
      </c>
      <c r="L42" s="30">
        <v>1</v>
      </c>
      <c r="M42" s="9">
        <f t="shared" si="2"/>
        <v>6</v>
      </c>
    </row>
    <row r="43" spans="1:13" ht="12.75" customHeight="1">
      <c r="A43" s="26" t="s">
        <v>101</v>
      </c>
      <c r="C43" s="29"/>
      <c r="D43" s="29"/>
      <c r="E43" s="29"/>
      <c r="F43" s="30"/>
      <c r="G43" s="30">
        <v>1</v>
      </c>
      <c r="H43" s="30">
        <v>1</v>
      </c>
      <c r="I43" s="30">
        <v>1</v>
      </c>
      <c r="J43" s="30">
        <v>1</v>
      </c>
      <c r="K43" s="30">
        <v>1</v>
      </c>
      <c r="L43" s="30">
        <v>1</v>
      </c>
      <c r="M43" s="9">
        <f t="shared" si="2"/>
        <v>6</v>
      </c>
    </row>
    <row r="44" spans="1:13" ht="12.75" customHeight="1">
      <c r="A44" s="26" t="s">
        <v>111</v>
      </c>
      <c r="C44" s="29"/>
      <c r="D44" s="29"/>
      <c r="E44" s="29"/>
      <c r="F44" s="30"/>
      <c r="G44" s="30"/>
      <c r="H44" s="30"/>
      <c r="I44" s="30">
        <v>1</v>
      </c>
      <c r="J44" s="30"/>
      <c r="K44" s="30"/>
      <c r="L44" s="30"/>
      <c r="M44" s="9">
        <f t="shared" si="2"/>
        <v>1</v>
      </c>
    </row>
    <row r="45" spans="3:13" ht="12.75" customHeight="1">
      <c r="C45" s="29"/>
      <c r="D45" s="29"/>
      <c r="E45" s="29"/>
      <c r="F45" s="30"/>
      <c r="G45" s="30"/>
      <c r="H45" s="30"/>
      <c r="I45" s="30"/>
      <c r="J45" s="30"/>
      <c r="K45" s="30"/>
      <c r="L45" s="30"/>
      <c r="M45" s="23"/>
    </row>
    <row r="46" spans="1:13" ht="12.75" customHeight="1">
      <c r="A46" s="10" t="s">
        <v>26</v>
      </c>
      <c r="C46" s="29"/>
      <c r="D46" s="29"/>
      <c r="E46" s="29"/>
      <c r="F46" s="30"/>
      <c r="G46" s="30"/>
      <c r="H46" s="30"/>
      <c r="I46" s="30"/>
      <c r="J46" s="30"/>
      <c r="K46" s="30"/>
      <c r="L46" s="30"/>
      <c r="M46" s="23"/>
    </row>
    <row r="47" spans="1:13" ht="12.75" customHeight="1">
      <c r="A47" s="26" t="s">
        <v>27</v>
      </c>
      <c r="C47" s="29">
        <v>1</v>
      </c>
      <c r="D47" s="29"/>
      <c r="E47" s="29"/>
      <c r="F47" s="30">
        <v>1</v>
      </c>
      <c r="G47" s="30">
        <v>1</v>
      </c>
      <c r="H47" s="30"/>
      <c r="I47" s="30">
        <v>1</v>
      </c>
      <c r="J47" s="30">
        <v>1</v>
      </c>
      <c r="K47" s="30">
        <v>1</v>
      </c>
      <c r="L47" s="30"/>
      <c r="M47" s="9">
        <f aca="true" t="shared" si="3" ref="M47:M57">SUM(C47:L47)</f>
        <v>6</v>
      </c>
    </row>
    <row r="48" spans="1:13" ht="12.75" customHeight="1">
      <c r="A48" s="26" t="s">
        <v>28</v>
      </c>
      <c r="C48" s="29">
        <v>1</v>
      </c>
      <c r="D48" s="29">
        <v>1</v>
      </c>
      <c r="E48" s="29"/>
      <c r="F48" s="30">
        <v>1</v>
      </c>
      <c r="G48" s="30"/>
      <c r="H48" s="30"/>
      <c r="I48" s="30">
        <v>1</v>
      </c>
      <c r="J48" s="30">
        <v>1</v>
      </c>
      <c r="K48" s="30">
        <v>1</v>
      </c>
      <c r="L48" s="30"/>
      <c r="M48" s="9">
        <f t="shared" si="3"/>
        <v>6</v>
      </c>
    </row>
    <row r="49" spans="1:13" ht="12.75" customHeight="1">
      <c r="A49" s="26" t="s">
        <v>29</v>
      </c>
      <c r="C49" s="29">
        <v>1</v>
      </c>
      <c r="D49" s="29">
        <v>1</v>
      </c>
      <c r="E49" s="29">
        <v>1</v>
      </c>
      <c r="F49" s="30"/>
      <c r="G49" s="30">
        <v>1</v>
      </c>
      <c r="H49" s="30">
        <v>1</v>
      </c>
      <c r="I49" s="30">
        <v>1</v>
      </c>
      <c r="J49" s="30">
        <v>1</v>
      </c>
      <c r="K49" s="30">
        <v>1</v>
      </c>
      <c r="L49" s="30"/>
      <c r="M49" s="9">
        <f t="shared" si="3"/>
        <v>8</v>
      </c>
    </row>
    <row r="50" spans="1:13" ht="12.75" customHeight="1">
      <c r="A50" s="26" t="s">
        <v>30</v>
      </c>
      <c r="C50" s="29">
        <v>1</v>
      </c>
      <c r="D50" s="29">
        <v>1</v>
      </c>
      <c r="E50" s="29"/>
      <c r="F50" s="30">
        <v>1</v>
      </c>
      <c r="G50" s="30"/>
      <c r="H50" s="30"/>
      <c r="I50" s="30"/>
      <c r="J50" s="30">
        <v>1</v>
      </c>
      <c r="K50" s="30">
        <v>1</v>
      </c>
      <c r="L50" s="30"/>
      <c r="M50" s="9">
        <f t="shared" si="3"/>
        <v>5</v>
      </c>
    </row>
    <row r="51" spans="1:13" ht="12.75" customHeight="1">
      <c r="A51" s="26" t="s">
        <v>31</v>
      </c>
      <c r="C51" s="29">
        <v>1</v>
      </c>
      <c r="D51" s="29">
        <v>1</v>
      </c>
      <c r="E51" s="29">
        <v>1</v>
      </c>
      <c r="F51" s="30">
        <v>1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>
        <v>1</v>
      </c>
      <c r="M51" s="9">
        <f t="shared" si="3"/>
        <v>10</v>
      </c>
    </row>
    <row r="52" spans="1:13" ht="12.75" customHeight="1">
      <c r="A52" s="26" t="s">
        <v>32</v>
      </c>
      <c r="C52" s="29">
        <v>1</v>
      </c>
      <c r="D52" s="29">
        <v>1</v>
      </c>
      <c r="E52" s="29">
        <v>1</v>
      </c>
      <c r="F52" s="30">
        <v>1</v>
      </c>
      <c r="G52" s="30"/>
      <c r="H52" s="30"/>
      <c r="I52" s="30"/>
      <c r="J52" s="30">
        <v>1</v>
      </c>
      <c r="K52" s="30">
        <v>1</v>
      </c>
      <c r="L52" s="30"/>
      <c r="M52" s="9">
        <f t="shared" si="3"/>
        <v>6</v>
      </c>
    </row>
    <row r="53" spans="1:13" ht="12.75" customHeight="1">
      <c r="A53" s="26" t="s">
        <v>33</v>
      </c>
      <c r="C53" s="29"/>
      <c r="D53" s="29">
        <v>1</v>
      </c>
      <c r="E53" s="29"/>
      <c r="F53" s="30">
        <v>1</v>
      </c>
      <c r="G53" s="30"/>
      <c r="H53" s="30"/>
      <c r="I53" s="30"/>
      <c r="J53" s="30">
        <v>1</v>
      </c>
      <c r="K53" s="30"/>
      <c r="L53" s="30">
        <v>1</v>
      </c>
      <c r="M53" s="9">
        <f t="shared" si="3"/>
        <v>4</v>
      </c>
    </row>
    <row r="54" spans="1:13" ht="12.75" customHeight="1">
      <c r="A54" s="26" t="s">
        <v>34</v>
      </c>
      <c r="C54" s="29">
        <v>1</v>
      </c>
      <c r="D54" s="29">
        <v>1</v>
      </c>
      <c r="E54" s="29">
        <v>1</v>
      </c>
      <c r="F54" s="30">
        <v>1</v>
      </c>
      <c r="G54" s="30"/>
      <c r="H54" s="30"/>
      <c r="I54" s="30">
        <v>1</v>
      </c>
      <c r="J54" s="30">
        <v>1</v>
      </c>
      <c r="K54" s="30"/>
      <c r="L54" s="30"/>
      <c r="M54" s="9">
        <f t="shared" si="3"/>
        <v>6</v>
      </c>
    </row>
    <row r="55" spans="1:13" ht="12.75" customHeight="1">
      <c r="A55" s="26" t="s">
        <v>98</v>
      </c>
      <c r="C55" s="29"/>
      <c r="D55" s="29"/>
      <c r="E55" s="29"/>
      <c r="F55" s="30">
        <v>1</v>
      </c>
      <c r="G55" s="30"/>
      <c r="H55" s="30"/>
      <c r="I55" s="30"/>
      <c r="J55" s="30">
        <v>1</v>
      </c>
      <c r="K55" s="30">
        <v>1</v>
      </c>
      <c r="L55" s="30"/>
      <c r="M55" s="9">
        <f t="shared" si="3"/>
        <v>3</v>
      </c>
    </row>
    <row r="56" spans="1:13" ht="12.75" customHeight="1">
      <c r="A56" s="26" t="s">
        <v>102</v>
      </c>
      <c r="C56" s="29"/>
      <c r="D56" s="29"/>
      <c r="E56" s="29"/>
      <c r="F56" s="30"/>
      <c r="G56" s="30">
        <v>1</v>
      </c>
      <c r="H56" s="30"/>
      <c r="I56" s="30">
        <v>1</v>
      </c>
      <c r="J56" s="30"/>
      <c r="K56" s="30"/>
      <c r="L56" s="30"/>
      <c r="M56" s="9">
        <f t="shared" si="3"/>
        <v>2</v>
      </c>
    </row>
    <row r="57" spans="1:13" ht="12.75" customHeight="1">
      <c r="A57" s="26" t="s">
        <v>103</v>
      </c>
      <c r="C57" s="29"/>
      <c r="D57" s="29"/>
      <c r="E57" s="29"/>
      <c r="F57" s="30"/>
      <c r="G57" s="30">
        <v>1</v>
      </c>
      <c r="H57" s="30">
        <v>1</v>
      </c>
      <c r="I57" s="30">
        <v>1</v>
      </c>
      <c r="J57" s="30">
        <v>1</v>
      </c>
      <c r="K57" s="30">
        <v>1</v>
      </c>
      <c r="L57" s="30">
        <v>1</v>
      </c>
      <c r="M57" s="9">
        <f t="shared" si="3"/>
        <v>6</v>
      </c>
    </row>
    <row r="58" spans="3:13" ht="12.75" customHeight="1">
      <c r="C58" s="29"/>
      <c r="D58" s="29"/>
      <c r="E58" s="29"/>
      <c r="F58" s="30"/>
      <c r="G58" s="30"/>
      <c r="H58" s="30"/>
      <c r="I58" s="30"/>
      <c r="J58" s="30"/>
      <c r="K58" s="30"/>
      <c r="L58" s="30"/>
      <c r="M58" s="23"/>
    </row>
    <row r="59" spans="1:13" ht="12.75" customHeight="1">
      <c r="A59" s="10" t="s">
        <v>35</v>
      </c>
      <c r="C59" s="29"/>
      <c r="D59" s="29"/>
      <c r="E59" s="29"/>
      <c r="F59" s="30"/>
      <c r="G59" s="30"/>
      <c r="H59" s="30"/>
      <c r="I59" s="30"/>
      <c r="J59" s="30"/>
      <c r="K59" s="30"/>
      <c r="L59" s="30"/>
      <c r="M59" s="23"/>
    </row>
    <row r="60" spans="1:13" ht="12.75" customHeight="1">
      <c r="A60" s="26" t="s">
        <v>36</v>
      </c>
      <c r="C60" s="29">
        <v>1</v>
      </c>
      <c r="D60" s="29">
        <v>1</v>
      </c>
      <c r="E60" s="29">
        <v>1</v>
      </c>
      <c r="F60" s="30">
        <v>1</v>
      </c>
      <c r="G60" s="30">
        <v>1</v>
      </c>
      <c r="H60" s="30">
        <v>1</v>
      </c>
      <c r="I60" s="30">
        <v>1</v>
      </c>
      <c r="J60" s="30">
        <v>1</v>
      </c>
      <c r="K60" s="30"/>
      <c r="L60" s="30">
        <v>1</v>
      </c>
      <c r="M60" s="23">
        <f aca="true" t="shared" si="4" ref="M60:M70">SUM(C60:L60)</f>
        <v>9</v>
      </c>
    </row>
    <row r="61" spans="1:13" ht="12.75" customHeight="1">
      <c r="A61" s="26" t="s">
        <v>37</v>
      </c>
      <c r="C61" s="29">
        <v>1</v>
      </c>
      <c r="D61" s="29"/>
      <c r="E61" s="29"/>
      <c r="F61" s="30">
        <v>1</v>
      </c>
      <c r="G61" s="30">
        <v>1</v>
      </c>
      <c r="H61" s="30">
        <v>1</v>
      </c>
      <c r="I61" s="30">
        <v>1</v>
      </c>
      <c r="J61" s="30">
        <v>1</v>
      </c>
      <c r="K61" s="30">
        <v>1</v>
      </c>
      <c r="L61" s="30">
        <v>1</v>
      </c>
      <c r="M61" s="23">
        <f t="shared" si="4"/>
        <v>8</v>
      </c>
    </row>
    <row r="62" spans="1:13" ht="12.75" customHeight="1">
      <c r="A62" s="26" t="s">
        <v>38</v>
      </c>
      <c r="C62" s="29">
        <v>1</v>
      </c>
      <c r="D62" s="29">
        <v>1</v>
      </c>
      <c r="E62" s="29">
        <v>1</v>
      </c>
      <c r="F62" s="30">
        <v>1</v>
      </c>
      <c r="G62" s="30">
        <v>1</v>
      </c>
      <c r="H62" s="30">
        <v>1</v>
      </c>
      <c r="I62" s="30">
        <v>1</v>
      </c>
      <c r="J62" s="30">
        <v>1</v>
      </c>
      <c r="K62" s="30">
        <v>1</v>
      </c>
      <c r="L62" s="30"/>
      <c r="M62" s="23">
        <f t="shared" si="4"/>
        <v>9</v>
      </c>
    </row>
    <row r="63" spans="1:13" ht="12.75" customHeight="1">
      <c r="A63" s="26" t="s">
        <v>39</v>
      </c>
      <c r="C63" s="29">
        <v>1</v>
      </c>
      <c r="D63" s="29">
        <v>1</v>
      </c>
      <c r="E63" s="29">
        <v>1</v>
      </c>
      <c r="F63" s="30">
        <v>1</v>
      </c>
      <c r="G63" s="30">
        <v>1</v>
      </c>
      <c r="H63" s="30"/>
      <c r="I63" s="30">
        <v>1</v>
      </c>
      <c r="J63" s="30">
        <v>1</v>
      </c>
      <c r="K63" s="30">
        <v>1</v>
      </c>
      <c r="L63" s="30">
        <v>1</v>
      </c>
      <c r="M63" s="23">
        <f t="shared" si="4"/>
        <v>9</v>
      </c>
    </row>
    <row r="64" spans="1:13" ht="12.75" customHeight="1">
      <c r="A64" s="26" t="s">
        <v>40</v>
      </c>
      <c r="C64" s="29">
        <v>1</v>
      </c>
      <c r="D64" s="29">
        <v>1</v>
      </c>
      <c r="E64" s="29">
        <v>1</v>
      </c>
      <c r="F64" s="30">
        <v>1</v>
      </c>
      <c r="G64" s="30">
        <v>1</v>
      </c>
      <c r="H64" s="30"/>
      <c r="I64" s="30">
        <v>1</v>
      </c>
      <c r="J64" s="30"/>
      <c r="K64" s="30"/>
      <c r="L64" s="30">
        <v>1</v>
      </c>
      <c r="M64" s="23">
        <f t="shared" si="4"/>
        <v>7</v>
      </c>
    </row>
    <row r="65" spans="1:13" ht="12.75" customHeight="1">
      <c r="A65" s="26" t="s">
        <v>41</v>
      </c>
      <c r="C65" s="29">
        <v>1</v>
      </c>
      <c r="D65" s="29"/>
      <c r="E65" s="29">
        <v>1</v>
      </c>
      <c r="F65" s="30">
        <v>1</v>
      </c>
      <c r="G65" s="30"/>
      <c r="H65" s="30">
        <v>1</v>
      </c>
      <c r="I65" s="30">
        <v>1</v>
      </c>
      <c r="J65" s="30">
        <v>1</v>
      </c>
      <c r="K65" s="30">
        <v>1</v>
      </c>
      <c r="L65" s="30"/>
      <c r="M65" s="23">
        <f t="shared" si="4"/>
        <v>7</v>
      </c>
    </row>
    <row r="66" spans="1:13" ht="12.75" customHeight="1">
      <c r="A66" s="26" t="s">
        <v>42</v>
      </c>
      <c r="C66" s="29">
        <v>1</v>
      </c>
      <c r="D66" s="29">
        <v>1</v>
      </c>
      <c r="E66" s="29">
        <v>1</v>
      </c>
      <c r="F66" s="30">
        <v>1</v>
      </c>
      <c r="G66" s="30"/>
      <c r="H66" s="30"/>
      <c r="I66" s="30">
        <v>1</v>
      </c>
      <c r="J66" s="30">
        <v>1</v>
      </c>
      <c r="K66" s="30"/>
      <c r="L66" s="30"/>
      <c r="M66" s="23">
        <f t="shared" si="4"/>
        <v>6</v>
      </c>
    </row>
    <row r="67" spans="1:13" ht="12.75" customHeight="1">
      <c r="A67" s="26" t="s">
        <v>88</v>
      </c>
      <c r="C67" s="29"/>
      <c r="D67" s="29"/>
      <c r="E67" s="29">
        <v>1</v>
      </c>
      <c r="F67" s="30">
        <v>1</v>
      </c>
      <c r="G67" s="30"/>
      <c r="H67" s="30"/>
      <c r="I67" s="30">
        <v>1</v>
      </c>
      <c r="J67" s="30"/>
      <c r="K67" s="30"/>
      <c r="L67" s="30"/>
      <c r="M67" s="23">
        <f t="shared" si="4"/>
        <v>3</v>
      </c>
    </row>
    <row r="68" spans="1:13" ht="12.75" customHeight="1">
      <c r="A68" s="26" t="s">
        <v>89</v>
      </c>
      <c r="C68" s="29"/>
      <c r="D68" s="29">
        <v>1</v>
      </c>
      <c r="E68" s="29">
        <v>1</v>
      </c>
      <c r="F68" s="30">
        <v>1</v>
      </c>
      <c r="G68" s="30">
        <v>1</v>
      </c>
      <c r="H68" s="30">
        <v>1</v>
      </c>
      <c r="I68" s="30">
        <v>1</v>
      </c>
      <c r="J68" s="30">
        <v>1</v>
      </c>
      <c r="K68" s="30">
        <v>1</v>
      </c>
      <c r="L68" s="30">
        <v>1</v>
      </c>
      <c r="M68" s="23">
        <f t="shared" si="4"/>
        <v>9</v>
      </c>
    </row>
    <row r="69" spans="1:13" ht="12.75" customHeight="1">
      <c r="A69" s="26" t="s">
        <v>109</v>
      </c>
      <c r="C69" s="29"/>
      <c r="D69" s="29"/>
      <c r="E69" s="29"/>
      <c r="F69" s="30"/>
      <c r="G69" s="30"/>
      <c r="H69" s="30">
        <v>1</v>
      </c>
      <c r="I69" s="30">
        <v>1</v>
      </c>
      <c r="J69" s="30">
        <v>1</v>
      </c>
      <c r="K69" s="30">
        <v>1</v>
      </c>
      <c r="L69" s="30">
        <v>1</v>
      </c>
      <c r="M69" s="23">
        <f t="shared" si="4"/>
        <v>5</v>
      </c>
    </row>
    <row r="70" spans="1:13" ht="12.75" customHeight="1">
      <c r="A70" s="26" t="s">
        <v>123</v>
      </c>
      <c r="C70" s="29"/>
      <c r="D70" s="29"/>
      <c r="E70" s="29"/>
      <c r="F70" s="30"/>
      <c r="G70" s="30"/>
      <c r="H70" s="30"/>
      <c r="I70" s="30"/>
      <c r="J70" s="30"/>
      <c r="K70" s="30">
        <v>1</v>
      </c>
      <c r="L70" s="30">
        <v>1</v>
      </c>
      <c r="M70" s="23">
        <f t="shared" si="4"/>
        <v>2</v>
      </c>
    </row>
    <row r="71" spans="3:13" ht="12.75" customHeight="1">
      <c r="C71" s="29"/>
      <c r="D71" s="29"/>
      <c r="E71" s="29"/>
      <c r="F71" s="30"/>
      <c r="G71" s="30"/>
      <c r="H71" s="30"/>
      <c r="I71" s="30"/>
      <c r="J71" s="30"/>
      <c r="K71" s="30"/>
      <c r="L71" s="30"/>
      <c r="M71" s="23"/>
    </row>
    <row r="72" spans="1:13" ht="12.75" customHeight="1">
      <c r="A72" s="10" t="s">
        <v>43</v>
      </c>
      <c r="C72" s="29"/>
      <c r="D72" s="29"/>
      <c r="E72" s="29"/>
      <c r="F72" s="30"/>
      <c r="G72" s="30"/>
      <c r="H72" s="30"/>
      <c r="I72" s="30"/>
      <c r="J72" s="30"/>
      <c r="K72" s="30"/>
      <c r="L72" s="30"/>
      <c r="M72" s="23"/>
    </row>
    <row r="73" spans="1:13" ht="12.75" customHeight="1">
      <c r="A73" s="26" t="s">
        <v>44</v>
      </c>
      <c r="C73" s="29">
        <v>1</v>
      </c>
      <c r="D73" s="29">
        <v>1</v>
      </c>
      <c r="E73" s="29">
        <v>1</v>
      </c>
      <c r="F73" s="30">
        <v>1</v>
      </c>
      <c r="G73" s="30"/>
      <c r="H73" s="30"/>
      <c r="I73" s="30">
        <v>1</v>
      </c>
      <c r="J73" s="30">
        <v>1</v>
      </c>
      <c r="K73" s="30"/>
      <c r="L73" s="30"/>
      <c r="M73" s="9">
        <f aca="true" t="shared" si="5" ref="M73:M81">SUM(C73:L73)</f>
        <v>6</v>
      </c>
    </row>
    <row r="74" spans="1:13" ht="12.75" customHeight="1">
      <c r="A74" s="26" t="s">
        <v>45</v>
      </c>
      <c r="C74" s="29">
        <v>1</v>
      </c>
      <c r="D74" s="29"/>
      <c r="E74" s="29"/>
      <c r="F74" s="30">
        <v>1</v>
      </c>
      <c r="G74" s="30">
        <v>1</v>
      </c>
      <c r="H74" s="30"/>
      <c r="I74" s="30"/>
      <c r="J74" s="30">
        <v>1</v>
      </c>
      <c r="K74" s="30">
        <v>1</v>
      </c>
      <c r="L74" s="30">
        <v>1</v>
      </c>
      <c r="M74" s="9">
        <f t="shared" si="5"/>
        <v>6</v>
      </c>
    </row>
    <row r="75" spans="1:13" ht="12.75" customHeight="1">
      <c r="A75" s="26" t="s">
        <v>46</v>
      </c>
      <c r="C75" s="29">
        <v>1</v>
      </c>
      <c r="D75" s="29"/>
      <c r="E75" s="29"/>
      <c r="F75" s="30">
        <v>1</v>
      </c>
      <c r="G75" s="30"/>
      <c r="H75" s="30"/>
      <c r="I75" s="30"/>
      <c r="J75" s="30">
        <v>1</v>
      </c>
      <c r="K75" s="30">
        <v>1</v>
      </c>
      <c r="L75" s="30"/>
      <c r="M75" s="9">
        <f t="shared" si="5"/>
        <v>4</v>
      </c>
    </row>
    <row r="76" spans="1:13" ht="12.75" customHeight="1">
      <c r="A76" s="26" t="s">
        <v>47</v>
      </c>
      <c r="C76" s="29">
        <v>1</v>
      </c>
      <c r="D76" s="29"/>
      <c r="E76" s="29">
        <v>1</v>
      </c>
      <c r="F76" s="30">
        <v>1</v>
      </c>
      <c r="G76" s="30"/>
      <c r="H76" s="30">
        <v>1</v>
      </c>
      <c r="I76" s="30">
        <v>1</v>
      </c>
      <c r="J76" s="30">
        <v>1</v>
      </c>
      <c r="K76" s="30">
        <v>1</v>
      </c>
      <c r="L76" s="30"/>
      <c r="M76" s="9">
        <f t="shared" si="5"/>
        <v>7</v>
      </c>
    </row>
    <row r="77" spans="1:13" ht="12.75" customHeight="1">
      <c r="A77" s="26" t="s">
        <v>48</v>
      </c>
      <c r="C77" s="29">
        <v>1</v>
      </c>
      <c r="D77" s="29">
        <v>1</v>
      </c>
      <c r="E77" s="29">
        <v>1</v>
      </c>
      <c r="F77" s="30">
        <v>1</v>
      </c>
      <c r="G77" s="30"/>
      <c r="H77" s="30">
        <v>1</v>
      </c>
      <c r="I77" s="30">
        <v>1</v>
      </c>
      <c r="J77" s="30">
        <v>1</v>
      </c>
      <c r="K77" s="30">
        <v>1</v>
      </c>
      <c r="L77" s="30">
        <v>1</v>
      </c>
      <c r="M77" s="9">
        <f t="shared" si="5"/>
        <v>9</v>
      </c>
    </row>
    <row r="78" spans="1:13" ht="12.75" customHeight="1">
      <c r="A78" s="26" t="s">
        <v>49</v>
      </c>
      <c r="C78" s="29">
        <v>1</v>
      </c>
      <c r="D78" s="29">
        <v>1</v>
      </c>
      <c r="E78" s="29">
        <v>1</v>
      </c>
      <c r="F78" s="30"/>
      <c r="G78" s="30"/>
      <c r="H78" s="30"/>
      <c r="I78" s="30"/>
      <c r="J78" s="30">
        <v>1</v>
      </c>
      <c r="K78" s="30">
        <v>1</v>
      </c>
      <c r="L78" s="30">
        <v>1</v>
      </c>
      <c r="M78" s="9">
        <f t="shared" si="5"/>
        <v>6</v>
      </c>
    </row>
    <row r="79" spans="1:13" ht="12.75" customHeight="1">
      <c r="A79" s="26" t="s">
        <v>50</v>
      </c>
      <c r="C79" s="29"/>
      <c r="D79" s="29">
        <v>1</v>
      </c>
      <c r="E79" s="29"/>
      <c r="F79" s="30">
        <v>1</v>
      </c>
      <c r="G79" s="30">
        <v>1</v>
      </c>
      <c r="H79" s="30"/>
      <c r="I79" s="30">
        <v>1</v>
      </c>
      <c r="J79" s="30">
        <v>1</v>
      </c>
      <c r="K79" s="30">
        <v>1</v>
      </c>
      <c r="L79" s="30">
        <v>1</v>
      </c>
      <c r="M79" s="9">
        <f t="shared" si="5"/>
        <v>7</v>
      </c>
    </row>
    <row r="80" spans="1:13" ht="12.75" customHeight="1">
      <c r="A80" s="26" t="s">
        <v>99</v>
      </c>
      <c r="C80" s="29"/>
      <c r="D80" s="29"/>
      <c r="E80" s="29"/>
      <c r="F80" s="30">
        <v>1</v>
      </c>
      <c r="G80" s="30"/>
      <c r="H80" s="30"/>
      <c r="I80" s="30"/>
      <c r="J80" s="30"/>
      <c r="K80" s="30">
        <v>1</v>
      </c>
      <c r="L80" s="30"/>
      <c r="M80" s="9">
        <f t="shared" si="5"/>
        <v>2</v>
      </c>
    </row>
    <row r="81" spans="1:13" ht="12.75" customHeight="1">
      <c r="A81" s="26" t="s">
        <v>118</v>
      </c>
      <c r="C81" s="29"/>
      <c r="D81" s="29"/>
      <c r="E81" s="29"/>
      <c r="F81" s="30"/>
      <c r="G81" s="30"/>
      <c r="H81" s="30"/>
      <c r="I81" s="30"/>
      <c r="J81" s="30">
        <v>1</v>
      </c>
      <c r="K81" s="30">
        <v>1</v>
      </c>
      <c r="L81" s="30">
        <v>1</v>
      </c>
      <c r="M81" s="9">
        <f t="shared" si="5"/>
        <v>3</v>
      </c>
    </row>
    <row r="82" spans="3:13" ht="12.75" customHeight="1"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23"/>
    </row>
    <row r="83" spans="1:13" ht="12.75" customHeight="1">
      <c r="A83" s="10" t="s">
        <v>51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23"/>
    </row>
    <row r="84" spans="1:13" ht="12.75" customHeight="1">
      <c r="A84" s="26" t="s">
        <v>52</v>
      </c>
      <c r="C84" s="29">
        <v>1</v>
      </c>
      <c r="D84" s="29">
        <v>1</v>
      </c>
      <c r="E84" s="29">
        <v>1</v>
      </c>
      <c r="F84" s="30">
        <v>1</v>
      </c>
      <c r="G84" s="30"/>
      <c r="H84" s="30"/>
      <c r="I84" s="30">
        <v>1</v>
      </c>
      <c r="J84" s="30">
        <v>1</v>
      </c>
      <c r="K84" s="30"/>
      <c r="L84" s="30"/>
      <c r="M84" s="9">
        <f aca="true" t="shared" si="6" ref="M84:M90">SUM(C84:L84)</f>
        <v>6</v>
      </c>
    </row>
    <row r="85" spans="1:13" ht="12.75" customHeight="1">
      <c r="A85" s="26" t="s">
        <v>53</v>
      </c>
      <c r="C85" s="29">
        <v>1</v>
      </c>
      <c r="D85" s="29"/>
      <c r="E85" s="29"/>
      <c r="F85" s="30"/>
      <c r="G85" s="30"/>
      <c r="H85" s="30"/>
      <c r="I85" s="30"/>
      <c r="J85" s="30"/>
      <c r="K85" s="30"/>
      <c r="L85" s="30"/>
      <c r="M85" s="9">
        <f t="shared" si="6"/>
        <v>1</v>
      </c>
    </row>
    <row r="86" spans="1:13" ht="12.75" customHeight="1">
      <c r="A86" s="26" t="s">
        <v>54</v>
      </c>
      <c r="C86" s="29">
        <v>1</v>
      </c>
      <c r="D86" s="29">
        <v>1</v>
      </c>
      <c r="E86" s="29">
        <v>1</v>
      </c>
      <c r="F86" s="30"/>
      <c r="G86" s="30"/>
      <c r="H86" s="30"/>
      <c r="I86" s="30"/>
      <c r="J86" s="30"/>
      <c r="K86" s="30"/>
      <c r="L86" s="30"/>
      <c r="M86" s="9">
        <f t="shared" si="6"/>
        <v>3</v>
      </c>
    </row>
    <row r="87" spans="1:13" ht="12.75" customHeight="1">
      <c r="A87" s="26" t="s">
        <v>55</v>
      </c>
      <c r="C87" s="29">
        <v>1</v>
      </c>
      <c r="D87" s="29">
        <v>1</v>
      </c>
      <c r="E87" s="29"/>
      <c r="F87" s="30">
        <v>1</v>
      </c>
      <c r="G87" s="30"/>
      <c r="H87" s="30"/>
      <c r="I87" s="30"/>
      <c r="J87" s="30">
        <v>1</v>
      </c>
      <c r="K87" s="30"/>
      <c r="L87" s="30">
        <v>1</v>
      </c>
      <c r="M87" s="9">
        <f t="shared" si="6"/>
        <v>5</v>
      </c>
    </row>
    <row r="88" spans="1:13" ht="12.75" customHeight="1">
      <c r="A88" s="26" t="s">
        <v>56</v>
      </c>
      <c r="C88" s="29">
        <v>1</v>
      </c>
      <c r="D88" s="29"/>
      <c r="E88" s="29"/>
      <c r="F88" s="30">
        <v>1</v>
      </c>
      <c r="G88" s="30">
        <v>1</v>
      </c>
      <c r="H88" s="30"/>
      <c r="I88" s="30">
        <v>1</v>
      </c>
      <c r="J88" s="30">
        <v>1</v>
      </c>
      <c r="K88" s="30">
        <v>1</v>
      </c>
      <c r="L88" s="30"/>
      <c r="M88" s="9">
        <f t="shared" si="6"/>
        <v>6</v>
      </c>
    </row>
    <row r="89" spans="1:13" ht="12.75" customHeight="1">
      <c r="A89" s="26" t="s">
        <v>112</v>
      </c>
      <c r="C89" s="29"/>
      <c r="D89" s="29"/>
      <c r="E89" s="29"/>
      <c r="F89" s="30"/>
      <c r="G89" s="30"/>
      <c r="H89" s="30"/>
      <c r="I89" s="30">
        <v>1</v>
      </c>
      <c r="J89" s="30"/>
      <c r="K89" s="30"/>
      <c r="L89" s="30"/>
      <c r="M89" s="9">
        <f t="shared" si="6"/>
        <v>1</v>
      </c>
    </row>
    <row r="90" spans="1:13" ht="12.75" customHeight="1">
      <c r="A90" s="26" t="s">
        <v>113</v>
      </c>
      <c r="C90" s="29"/>
      <c r="D90" s="29"/>
      <c r="E90" s="29"/>
      <c r="F90" s="30"/>
      <c r="G90" s="30"/>
      <c r="H90" s="30"/>
      <c r="I90" s="30">
        <v>1</v>
      </c>
      <c r="J90" s="30"/>
      <c r="K90" s="30"/>
      <c r="L90" s="30"/>
      <c r="M90" s="9">
        <f t="shared" si="6"/>
        <v>1</v>
      </c>
    </row>
    <row r="91" spans="3:13" ht="12.75" customHeight="1"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23"/>
    </row>
    <row r="92" spans="1:13" ht="12.75" customHeight="1">
      <c r="A92" s="10" t="s">
        <v>57</v>
      </c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23"/>
    </row>
    <row r="93" spans="1:13" ht="12.75" customHeight="1">
      <c r="A93" s="26" t="s">
        <v>58</v>
      </c>
      <c r="C93" s="29">
        <v>1</v>
      </c>
      <c r="D93" s="29">
        <v>1</v>
      </c>
      <c r="E93" s="29">
        <v>1</v>
      </c>
      <c r="F93" s="30">
        <v>1</v>
      </c>
      <c r="G93" s="30"/>
      <c r="H93" s="30"/>
      <c r="I93" s="30"/>
      <c r="J93" s="30"/>
      <c r="K93" s="30"/>
      <c r="L93" s="30"/>
      <c r="M93" s="9">
        <f>SUM(C93:L93)</f>
        <v>4</v>
      </c>
    </row>
    <row r="94" spans="1:13" ht="12.75" customHeight="1">
      <c r="A94" s="26" t="s">
        <v>59</v>
      </c>
      <c r="C94" s="29"/>
      <c r="D94" s="29">
        <v>1</v>
      </c>
      <c r="E94" s="29"/>
      <c r="F94" s="30"/>
      <c r="G94" s="30"/>
      <c r="H94" s="30">
        <v>1</v>
      </c>
      <c r="I94" s="30"/>
      <c r="J94" s="30">
        <v>1</v>
      </c>
      <c r="K94" s="30"/>
      <c r="L94" s="30"/>
      <c r="M94" s="9">
        <f>SUM(C94:L94)</f>
        <v>3</v>
      </c>
    </row>
    <row r="95" spans="1:13" ht="12.75" customHeight="1">
      <c r="A95" s="26" t="s">
        <v>60</v>
      </c>
      <c r="C95" s="29">
        <v>1</v>
      </c>
      <c r="D95" s="29">
        <v>1</v>
      </c>
      <c r="E95" s="29"/>
      <c r="F95" s="30">
        <v>1</v>
      </c>
      <c r="G95" s="30"/>
      <c r="H95" s="30"/>
      <c r="I95" s="30"/>
      <c r="J95" s="30">
        <v>1</v>
      </c>
      <c r="K95" s="30"/>
      <c r="L95" s="30">
        <v>1</v>
      </c>
      <c r="M95" s="9">
        <f>SUM(C95:L95)</f>
        <v>5</v>
      </c>
    </row>
    <row r="96" spans="3:13" ht="12.75" customHeight="1">
      <c r="C96" s="29"/>
      <c r="D96" s="29"/>
      <c r="E96" s="29"/>
      <c r="F96" s="30"/>
      <c r="G96" s="30"/>
      <c r="H96" s="30"/>
      <c r="I96" s="30"/>
      <c r="J96" s="30"/>
      <c r="K96" s="30"/>
      <c r="L96" s="30"/>
      <c r="M96" s="23"/>
    </row>
    <row r="97" spans="1:13" ht="12.75" customHeight="1">
      <c r="A97" s="10" t="s">
        <v>61</v>
      </c>
      <c r="C97" s="29"/>
      <c r="D97" s="29"/>
      <c r="E97" s="29"/>
      <c r="F97" s="30"/>
      <c r="G97" s="30"/>
      <c r="H97" s="30"/>
      <c r="I97" s="30"/>
      <c r="J97" s="30"/>
      <c r="K97" s="30"/>
      <c r="L97" s="30"/>
      <c r="M97" s="23"/>
    </row>
    <row r="98" spans="1:13" ht="12.75" customHeight="1">
      <c r="A98" s="26" t="s">
        <v>122</v>
      </c>
      <c r="C98" s="29">
        <v>1</v>
      </c>
      <c r="D98" s="29">
        <v>1</v>
      </c>
      <c r="E98" s="29">
        <v>1</v>
      </c>
      <c r="F98" s="30">
        <v>1</v>
      </c>
      <c r="G98" s="30">
        <v>1</v>
      </c>
      <c r="H98" s="30">
        <v>1</v>
      </c>
      <c r="I98" s="30">
        <v>1</v>
      </c>
      <c r="J98" s="30">
        <v>1</v>
      </c>
      <c r="K98" s="30">
        <v>1</v>
      </c>
      <c r="L98" s="30"/>
      <c r="M98" s="9">
        <f aca="true" t="shared" si="7" ref="M98:M105">SUM(C98:L98)</f>
        <v>9</v>
      </c>
    </row>
    <row r="99" spans="1:13" ht="12.75" customHeight="1">
      <c r="A99" s="26" t="s">
        <v>90</v>
      </c>
      <c r="C99" s="29">
        <v>1</v>
      </c>
      <c r="D99" s="29">
        <v>1</v>
      </c>
      <c r="E99" s="29">
        <v>1</v>
      </c>
      <c r="F99" s="30">
        <v>1</v>
      </c>
      <c r="G99" s="30">
        <v>1</v>
      </c>
      <c r="H99" s="30">
        <v>1</v>
      </c>
      <c r="I99" s="30">
        <v>1</v>
      </c>
      <c r="J99" s="30">
        <v>1</v>
      </c>
      <c r="K99" s="30">
        <v>1</v>
      </c>
      <c r="L99" s="30">
        <v>1</v>
      </c>
      <c r="M99" s="9">
        <f t="shared" si="7"/>
        <v>10</v>
      </c>
    </row>
    <row r="100" spans="1:13" ht="12.75" customHeight="1">
      <c r="A100" s="26" t="s">
        <v>62</v>
      </c>
      <c r="C100" s="29">
        <v>1</v>
      </c>
      <c r="D100" s="29"/>
      <c r="E100" s="29"/>
      <c r="F100" s="30">
        <v>1</v>
      </c>
      <c r="G100" s="30"/>
      <c r="H100" s="30"/>
      <c r="I100" s="30"/>
      <c r="J100" s="30"/>
      <c r="K100" s="30">
        <v>1</v>
      </c>
      <c r="L100" s="30"/>
      <c r="M100" s="9">
        <f t="shared" si="7"/>
        <v>3</v>
      </c>
    </row>
    <row r="101" spans="1:13" ht="12.75" customHeight="1">
      <c r="A101" s="26" t="s">
        <v>63</v>
      </c>
      <c r="C101" s="29"/>
      <c r="D101" s="29">
        <v>1</v>
      </c>
      <c r="E101" s="29">
        <v>1</v>
      </c>
      <c r="F101" s="30">
        <v>1</v>
      </c>
      <c r="G101" s="30">
        <v>1</v>
      </c>
      <c r="H101" s="30"/>
      <c r="I101" s="30">
        <v>1</v>
      </c>
      <c r="J101" s="30">
        <v>1</v>
      </c>
      <c r="K101" s="30">
        <v>1</v>
      </c>
      <c r="L101" s="30">
        <v>1</v>
      </c>
      <c r="M101" s="9">
        <f t="shared" si="7"/>
        <v>8</v>
      </c>
    </row>
    <row r="102" spans="1:13" ht="12.75" customHeight="1">
      <c r="A102" s="26" t="s">
        <v>64</v>
      </c>
      <c r="C102" s="29">
        <v>1</v>
      </c>
      <c r="D102" s="29"/>
      <c r="E102" s="29"/>
      <c r="F102" s="30">
        <v>1</v>
      </c>
      <c r="G102" s="30"/>
      <c r="H102" s="30"/>
      <c r="I102" s="30"/>
      <c r="J102" s="30">
        <v>1</v>
      </c>
      <c r="K102" s="30"/>
      <c r="L102" s="30"/>
      <c r="M102" s="9">
        <f t="shared" si="7"/>
        <v>3</v>
      </c>
    </row>
    <row r="103" spans="1:13" ht="12.75" customHeight="1">
      <c r="A103" s="26" t="s">
        <v>104</v>
      </c>
      <c r="C103" s="29"/>
      <c r="D103" s="29"/>
      <c r="E103" s="29"/>
      <c r="F103" s="30"/>
      <c r="G103" s="30">
        <v>1</v>
      </c>
      <c r="H103" s="30"/>
      <c r="I103" s="30"/>
      <c r="J103" s="30"/>
      <c r="K103" s="30"/>
      <c r="L103" s="30"/>
      <c r="M103" s="9">
        <f t="shared" si="7"/>
        <v>1</v>
      </c>
    </row>
    <row r="104" spans="1:13" ht="12.75" customHeight="1">
      <c r="A104" s="26" t="s">
        <v>114</v>
      </c>
      <c r="C104" s="29"/>
      <c r="D104" s="29"/>
      <c r="E104" s="29"/>
      <c r="F104" s="30"/>
      <c r="G104" s="30"/>
      <c r="H104" s="30"/>
      <c r="I104" s="30">
        <v>1</v>
      </c>
      <c r="J104" s="30"/>
      <c r="K104" s="30"/>
      <c r="L104" s="30"/>
      <c r="M104" s="9">
        <f t="shared" si="7"/>
        <v>1</v>
      </c>
    </row>
    <row r="105" spans="1:13" ht="12.75" customHeight="1">
      <c r="A105" s="39" t="s">
        <v>126</v>
      </c>
      <c r="C105" s="29"/>
      <c r="D105" s="29"/>
      <c r="E105" s="29"/>
      <c r="F105" s="30"/>
      <c r="G105" s="30"/>
      <c r="H105" s="30"/>
      <c r="I105" s="30"/>
      <c r="J105" s="30"/>
      <c r="K105" s="30"/>
      <c r="L105" s="30">
        <v>1</v>
      </c>
      <c r="M105" s="9">
        <f t="shared" si="7"/>
        <v>1</v>
      </c>
    </row>
    <row r="106" spans="3:13" ht="12.75" customHeight="1">
      <c r="C106" s="29"/>
      <c r="D106" s="29"/>
      <c r="E106" s="29"/>
      <c r="F106" s="30"/>
      <c r="G106" s="30"/>
      <c r="H106" s="30"/>
      <c r="I106" s="30"/>
      <c r="J106" s="30"/>
      <c r="K106" s="30"/>
      <c r="L106" s="30"/>
      <c r="M106" s="9"/>
    </row>
    <row r="107" spans="1:13" ht="12.75" customHeight="1">
      <c r="A107" s="10" t="s">
        <v>119</v>
      </c>
      <c r="C107" s="29"/>
      <c r="D107" s="29"/>
      <c r="E107" s="29"/>
      <c r="F107" s="30"/>
      <c r="G107" s="30"/>
      <c r="H107" s="30"/>
      <c r="I107" s="30"/>
      <c r="J107" s="30"/>
      <c r="K107" s="30"/>
      <c r="L107" s="30"/>
      <c r="M107" s="9"/>
    </row>
    <row r="108" spans="1:13" ht="12.75" customHeight="1">
      <c r="A108" s="26" t="s">
        <v>120</v>
      </c>
      <c r="C108" s="29"/>
      <c r="D108" s="29"/>
      <c r="E108" s="29"/>
      <c r="F108" s="30"/>
      <c r="G108" s="30"/>
      <c r="H108" s="30"/>
      <c r="I108" s="30"/>
      <c r="J108" s="30">
        <v>1</v>
      </c>
      <c r="K108" s="30"/>
      <c r="L108" s="30"/>
      <c r="M108" s="9">
        <f>SUM(C108:L108)</f>
        <v>1</v>
      </c>
    </row>
    <row r="109" spans="3:13" ht="12.75" customHeight="1">
      <c r="C109" s="29"/>
      <c r="D109" s="29"/>
      <c r="E109" s="29"/>
      <c r="F109" s="30"/>
      <c r="G109" s="30"/>
      <c r="H109" s="30"/>
      <c r="I109" s="30"/>
      <c r="J109" s="30"/>
      <c r="K109" s="30"/>
      <c r="L109" s="30"/>
      <c r="M109" s="23"/>
    </row>
    <row r="110" spans="1:13" ht="12.75" customHeight="1">
      <c r="A110" s="10" t="s">
        <v>105</v>
      </c>
      <c r="C110" s="29"/>
      <c r="D110" s="29"/>
      <c r="E110" s="29"/>
      <c r="F110" s="30"/>
      <c r="G110" s="30"/>
      <c r="H110" s="30"/>
      <c r="I110" s="30"/>
      <c r="J110" s="30"/>
      <c r="K110" s="30"/>
      <c r="L110" s="30"/>
      <c r="M110" s="23"/>
    </row>
    <row r="111" spans="1:13" ht="12.75" customHeight="1">
      <c r="A111" s="26" t="s">
        <v>106</v>
      </c>
      <c r="C111" s="29"/>
      <c r="D111" s="29"/>
      <c r="E111" s="29"/>
      <c r="F111" s="30"/>
      <c r="G111" s="30">
        <v>1</v>
      </c>
      <c r="H111" s="30"/>
      <c r="I111" s="30"/>
      <c r="J111" s="30"/>
      <c r="K111" s="30"/>
      <c r="L111" s="30"/>
      <c r="M111" s="9">
        <f>SUM(C111:L111)</f>
        <v>1</v>
      </c>
    </row>
    <row r="112" spans="1:13" ht="12.75" customHeight="1">
      <c r="A112" s="26" t="s">
        <v>107</v>
      </c>
      <c r="C112" s="29"/>
      <c r="D112" s="29"/>
      <c r="E112" s="29"/>
      <c r="F112" s="30"/>
      <c r="G112" s="30">
        <v>1</v>
      </c>
      <c r="H112" s="30"/>
      <c r="I112" s="30"/>
      <c r="J112" s="30"/>
      <c r="K112" s="30"/>
      <c r="L112" s="30"/>
      <c r="M112" s="9">
        <f>SUM(C112:L112)</f>
        <v>1</v>
      </c>
    </row>
    <row r="113" spans="3:13" ht="12.75" customHeight="1">
      <c r="C113" s="29"/>
      <c r="D113" s="29"/>
      <c r="E113" s="29"/>
      <c r="F113" s="30"/>
      <c r="G113" s="30"/>
      <c r="H113" s="30"/>
      <c r="I113" s="30"/>
      <c r="J113" s="30"/>
      <c r="K113" s="30"/>
      <c r="L113" s="30"/>
      <c r="M113" s="23"/>
    </row>
    <row r="114" spans="1:13" ht="12.75" customHeight="1">
      <c r="A114" s="10" t="s">
        <v>65</v>
      </c>
      <c r="C114" s="29"/>
      <c r="D114" s="29"/>
      <c r="E114" s="29"/>
      <c r="F114" s="30"/>
      <c r="G114" s="30"/>
      <c r="H114" s="30"/>
      <c r="I114" s="30"/>
      <c r="J114" s="30"/>
      <c r="K114" s="30"/>
      <c r="L114" s="30"/>
      <c r="M114" s="23"/>
    </row>
    <row r="115" spans="1:13" ht="12.75" customHeight="1">
      <c r="A115" s="26" t="s">
        <v>66</v>
      </c>
      <c r="C115" s="29"/>
      <c r="D115" s="29">
        <v>1</v>
      </c>
      <c r="E115" s="29">
        <v>1</v>
      </c>
      <c r="F115" s="30"/>
      <c r="G115" s="30"/>
      <c r="H115" s="30">
        <v>1</v>
      </c>
      <c r="I115" s="30"/>
      <c r="J115" s="30">
        <v>1</v>
      </c>
      <c r="K115" s="30"/>
      <c r="L115" s="30"/>
      <c r="M115" s="9">
        <f>SUM(C115:L115)</f>
        <v>4</v>
      </c>
    </row>
    <row r="116" spans="1:13" ht="12.75" customHeight="1">
      <c r="A116" s="26" t="s">
        <v>67</v>
      </c>
      <c r="C116" s="29"/>
      <c r="D116" s="29">
        <v>1</v>
      </c>
      <c r="E116" s="29">
        <v>1</v>
      </c>
      <c r="F116" s="30">
        <v>1</v>
      </c>
      <c r="G116" s="30"/>
      <c r="H116" s="30">
        <v>1</v>
      </c>
      <c r="I116" s="30">
        <v>1</v>
      </c>
      <c r="J116" s="30">
        <v>1</v>
      </c>
      <c r="K116" s="30"/>
      <c r="L116" s="30"/>
      <c r="M116" s="9">
        <f>SUM(C116:L116)</f>
        <v>6</v>
      </c>
    </row>
    <row r="117" spans="1:13" ht="12.75" customHeight="1">
      <c r="A117" s="26" t="s">
        <v>68</v>
      </c>
      <c r="C117" s="29"/>
      <c r="D117" s="29">
        <v>1</v>
      </c>
      <c r="E117" s="29">
        <v>1</v>
      </c>
      <c r="F117" s="30"/>
      <c r="G117" s="30"/>
      <c r="H117" s="30"/>
      <c r="I117" s="30"/>
      <c r="J117" s="30">
        <v>1</v>
      </c>
      <c r="K117" s="30"/>
      <c r="L117" s="30"/>
      <c r="M117" s="9">
        <f>SUM(C117:L117)</f>
        <v>3</v>
      </c>
    </row>
    <row r="118" spans="1:13" ht="12.75" customHeight="1">
      <c r="A118" s="26" t="s">
        <v>121</v>
      </c>
      <c r="C118" s="29"/>
      <c r="D118" s="29"/>
      <c r="E118" s="29"/>
      <c r="F118" s="30"/>
      <c r="G118" s="30"/>
      <c r="H118" s="30"/>
      <c r="I118" s="30"/>
      <c r="J118" s="30">
        <v>1</v>
      </c>
      <c r="K118" s="30"/>
      <c r="L118" s="30"/>
      <c r="M118" s="9">
        <f>SUM(C118:L118)</f>
        <v>1</v>
      </c>
    </row>
    <row r="119" spans="3:13" ht="12.75" customHeight="1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23"/>
    </row>
    <row r="120" spans="3:13" ht="12.75" customHeight="1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23"/>
    </row>
    <row r="121" spans="3:13" ht="12.75" customHeight="1">
      <c r="C121" s="30"/>
      <c r="D121" s="30"/>
      <c r="E121" s="38"/>
      <c r="F121" s="38"/>
      <c r="G121" s="38"/>
      <c r="H121" s="38"/>
      <c r="I121" s="38"/>
      <c r="J121" s="38"/>
      <c r="K121" s="38"/>
      <c r="L121" s="38"/>
      <c r="M121" s="23"/>
    </row>
    <row r="122" spans="3:12" ht="12.75" customHeight="1">
      <c r="C122" s="29"/>
      <c r="D122" s="29"/>
      <c r="E122" s="28"/>
      <c r="F122" s="28"/>
      <c r="G122" s="28"/>
      <c r="H122" s="28"/>
      <c r="I122" s="28"/>
      <c r="J122" s="28"/>
      <c r="K122" s="28"/>
      <c r="L122" s="28"/>
    </row>
    <row r="123" spans="3:12" ht="12.75" customHeight="1">
      <c r="C123" s="29"/>
      <c r="D123" s="29"/>
      <c r="E123" s="28"/>
      <c r="F123" s="28"/>
      <c r="G123" s="28"/>
      <c r="H123" s="28"/>
      <c r="I123" s="28"/>
      <c r="J123" s="28"/>
      <c r="K123" s="28"/>
      <c r="L123" s="28"/>
    </row>
    <row r="124" spans="1:13" ht="12.75" customHeight="1">
      <c r="A124" s="10" t="s">
        <v>69</v>
      </c>
      <c r="C124" s="29">
        <f aca="true" t="shared" si="8" ref="C124:L124">SUM(C6:C121)</f>
        <v>46</v>
      </c>
      <c r="D124" s="29">
        <f t="shared" si="8"/>
        <v>42</v>
      </c>
      <c r="E124" s="29">
        <f t="shared" si="8"/>
        <v>38</v>
      </c>
      <c r="F124" s="29">
        <f t="shared" si="8"/>
        <v>55</v>
      </c>
      <c r="G124" s="29">
        <f t="shared" si="8"/>
        <v>41</v>
      </c>
      <c r="H124" s="29">
        <f t="shared" si="8"/>
        <v>24</v>
      </c>
      <c r="I124" s="29">
        <f t="shared" si="8"/>
        <v>47</v>
      </c>
      <c r="J124" s="29">
        <f t="shared" si="8"/>
        <v>63</v>
      </c>
      <c r="K124" s="29">
        <f t="shared" si="8"/>
        <v>48</v>
      </c>
      <c r="L124" s="29">
        <f t="shared" si="8"/>
        <v>35</v>
      </c>
      <c r="M124" s="12">
        <f>SUM(M6:M121)</f>
        <v>439</v>
      </c>
    </row>
    <row r="125" spans="1:13" s="11" customFormat="1" ht="12.75" customHeight="1">
      <c r="A125" s="26"/>
      <c r="C125" s="12"/>
      <c r="D125" s="12"/>
      <c r="M125" s="31"/>
    </row>
    <row r="126" spans="10:11" ht="12.75" customHeight="1">
      <c r="J126" s="2"/>
      <c r="K126" s="2"/>
    </row>
    <row r="127" spans="2:13" ht="12.75" customHeight="1">
      <c r="B127" s="1" t="s">
        <v>70</v>
      </c>
      <c r="J127" s="2"/>
      <c r="K127" s="2"/>
      <c r="M127" s="24">
        <f>COUNTIF(M$5:M$123,"=1")</f>
        <v>17</v>
      </c>
    </row>
    <row r="128" spans="2:13" ht="12.75" customHeight="1">
      <c r="B128" s="1" t="s">
        <v>71</v>
      </c>
      <c r="J128" s="2"/>
      <c r="K128" s="2"/>
      <c r="M128" s="24">
        <f>COUNTIF(M$5:M$123,"=2")</f>
        <v>3</v>
      </c>
    </row>
    <row r="129" spans="2:14" ht="12.75" customHeight="1">
      <c r="B129" s="1" t="s">
        <v>72</v>
      </c>
      <c r="J129" s="2"/>
      <c r="K129" s="2"/>
      <c r="M129" s="24">
        <f>COUNTIF(M$5:M$123,"=3")</f>
        <v>14</v>
      </c>
      <c r="N129" s="24">
        <f>COUNTIF(M$5:M$123,"&gt;2")</f>
        <v>69</v>
      </c>
    </row>
    <row r="130" spans="2:13" ht="12.75" customHeight="1">
      <c r="B130" s="1" t="s">
        <v>73</v>
      </c>
      <c r="J130" s="2"/>
      <c r="K130" s="2"/>
      <c r="M130" s="24">
        <f>COUNTIF(M$5:M$123,"=4")</f>
        <v>5</v>
      </c>
    </row>
    <row r="131" spans="2:13" ht="12.75" customHeight="1">
      <c r="B131" s="1" t="s">
        <v>74</v>
      </c>
      <c r="J131" s="2"/>
      <c r="K131" s="2"/>
      <c r="M131" s="24">
        <f>COUNTIF(M$5:M$123,"=5")</f>
        <v>5</v>
      </c>
    </row>
    <row r="132" spans="2:14" ht="12.75" customHeight="1">
      <c r="B132" s="1" t="s">
        <v>75</v>
      </c>
      <c r="J132" s="2"/>
      <c r="K132" s="2"/>
      <c r="M132" s="24">
        <f>COUNTIF(M$5:M$123,"=6")</f>
        <v>19</v>
      </c>
      <c r="N132" s="24">
        <f>COUNTIF(M$5:M$123,"&gt;5")</f>
        <v>45</v>
      </c>
    </row>
    <row r="133" spans="2:13" ht="12.75" customHeight="1">
      <c r="B133" s="1" t="s">
        <v>76</v>
      </c>
      <c r="J133" s="2"/>
      <c r="K133" s="2"/>
      <c r="M133" s="24">
        <f>COUNTIF(M$5:M$123,"=7")</f>
        <v>9</v>
      </c>
    </row>
    <row r="134" spans="2:13" ht="12.75" customHeight="1">
      <c r="B134" s="39" t="s">
        <v>77</v>
      </c>
      <c r="J134" s="2"/>
      <c r="K134" s="2"/>
      <c r="M134" s="24">
        <f>COUNTIF(M$5:M$123,"=8")</f>
        <v>4</v>
      </c>
    </row>
    <row r="135" spans="2:14" ht="12.75" customHeight="1">
      <c r="B135" s="39" t="s">
        <v>127</v>
      </c>
      <c r="J135" s="2"/>
      <c r="K135" s="2"/>
      <c r="M135" s="24">
        <f>COUNTIF(M$5:M$123,"=9")</f>
        <v>10</v>
      </c>
      <c r="N135" s="24">
        <f>COUNTIF(M$5:M$123,"&gt;8")</f>
        <v>13</v>
      </c>
    </row>
    <row r="136" spans="2:13" ht="12.75" customHeight="1">
      <c r="B136" s="39" t="s">
        <v>128</v>
      </c>
      <c r="J136" s="2"/>
      <c r="K136" s="2"/>
      <c r="M136" s="24">
        <f>COUNTIF(M$5:M$123,"=10")</f>
        <v>3</v>
      </c>
    </row>
    <row r="137" spans="1:13" ht="12.75" customHeight="1">
      <c r="A137" s="26" t="s">
        <v>78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31">
        <f>COUNT(M5:M123)</f>
        <v>89</v>
      </c>
    </row>
    <row r="138" spans="10:11" ht="12.75" customHeight="1">
      <c r="J138" s="2"/>
      <c r="K138" s="2"/>
    </row>
    <row r="139" spans="10:11" ht="15" customHeight="1">
      <c r="J139" s="2"/>
      <c r="K139" s="2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421875" style="36" customWidth="1"/>
    <col min="2" max="2" width="28.7109375" style="14" customWidth="1"/>
    <col min="3" max="3" width="2.8515625" style="13" customWidth="1"/>
    <col min="4" max="4" width="27.00390625" style="14" customWidth="1"/>
    <col min="5" max="5" width="2.57421875" style="13" customWidth="1"/>
    <col min="6" max="6" width="26.7109375" style="14" customWidth="1"/>
    <col min="7" max="7" width="2.57421875" style="13" customWidth="1"/>
    <col min="8" max="16384" width="9.140625" style="14" customWidth="1"/>
  </cols>
  <sheetData>
    <row r="1" spans="1:7" s="13" customFormat="1" ht="64.5" customHeight="1">
      <c r="A1" s="33"/>
      <c r="B1" s="15"/>
      <c r="C1" s="15"/>
      <c r="D1" s="15"/>
      <c r="E1" s="15"/>
      <c r="F1" s="15"/>
      <c r="G1" s="15"/>
    </row>
    <row r="2" spans="1:7" s="21" customFormat="1" ht="12.75">
      <c r="A2" s="34"/>
      <c r="B2" s="17" t="s">
        <v>79</v>
      </c>
      <c r="C2" s="18"/>
      <c r="D2" s="19" t="s">
        <v>80</v>
      </c>
      <c r="E2" s="16"/>
      <c r="F2" s="20" t="s">
        <v>81</v>
      </c>
      <c r="G2" s="16"/>
    </row>
    <row r="3" spans="1:6" ht="12.75">
      <c r="A3" s="35">
        <v>1</v>
      </c>
      <c r="B3" s="14" t="s">
        <v>102</v>
      </c>
      <c r="D3" s="14" t="s">
        <v>93</v>
      </c>
      <c r="F3" s="14" t="s">
        <v>9</v>
      </c>
    </row>
    <row r="4" spans="1:6" ht="12.75">
      <c r="A4" s="35">
        <v>2</v>
      </c>
      <c r="B4" s="14" t="s">
        <v>123</v>
      </c>
      <c r="D4" s="14" t="s">
        <v>30</v>
      </c>
      <c r="F4" s="14" t="s">
        <v>29</v>
      </c>
    </row>
    <row r="5" spans="1:6" ht="12.75">
      <c r="A5" s="35">
        <v>3</v>
      </c>
      <c r="B5" s="14" t="s">
        <v>99</v>
      </c>
      <c r="D5" s="14" t="s">
        <v>109</v>
      </c>
      <c r="F5" s="14" t="s">
        <v>37</v>
      </c>
    </row>
    <row r="6" spans="1:6" ht="12.75">
      <c r="A6" s="35">
        <v>4</v>
      </c>
      <c r="D6" s="14" t="s">
        <v>55</v>
      </c>
      <c r="F6" s="14" t="s">
        <v>63</v>
      </c>
    </row>
    <row r="7" spans="1:4" ht="12.75">
      <c r="A7" s="35">
        <v>5</v>
      </c>
      <c r="D7" s="14" t="s">
        <v>60</v>
      </c>
    </row>
    <row r="8" spans="1:11" ht="12.75">
      <c r="A8" s="35">
        <v>6</v>
      </c>
      <c r="K8" s="22"/>
    </row>
    <row r="9" ht="12.75">
      <c r="A9" s="35">
        <v>7</v>
      </c>
    </row>
    <row r="10" ht="12.75">
      <c r="A10" s="35">
        <v>8</v>
      </c>
    </row>
    <row r="11" spans="1:12" ht="12.75">
      <c r="A11" s="35">
        <v>9</v>
      </c>
      <c r="L11" s="13"/>
    </row>
    <row r="12" ht="12.75">
      <c r="A12" s="35">
        <v>10</v>
      </c>
    </row>
    <row r="13" ht="12.75">
      <c r="A13" s="35">
        <v>11</v>
      </c>
    </row>
    <row r="14" ht="12.75">
      <c r="A14" s="35">
        <v>12</v>
      </c>
    </row>
    <row r="15" ht="12.75">
      <c r="A15" s="35">
        <v>13</v>
      </c>
    </row>
    <row r="16" ht="12.75">
      <c r="A16" s="35">
        <v>14</v>
      </c>
    </row>
    <row r="17" ht="12.75">
      <c r="A17" s="35">
        <v>15</v>
      </c>
    </row>
    <row r="18" ht="12.75">
      <c r="A18" s="35">
        <v>16</v>
      </c>
    </row>
    <row r="19" ht="12.75">
      <c r="A19" s="35">
        <v>17</v>
      </c>
    </row>
    <row r="20" ht="12.75">
      <c r="A20" s="35">
        <v>18</v>
      </c>
    </row>
    <row r="21" ht="12.75">
      <c r="A21" s="35">
        <v>19</v>
      </c>
    </row>
    <row r="22" ht="12.75">
      <c r="A22" s="35">
        <v>20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Tuomas Hyyppä</cp:lastModifiedBy>
  <cp:lastPrinted>2010-04-06T09:05:35Z</cp:lastPrinted>
  <dcterms:created xsi:type="dcterms:W3CDTF">2010-01-25T19:57:18Z</dcterms:created>
  <dcterms:modified xsi:type="dcterms:W3CDTF">2010-04-06T09:07:09Z</dcterms:modified>
  <cp:category/>
  <cp:version/>
  <cp:contentType/>
  <cp:contentStatus/>
</cp:coreProperties>
</file>