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7848" activeTab="0"/>
  </bookViews>
  <sheets>
    <sheet name="Suoritukset" sheetId="1" r:id="rId1"/>
    <sheet name="Mitalilista" sheetId="2" r:id="rId2"/>
  </sheets>
  <definedNames>
    <definedName name="_xlnm._FilterDatabase" localSheetId="0" hidden="1">'Suoritukset'!$N$1:$N$138</definedName>
    <definedName name="_xlnm.Print_Area" localSheetId="0">'Suoritukset'!$A$1:$Q$138</definedName>
  </definedNames>
  <calcPr fullCalcOnLoad="1"/>
</workbook>
</file>

<file path=xl/sharedStrings.xml><?xml version="1.0" encoding="utf-8"?>
<sst xmlns="http://schemas.openxmlformats.org/spreadsheetml/2006/main" count="145" uniqueCount="129">
  <si>
    <t>yht</t>
  </si>
  <si>
    <t>Tytöt 4v</t>
  </si>
  <si>
    <t>Mette Kleemola</t>
  </si>
  <si>
    <t>Lyyli Niinikoski</t>
  </si>
  <si>
    <t>Pojat 4v</t>
  </si>
  <si>
    <t>Tytöt 6v</t>
  </si>
  <si>
    <t>Pojat 6v</t>
  </si>
  <si>
    <t>Tytöt 8v</t>
  </si>
  <si>
    <t>Pojat 8v</t>
  </si>
  <si>
    <t>Tytöt 10v</t>
  </si>
  <si>
    <t>Pojat 10v</t>
  </si>
  <si>
    <t>Tytöt 12v</t>
  </si>
  <si>
    <t>Pojat 12v</t>
  </si>
  <si>
    <t>Tytöt 14v</t>
  </si>
  <si>
    <t>Yhteensä hiihtäjiä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</si>
  <si>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</si>
  <si>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</si>
  <si>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</si>
  <si>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</si>
  <si>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</si>
  <si>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</si>
  <si>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</si>
  <si>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</si>
  <si>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</si>
  <si>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</si>
  <si>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eri hiihtäjiä</t>
  </si>
  <si>
    <t>Seuraavalla kerralla pronssi:</t>
  </si>
  <si>
    <t>Seuraavalla kerralla hopea:</t>
  </si>
  <si>
    <t>Seuraavalla kerralla kulta:</t>
  </si>
  <si>
    <t>pronssia</t>
  </si>
  <si>
    <t>hopeaa</t>
  </si>
  <si>
    <t>kultaa</t>
  </si>
  <si>
    <t>Iina Kiiskilä</t>
  </si>
  <si>
    <t>Topias Keltamäki</t>
  </si>
  <si>
    <t>Tiitus Vertanen</t>
  </si>
  <si>
    <t>Pojat 14v</t>
  </si>
  <si>
    <t>Veikka Rautaoja</t>
  </si>
  <si>
    <t>Jyri Hautala</t>
  </si>
  <si>
    <t>Anniina Keltamäki</t>
  </si>
  <si>
    <t>Oiva Ojajärvi</t>
  </si>
  <si>
    <t>Iivo Fränti</t>
  </si>
  <si>
    <t>Eelis Palm</t>
  </si>
  <si>
    <t>Riku Yrttiaho</t>
  </si>
  <si>
    <t>Sanni Suomu</t>
  </si>
  <si>
    <t>Enna Similä</t>
  </si>
  <si>
    <t>Saana Suomu</t>
  </si>
  <si>
    <t>Eeli Similä</t>
  </si>
  <si>
    <t>Neea Kangasvieri</t>
  </si>
  <si>
    <t>Martta Ojajärvi</t>
  </si>
  <si>
    <t>Meeri Rautaoja</t>
  </si>
  <si>
    <t>Luka Harlamow</t>
  </si>
  <si>
    <t>Milo Harlamow</t>
  </si>
  <si>
    <t>16.1.</t>
  </si>
  <si>
    <t>23.1.</t>
  </si>
  <si>
    <t>13.2.</t>
  </si>
  <si>
    <t>Amelie Vertanen</t>
  </si>
  <si>
    <t>Roope Hautala</t>
  </si>
  <si>
    <t>Sonja Witick</t>
  </si>
  <si>
    <t>Ronja Rauhala</t>
  </si>
  <si>
    <t>Eddi Pietilä</t>
  </si>
  <si>
    <t>Eeda Pietilä</t>
  </si>
  <si>
    <t>Aino Rauhala</t>
  </si>
  <si>
    <t>Eevertti Kamula</t>
  </si>
  <si>
    <t>Mona Vertanen</t>
  </si>
  <si>
    <t>Julia Rasmus</t>
  </si>
  <si>
    <t>Sarjahiihdot 2019</t>
  </si>
  <si>
    <t>Aada Lakanen</t>
  </si>
  <si>
    <t>30.1.</t>
  </si>
  <si>
    <t>20.2.</t>
  </si>
  <si>
    <t>Leevi Palola</t>
  </si>
  <si>
    <t>Roosa Niinikoski</t>
  </si>
  <si>
    <t>Ellen Lillhonga</t>
  </si>
  <si>
    <t>Hilda Karppinen</t>
  </si>
  <si>
    <t>Eemil Karppinen</t>
  </si>
  <si>
    <t>Fanni Lesonen</t>
  </si>
  <si>
    <t>Seela Karppinen</t>
  </si>
  <si>
    <t>Iida Lakanen</t>
  </si>
  <si>
    <t>6.3.</t>
  </si>
  <si>
    <t>Iida Karppinen</t>
  </si>
  <si>
    <t>Ellen Heikkilä</t>
  </si>
  <si>
    <t xml:space="preserve">Neea Herlevi </t>
  </si>
  <si>
    <t>Ronja Kinnunen</t>
  </si>
  <si>
    <t>Alma Jukkola</t>
  </si>
  <si>
    <t>Laura Heikkilä</t>
  </si>
  <si>
    <t>Luka Heikkilä</t>
  </si>
  <si>
    <t>Jasu Peltola</t>
  </si>
  <si>
    <t>Amiel Lidsle</t>
  </si>
  <si>
    <t>Robin Knutar</t>
  </si>
  <si>
    <t>Eemeli Jukkola</t>
  </si>
  <si>
    <t>Niilo Vanhamäki</t>
  </si>
  <si>
    <t>Veikka Vanhamäki</t>
  </si>
  <si>
    <t>Riina Heikkilä</t>
  </si>
  <si>
    <t>Venla Kurten</t>
  </si>
  <si>
    <t>Elsi Herlevi</t>
  </si>
  <si>
    <t>Ennie Kurten</t>
  </si>
  <si>
    <t>Neea Myllymäki</t>
  </si>
  <si>
    <t>Ellen Lahtinen</t>
  </si>
  <si>
    <t>Riku Pulkkinen</t>
  </si>
  <si>
    <t>Aapo Vanhamäki</t>
  </si>
  <si>
    <t>Jooa Peltola</t>
  </si>
  <si>
    <t>Jare Moilanen</t>
  </si>
  <si>
    <t>Inka Kähkölä</t>
  </si>
  <si>
    <t>Alina Lidsle</t>
  </si>
  <si>
    <t>Juulia Lahtinen</t>
  </si>
  <si>
    <t>Tinja Pajunpää</t>
  </si>
  <si>
    <t>Tessa Pajunpää</t>
  </si>
  <si>
    <t>Iina Herlevi</t>
  </si>
  <si>
    <t>Santeri Kallio</t>
  </si>
  <si>
    <t>Justus Vertanen</t>
  </si>
  <si>
    <t>Henri Junkkila</t>
  </si>
  <si>
    <t>Eeli Hautamäki</t>
  </si>
  <si>
    <t>Oliver Dalhem</t>
  </si>
  <si>
    <t>Joona Hirvinen</t>
  </si>
  <si>
    <t>Éveliina Keltamäki</t>
  </si>
  <si>
    <t>Vilma Knutar</t>
  </si>
  <si>
    <t>13.3.</t>
  </si>
  <si>
    <t>Viljami Lokasaari</t>
  </si>
  <si>
    <t>Lassi Palola</t>
  </si>
  <si>
    <t>Ella Korvela</t>
  </si>
  <si>
    <t>Jadele Moilanen</t>
  </si>
  <si>
    <t>Jenina Moilanen</t>
  </si>
  <si>
    <t>Aapo Mattila</t>
  </si>
  <si>
    <t>Niko Korvela</t>
  </si>
  <si>
    <t>Ilona Paavola</t>
  </si>
  <si>
    <t>Emma Haasala</t>
  </si>
  <si>
    <t>20.3.</t>
  </si>
  <si>
    <t>27.3.</t>
  </si>
  <si>
    <t>Onni Hautala</t>
  </si>
  <si>
    <t>Julia Hautala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</si>
</sst>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textRotation="7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textRotation="70"/>
    </xf>
    <xf numFmtId="0" fontId="1" fillId="3" borderId="0" applyNumberFormat="0" applyBorder="0" applyProtection="0">
      <alignment textRotation="70"/>
    </xf>
    <xf numFmtId="0" fontId="1" fillId="4" borderId="0" applyNumberFormat="0" applyBorder="0" applyProtection="0">
      <alignment textRotation="70"/>
    </xf>
    <xf numFmtId="0" fontId="1" fillId="5" borderId="0" applyNumberFormat="0" applyBorder="0" applyProtection="0">
      <alignment textRotation="70"/>
    </xf>
    <xf numFmtId="0" fontId="1" fillId="6" borderId="0" applyNumberFormat="0" applyBorder="0" applyProtection="0">
      <alignment textRotation="70"/>
    </xf>
    <xf numFmtId="0" fontId="1" fillId="7" borderId="0" applyNumberFormat="0" applyBorder="0" applyProtection="0">
      <alignment textRotation="70"/>
    </xf>
    <xf numFmtId="0" fontId="1" fillId="8" borderId="0" applyNumberFormat="0" applyBorder="0" applyProtection="0">
      <alignment textRotation="70"/>
    </xf>
    <xf numFmtId="0" fontId="1" fillId="9" borderId="0" applyNumberFormat="0" applyBorder="0" applyProtection="0">
      <alignment textRotation="70"/>
    </xf>
    <xf numFmtId="0" fontId="1" fillId="10" borderId="0" applyNumberFormat="0" applyBorder="0" applyProtection="0">
      <alignment textRotation="70"/>
    </xf>
    <xf numFmtId="0" fontId="1" fillId="5" borderId="0" applyNumberFormat="0" applyBorder="0" applyProtection="0">
      <alignment textRotation="70"/>
    </xf>
    <xf numFmtId="0" fontId="1" fillId="8" borderId="0" applyNumberFormat="0" applyBorder="0" applyProtection="0">
      <alignment textRotation="70"/>
    </xf>
    <xf numFmtId="0" fontId="1" fillId="11" borderId="0" applyNumberFormat="0" applyBorder="0" applyProtection="0">
      <alignment textRotation="70"/>
    </xf>
    <xf numFmtId="0" fontId="2" fillId="12" borderId="0" applyNumberFormat="0" applyBorder="0" applyProtection="0">
      <alignment textRotation="70"/>
    </xf>
    <xf numFmtId="0" fontId="2" fillId="9" borderId="0" applyNumberFormat="0" applyBorder="0" applyProtection="0">
      <alignment textRotation="70"/>
    </xf>
    <xf numFmtId="0" fontId="2" fillId="10" borderId="0" applyNumberFormat="0" applyBorder="0" applyProtection="0">
      <alignment textRotation="70"/>
    </xf>
    <xf numFmtId="0" fontId="2" fillId="13" borderId="0" applyNumberFormat="0" applyBorder="0" applyProtection="0">
      <alignment textRotation="70"/>
    </xf>
    <xf numFmtId="0" fontId="2" fillId="14" borderId="0" applyNumberFormat="0" applyBorder="0" applyProtection="0">
      <alignment textRotation="70"/>
    </xf>
    <xf numFmtId="0" fontId="2" fillId="15" borderId="0" applyNumberFormat="0" applyBorder="0" applyProtection="0">
      <alignment textRotation="70"/>
    </xf>
    <xf numFmtId="0" fontId="2" fillId="16" borderId="0" applyNumberFormat="0" applyBorder="0" applyProtection="0">
      <alignment textRotation="70"/>
    </xf>
    <xf numFmtId="0" fontId="2" fillId="17" borderId="0" applyNumberFormat="0" applyBorder="0" applyProtection="0">
      <alignment textRotation="70"/>
    </xf>
    <xf numFmtId="0" fontId="2" fillId="18" borderId="0" applyNumberFormat="0" applyBorder="0" applyProtection="0">
      <alignment textRotation="70"/>
    </xf>
    <xf numFmtId="0" fontId="2" fillId="13" borderId="0" applyNumberFormat="0" applyBorder="0" applyProtection="0">
      <alignment textRotation="70"/>
    </xf>
    <xf numFmtId="0" fontId="2" fillId="14" borderId="0" applyNumberFormat="0" applyBorder="0" applyProtection="0">
      <alignment textRotation="70"/>
    </xf>
    <xf numFmtId="0" fontId="2" fillId="19" borderId="0" applyNumberFormat="0" applyBorder="0" applyProtection="0">
      <alignment textRotation="70"/>
    </xf>
    <xf numFmtId="0" fontId="0" fillId="20" borderId="1" applyNumberFormat="0" applyProtection="0">
      <alignment textRotation="70"/>
    </xf>
    <xf numFmtId="0" fontId="3" fillId="3" borderId="0" applyNumberFormat="0" applyBorder="0" applyProtection="0">
      <alignment textRotation="70"/>
    </xf>
    <xf numFmtId="0" fontId="4" fillId="4" borderId="0" applyNumberFormat="0" applyBorder="0" applyProtection="0">
      <alignment textRotation="70"/>
    </xf>
    <xf numFmtId="0" fontId="5" fillId="21" borderId="2" applyNumberFormat="0" applyProtection="0">
      <alignment textRotation="70"/>
    </xf>
    <xf numFmtId="0" fontId="6" fillId="0" borderId="3" applyNumberFormat="0" applyFill="0" applyProtection="0">
      <alignment textRotation="70"/>
    </xf>
    <xf numFmtId="0" fontId="7" fillId="22" borderId="0" applyNumberFormat="0" applyBorder="0" applyProtection="0">
      <alignment textRotation="70"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8" fillId="0" borderId="0" applyNumberFormat="0" applyFill="0" applyBorder="0" applyProtection="0">
      <alignment textRotation="70"/>
    </xf>
    <xf numFmtId="0" fontId="9" fillId="0" borderId="4" applyNumberFormat="0" applyFill="0" applyProtection="0">
      <alignment textRotation="70"/>
    </xf>
    <xf numFmtId="0" fontId="10" fillId="0" borderId="5" applyNumberFormat="0" applyFill="0" applyProtection="0">
      <alignment textRotation="70"/>
    </xf>
    <xf numFmtId="0" fontId="11" fillId="0" borderId="6" applyNumberFormat="0" applyFill="0" applyProtection="0">
      <alignment textRotation="70"/>
    </xf>
    <xf numFmtId="0" fontId="11" fillId="0" borderId="0" applyNumberFormat="0" applyFill="0" applyBorder="0" applyProtection="0">
      <alignment textRotation="7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Protection="0">
      <alignment textRotation="70"/>
    </xf>
    <xf numFmtId="0" fontId="13" fillId="0" borderId="7" applyNumberFormat="0" applyFill="0" applyProtection="0">
      <alignment textRotation="70"/>
    </xf>
    <xf numFmtId="0" fontId="14" fillId="7" borderId="2" applyNumberFormat="0" applyProtection="0">
      <alignment textRotation="70"/>
    </xf>
    <xf numFmtId="0" fontId="15" fillId="23" borderId="8" applyNumberFormat="0" applyProtection="0">
      <alignment textRotation="70"/>
    </xf>
    <xf numFmtId="0" fontId="16" fillId="21" borderId="9" applyNumberFormat="0" applyProtection="0">
      <alignment textRotation="70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Protection="0">
      <alignment textRotation="70"/>
    </xf>
  </cellStyleXfs>
  <cellXfs count="33">
    <xf numFmtId="0" fontId="0" fillId="0" borderId="0" xfId="0" applyAlignment="1">
      <alignment textRotation="7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18" fillId="1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6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0" xfId="45" applyFont="1">
      <alignment/>
      <protection/>
    </xf>
    <xf numFmtId="0" fontId="22" fillId="0" borderId="0" xfId="0" applyFont="1" applyAlignment="1">
      <alignment/>
    </xf>
    <xf numFmtId="0" fontId="21" fillId="0" borderId="0" xfId="45" applyFont="1" applyFill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1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209550</xdr:rowOff>
    </xdr:from>
    <xdr:to>
      <xdr:col>5</xdr:col>
      <xdr:colOff>676275</xdr:colOff>
      <xdr:row>0</xdr:row>
      <xdr:rowOff>571500</xdr:rowOff>
    </xdr:to>
    <xdr:sp macro="[0]!mitalit">
      <xdr:nvSpPr>
        <xdr:cNvPr id="1" name="AutoShape 2"/>
        <xdr:cNvSpPr>
          <a:spLocks/>
        </xdr:cNvSpPr>
      </xdr:nvSpPr>
      <xdr:spPr>
        <a:xfrm>
          <a:off x="1971675" y="209550"/>
          <a:ext cx="3143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Päivitä listat tästä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9.140625" defaultRowHeight="15" customHeight="1"/>
  <cols>
    <col min="1" max="1" width="16.28125" style="1" bestFit="1" customWidth="1"/>
    <col min="2" max="2" width="5.7109375" style="2" customWidth="1"/>
    <col min="3" max="4" width="5.7109375" style="3" customWidth="1"/>
    <col min="5" max="13" width="5.7109375" style="2" customWidth="1"/>
    <col min="14" max="14" width="5.7109375" style="3" customWidth="1"/>
    <col min="15" max="16384" width="9.140625" style="2" customWidth="1"/>
  </cols>
  <sheetData>
    <row r="1" spans="1:14" s="5" customFormat="1" ht="11.25" customHeight="1">
      <c r="A1" s="4"/>
      <c r="C1" s="6"/>
      <c r="D1" s="6"/>
      <c r="N1" s="6"/>
    </row>
    <row r="2" ht="21.75" customHeight="1">
      <c r="B2" s="31" t="s">
        <v>65</v>
      </c>
    </row>
    <row r="3" spans="1:14" s="5" customFormat="1" ht="11.25" customHeight="1">
      <c r="A3" s="4"/>
      <c r="C3" s="6"/>
      <c r="D3" s="6"/>
      <c r="N3" s="6"/>
    </row>
    <row r="4" spans="1:14" s="8" customFormat="1" ht="15" customHeight="1">
      <c r="A4" s="7"/>
      <c r="B4" s="9"/>
      <c r="C4" s="28" t="s">
        <v>52</v>
      </c>
      <c r="D4" s="28" t="s">
        <v>53</v>
      </c>
      <c r="E4" s="9" t="s">
        <v>67</v>
      </c>
      <c r="F4" s="9" t="s">
        <v>54</v>
      </c>
      <c r="G4" s="9" t="s">
        <v>68</v>
      </c>
      <c r="H4" s="9" t="s">
        <v>77</v>
      </c>
      <c r="I4" s="9" t="s">
        <v>115</v>
      </c>
      <c r="J4" s="9" t="s">
        <v>125</v>
      </c>
      <c r="K4" s="9" t="s">
        <v>126</v>
      </c>
      <c r="L4" s="9"/>
      <c r="M4" s="9"/>
      <c r="N4" s="10" t="s">
        <v>0</v>
      </c>
    </row>
    <row r="5" spans="1:14" s="8" customFormat="1" ht="12.75" customHeight="1">
      <c r="A5" s="7" t="s">
        <v>1</v>
      </c>
      <c r="B5" s="29"/>
      <c r="C5" s="10"/>
      <c r="D5" s="10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8" customFormat="1" ht="12.75" customHeight="1">
      <c r="A6" s="30" t="s">
        <v>55</v>
      </c>
      <c r="B6" s="29"/>
      <c r="C6" s="29">
        <v>1</v>
      </c>
      <c r="D6" s="29">
        <v>1</v>
      </c>
      <c r="E6" s="29">
        <v>1</v>
      </c>
      <c r="F6" s="29">
        <v>1</v>
      </c>
      <c r="G6" s="29"/>
      <c r="H6" s="29"/>
      <c r="I6" s="29"/>
      <c r="J6" s="29"/>
      <c r="K6" s="29"/>
      <c r="L6" s="29"/>
      <c r="M6" s="29"/>
      <c r="N6" s="29">
        <f>SUM(C6:M6)</f>
        <v>4</v>
      </c>
    </row>
    <row r="7" spans="1:14" s="8" customFormat="1" ht="12.75" customHeight="1">
      <c r="A7" s="1" t="s">
        <v>76</v>
      </c>
      <c r="B7" s="29"/>
      <c r="C7" s="29"/>
      <c r="D7" s="29">
        <v>1</v>
      </c>
      <c r="E7" s="29">
        <v>1</v>
      </c>
      <c r="F7" s="29"/>
      <c r="G7" s="29"/>
      <c r="H7" s="29">
        <v>1</v>
      </c>
      <c r="I7" s="29">
        <v>1</v>
      </c>
      <c r="J7" s="29">
        <v>1</v>
      </c>
      <c r="K7" s="29"/>
      <c r="L7" s="29"/>
      <c r="M7" s="29"/>
      <c r="N7" s="29">
        <f>SUM(C7:M7)</f>
        <v>5</v>
      </c>
    </row>
    <row r="8" spans="1:14" s="8" customFormat="1" ht="12.75" customHeight="1">
      <c r="A8" s="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8" customFormat="1" ht="12.75" customHeight="1">
      <c r="A9" s="7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8" customFormat="1" ht="12.75" customHeight="1">
      <c r="A10" s="30" t="s">
        <v>56</v>
      </c>
      <c r="B10" s="29"/>
      <c r="C10" s="29">
        <v>1</v>
      </c>
      <c r="D10" s="29"/>
      <c r="E10" s="29">
        <v>1</v>
      </c>
      <c r="F10" s="29">
        <v>1</v>
      </c>
      <c r="G10" s="29">
        <v>1</v>
      </c>
      <c r="H10" s="29">
        <v>1</v>
      </c>
      <c r="I10" s="29"/>
      <c r="J10" s="29"/>
      <c r="K10" s="29">
        <v>1</v>
      </c>
      <c r="L10" s="29"/>
      <c r="M10" s="29"/>
      <c r="N10" s="29">
        <f>SUM(C10:M10)</f>
        <v>6</v>
      </c>
    </row>
    <row r="11" spans="1:14" s="8" customFormat="1" ht="12.75" customHeight="1">
      <c r="A11" s="2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8" customFormat="1" ht="12.75" customHeight="1">
      <c r="A12" s="7" t="s">
        <v>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8" customFormat="1" ht="12.75" customHeight="1">
      <c r="A13" s="30" t="s">
        <v>57</v>
      </c>
      <c r="B13" s="29"/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/>
      <c r="L13" s="29"/>
      <c r="M13" s="29"/>
      <c r="N13" s="29">
        <f aca="true" t="shared" si="0" ref="N13:N28">SUM(C13:M13)</f>
        <v>8</v>
      </c>
    </row>
    <row r="14" spans="1:14" s="8" customFormat="1" ht="12.75" customHeight="1">
      <c r="A14" s="30" t="s">
        <v>38</v>
      </c>
      <c r="B14" s="29"/>
      <c r="C14" s="29">
        <v>1</v>
      </c>
      <c r="D14" s="29"/>
      <c r="E14" s="29">
        <v>1</v>
      </c>
      <c r="F14" s="29"/>
      <c r="G14" s="29">
        <v>1</v>
      </c>
      <c r="H14" s="29">
        <v>1</v>
      </c>
      <c r="I14" s="29">
        <v>1</v>
      </c>
      <c r="J14" s="29">
        <v>1</v>
      </c>
      <c r="K14" s="29"/>
      <c r="L14" s="29"/>
      <c r="M14" s="29"/>
      <c r="N14" s="29">
        <f t="shared" si="0"/>
        <v>6</v>
      </c>
    </row>
    <row r="15" spans="1:14" s="8" customFormat="1" ht="12.75" customHeight="1">
      <c r="A15" s="30" t="s">
        <v>58</v>
      </c>
      <c r="B15" s="29"/>
      <c r="C15" s="29">
        <v>1</v>
      </c>
      <c r="D15" s="29"/>
      <c r="E15" s="29"/>
      <c r="F15" s="29">
        <v>1</v>
      </c>
      <c r="G15" s="29">
        <v>1</v>
      </c>
      <c r="H15" s="29"/>
      <c r="I15" s="29"/>
      <c r="J15" s="29"/>
      <c r="K15" s="29"/>
      <c r="L15" s="29"/>
      <c r="M15" s="29"/>
      <c r="N15" s="29">
        <f t="shared" si="0"/>
        <v>3</v>
      </c>
    </row>
    <row r="16" spans="1:14" s="8" customFormat="1" ht="12.75" customHeight="1">
      <c r="A16" s="30" t="s">
        <v>44</v>
      </c>
      <c r="B16" s="29"/>
      <c r="C16" s="29">
        <v>1</v>
      </c>
      <c r="D16" s="29">
        <v>1</v>
      </c>
      <c r="E16" s="29">
        <v>1</v>
      </c>
      <c r="F16" s="29">
        <v>1</v>
      </c>
      <c r="G16" s="29"/>
      <c r="H16" s="29"/>
      <c r="I16" s="29">
        <v>1</v>
      </c>
      <c r="J16" s="29">
        <v>1</v>
      </c>
      <c r="K16" s="29"/>
      <c r="L16" s="29"/>
      <c r="M16" s="29"/>
      <c r="N16" s="29">
        <f t="shared" si="0"/>
        <v>6</v>
      </c>
    </row>
    <row r="17" spans="1:14" s="8" customFormat="1" ht="12.75" customHeight="1">
      <c r="A17" s="30" t="s">
        <v>45</v>
      </c>
      <c r="B17" s="29"/>
      <c r="C17" s="29">
        <v>1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/>
      <c r="M17" s="29"/>
      <c r="N17" s="29">
        <f t="shared" si="0"/>
        <v>9</v>
      </c>
    </row>
    <row r="18" spans="1:14" s="8" customFormat="1" ht="12.75" customHeight="1">
      <c r="A18" s="30" t="s">
        <v>71</v>
      </c>
      <c r="B18" s="29"/>
      <c r="C18" s="29"/>
      <c r="D18" s="29"/>
      <c r="E18" s="29"/>
      <c r="F18" s="29">
        <v>1</v>
      </c>
      <c r="G18" s="29"/>
      <c r="H18" s="29"/>
      <c r="I18" s="29"/>
      <c r="J18" s="29"/>
      <c r="K18" s="29"/>
      <c r="L18" s="29"/>
      <c r="M18" s="29"/>
      <c r="N18" s="29">
        <f t="shared" si="0"/>
        <v>1</v>
      </c>
    </row>
    <row r="19" spans="1:14" s="8" customFormat="1" ht="12.75" customHeight="1">
      <c r="A19" s="30" t="s">
        <v>74</v>
      </c>
      <c r="B19" s="29"/>
      <c r="C19" s="29"/>
      <c r="D19" s="29"/>
      <c r="E19" s="29"/>
      <c r="F19" s="29"/>
      <c r="G19" s="29">
        <v>1</v>
      </c>
      <c r="H19" s="29"/>
      <c r="I19" s="29"/>
      <c r="J19" s="29"/>
      <c r="K19" s="29"/>
      <c r="L19" s="29"/>
      <c r="M19" s="29"/>
      <c r="N19" s="29">
        <f t="shared" si="0"/>
        <v>1</v>
      </c>
    </row>
    <row r="20" spans="1:14" s="8" customFormat="1" ht="12.75" customHeight="1">
      <c r="A20" s="30" t="s">
        <v>78</v>
      </c>
      <c r="B20" s="29"/>
      <c r="C20" s="29"/>
      <c r="D20" s="29"/>
      <c r="E20" s="29"/>
      <c r="F20" s="29"/>
      <c r="G20" s="29"/>
      <c r="H20" s="29">
        <v>1</v>
      </c>
      <c r="I20" s="29"/>
      <c r="J20" s="29"/>
      <c r="K20" s="29"/>
      <c r="L20" s="29"/>
      <c r="M20" s="29"/>
      <c r="N20" s="29">
        <f t="shared" si="0"/>
        <v>1</v>
      </c>
    </row>
    <row r="21" spans="1:14" s="8" customFormat="1" ht="12.75" customHeight="1">
      <c r="A21" s="30" t="s">
        <v>79</v>
      </c>
      <c r="B21" s="29"/>
      <c r="C21" s="29"/>
      <c r="D21" s="29"/>
      <c r="E21" s="29"/>
      <c r="F21" s="29"/>
      <c r="G21" s="29"/>
      <c r="H21" s="29">
        <v>1</v>
      </c>
      <c r="I21" s="29">
        <v>1</v>
      </c>
      <c r="J21" s="29"/>
      <c r="K21" s="29"/>
      <c r="L21" s="29"/>
      <c r="M21" s="29"/>
      <c r="N21" s="29">
        <f t="shared" si="0"/>
        <v>2</v>
      </c>
    </row>
    <row r="22" spans="1:14" s="8" customFormat="1" ht="12.75" customHeight="1">
      <c r="A22" s="30" t="s">
        <v>80</v>
      </c>
      <c r="B22" s="29"/>
      <c r="C22" s="29"/>
      <c r="D22" s="29"/>
      <c r="E22" s="29"/>
      <c r="F22" s="29"/>
      <c r="G22" s="29"/>
      <c r="H22" s="29">
        <v>1</v>
      </c>
      <c r="I22" s="29">
        <v>1</v>
      </c>
      <c r="J22" s="29"/>
      <c r="K22" s="29"/>
      <c r="L22" s="29"/>
      <c r="M22" s="29"/>
      <c r="N22" s="29">
        <f t="shared" si="0"/>
        <v>2</v>
      </c>
    </row>
    <row r="23" spans="1:14" s="8" customFormat="1" ht="12.75" customHeight="1">
      <c r="A23" s="30" t="s">
        <v>81</v>
      </c>
      <c r="B23" s="29"/>
      <c r="C23" s="29"/>
      <c r="D23" s="29"/>
      <c r="E23" s="29"/>
      <c r="F23" s="29"/>
      <c r="G23" s="29"/>
      <c r="H23" s="29">
        <v>1</v>
      </c>
      <c r="I23" s="29"/>
      <c r="J23" s="29"/>
      <c r="K23" s="29"/>
      <c r="L23" s="29"/>
      <c r="M23" s="29"/>
      <c r="N23" s="29">
        <f t="shared" si="0"/>
        <v>1</v>
      </c>
    </row>
    <row r="24" spans="1:14" s="8" customFormat="1" ht="12.75" customHeight="1">
      <c r="A24" s="30" t="s">
        <v>82</v>
      </c>
      <c r="B24" s="29"/>
      <c r="C24" s="29"/>
      <c r="D24" s="29"/>
      <c r="E24" s="29"/>
      <c r="F24" s="29"/>
      <c r="G24" s="29"/>
      <c r="H24" s="29">
        <v>1</v>
      </c>
      <c r="I24" s="29">
        <v>1</v>
      </c>
      <c r="J24" s="29"/>
      <c r="K24" s="29"/>
      <c r="L24" s="29"/>
      <c r="M24" s="29"/>
      <c r="N24" s="29">
        <f t="shared" si="0"/>
        <v>2</v>
      </c>
    </row>
    <row r="25" spans="1:14" s="8" customFormat="1" ht="12.75" customHeight="1">
      <c r="A25" s="30" t="s">
        <v>83</v>
      </c>
      <c r="B25" s="29"/>
      <c r="C25" s="29"/>
      <c r="D25" s="29"/>
      <c r="E25" s="29"/>
      <c r="F25" s="29"/>
      <c r="G25" s="29"/>
      <c r="H25" s="29">
        <v>1</v>
      </c>
      <c r="I25" s="29">
        <v>1</v>
      </c>
      <c r="J25" s="29"/>
      <c r="K25" s="29"/>
      <c r="L25" s="29"/>
      <c r="M25" s="29"/>
      <c r="N25" s="29">
        <f t="shared" si="0"/>
        <v>2</v>
      </c>
    </row>
    <row r="26" spans="1:14" s="8" customFormat="1" ht="12.75" customHeight="1">
      <c r="A26" s="30" t="s">
        <v>118</v>
      </c>
      <c r="B26" s="29"/>
      <c r="C26" s="29"/>
      <c r="D26" s="29"/>
      <c r="E26" s="29"/>
      <c r="F26" s="29"/>
      <c r="G26" s="29"/>
      <c r="H26" s="29"/>
      <c r="I26" s="29">
        <v>1</v>
      </c>
      <c r="J26" s="29"/>
      <c r="K26" s="29"/>
      <c r="L26" s="29"/>
      <c r="M26" s="29"/>
      <c r="N26" s="29">
        <f t="shared" si="0"/>
        <v>1</v>
      </c>
    </row>
    <row r="27" spans="1:14" s="8" customFormat="1" ht="12.75" customHeight="1">
      <c r="A27" s="30" t="s">
        <v>119</v>
      </c>
      <c r="B27" s="29"/>
      <c r="C27" s="29"/>
      <c r="D27" s="29"/>
      <c r="E27" s="29"/>
      <c r="F27" s="29"/>
      <c r="G27" s="29"/>
      <c r="H27" s="29"/>
      <c r="I27" s="29">
        <v>1</v>
      </c>
      <c r="J27" s="29"/>
      <c r="K27" s="29"/>
      <c r="L27" s="29"/>
      <c r="M27" s="29"/>
      <c r="N27" s="29">
        <f t="shared" si="0"/>
        <v>1</v>
      </c>
    </row>
    <row r="28" spans="1:14" s="8" customFormat="1" ht="12.75" customHeight="1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>
        <f t="shared" si="0"/>
        <v>0</v>
      </c>
    </row>
    <row r="29" spans="1:14" s="8" customFormat="1" ht="12.75" customHeight="1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s="8" customFormat="1" ht="12.75" customHeight="1">
      <c r="A30" s="11" t="s">
        <v>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s="8" customFormat="1" ht="12.75" customHeight="1">
      <c r="A31" s="30" t="s">
        <v>40</v>
      </c>
      <c r="B31" s="29"/>
      <c r="C31" s="29">
        <v>1</v>
      </c>
      <c r="D31" s="29">
        <v>1</v>
      </c>
      <c r="E31" s="29">
        <v>1</v>
      </c>
      <c r="F31" s="29">
        <v>1</v>
      </c>
      <c r="G31" s="29"/>
      <c r="H31" s="29">
        <v>1</v>
      </c>
      <c r="I31" s="29">
        <v>1</v>
      </c>
      <c r="J31" s="29">
        <v>1</v>
      </c>
      <c r="K31" s="29"/>
      <c r="L31" s="29"/>
      <c r="M31" s="29"/>
      <c r="N31" s="29">
        <f aca="true" t="shared" si="1" ref="N31:N40">SUM(C31:M31)</f>
        <v>7</v>
      </c>
    </row>
    <row r="32" spans="1:14" s="8" customFormat="1" ht="12.75" customHeight="1">
      <c r="A32" s="30" t="s">
        <v>59</v>
      </c>
      <c r="B32" s="29"/>
      <c r="C32" s="29">
        <v>1</v>
      </c>
      <c r="D32" s="29"/>
      <c r="E32" s="29"/>
      <c r="F32" s="29">
        <v>1</v>
      </c>
      <c r="G32" s="29"/>
      <c r="H32" s="29">
        <v>1</v>
      </c>
      <c r="I32" s="29">
        <v>1</v>
      </c>
      <c r="J32" s="29"/>
      <c r="K32" s="29"/>
      <c r="L32" s="29"/>
      <c r="M32" s="29"/>
      <c r="N32" s="29">
        <f t="shared" si="1"/>
        <v>4</v>
      </c>
    </row>
    <row r="33" spans="1:14" s="8" customFormat="1" ht="12.75" customHeight="1">
      <c r="A33" s="30" t="s">
        <v>41</v>
      </c>
      <c r="B33" s="29"/>
      <c r="C33" s="29">
        <v>1</v>
      </c>
      <c r="D33" s="29">
        <v>1</v>
      </c>
      <c r="E33" s="29">
        <v>1</v>
      </c>
      <c r="F33" s="29"/>
      <c r="G33" s="29"/>
      <c r="H33" s="29"/>
      <c r="I33" s="29"/>
      <c r="J33" s="29"/>
      <c r="K33" s="29"/>
      <c r="L33" s="29"/>
      <c r="M33" s="29"/>
      <c r="N33" s="29">
        <f t="shared" si="1"/>
        <v>3</v>
      </c>
    </row>
    <row r="34" spans="1:14" s="8" customFormat="1" ht="12.75" customHeight="1">
      <c r="A34" s="32" t="s">
        <v>50</v>
      </c>
      <c r="B34" s="29"/>
      <c r="C34" s="29"/>
      <c r="D34" s="29">
        <v>1</v>
      </c>
      <c r="E34" s="29"/>
      <c r="F34" s="29"/>
      <c r="G34" s="29"/>
      <c r="H34" s="29"/>
      <c r="I34" s="29">
        <v>1</v>
      </c>
      <c r="J34" s="29">
        <v>1</v>
      </c>
      <c r="K34" s="29"/>
      <c r="L34" s="29"/>
      <c r="M34" s="29"/>
      <c r="N34" s="29">
        <f t="shared" si="1"/>
        <v>3</v>
      </c>
    </row>
    <row r="35" spans="1:14" s="8" customFormat="1" ht="12.75" customHeight="1">
      <c r="A35" s="32" t="s">
        <v>84</v>
      </c>
      <c r="B35" s="29"/>
      <c r="C35" s="29"/>
      <c r="D35" s="29"/>
      <c r="E35" s="29"/>
      <c r="F35" s="29"/>
      <c r="G35" s="29"/>
      <c r="H35" s="29">
        <v>1</v>
      </c>
      <c r="I35" s="29">
        <v>1</v>
      </c>
      <c r="J35" s="29"/>
      <c r="K35" s="29"/>
      <c r="L35" s="29"/>
      <c r="M35" s="29"/>
      <c r="N35" s="29">
        <f t="shared" si="1"/>
        <v>2</v>
      </c>
    </row>
    <row r="36" spans="1:14" s="8" customFormat="1" ht="12.75" customHeight="1">
      <c r="A36" s="32" t="s">
        <v>85</v>
      </c>
      <c r="B36" s="29"/>
      <c r="C36" s="29"/>
      <c r="D36" s="29"/>
      <c r="E36" s="29"/>
      <c r="F36" s="29"/>
      <c r="G36" s="29"/>
      <c r="H36" s="29">
        <v>1</v>
      </c>
      <c r="I36" s="29">
        <v>1</v>
      </c>
      <c r="J36" s="29"/>
      <c r="K36" s="29"/>
      <c r="L36" s="29"/>
      <c r="M36" s="29"/>
      <c r="N36" s="29">
        <f t="shared" si="1"/>
        <v>2</v>
      </c>
    </row>
    <row r="37" spans="1:14" s="8" customFormat="1" ht="12.75" customHeight="1">
      <c r="A37" s="32" t="s">
        <v>86</v>
      </c>
      <c r="B37" s="29"/>
      <c r="C37" s="29"/>
      <c r="D37" s="29"/>
      <c r="E37" s="29"/>
      <c r="F37" s="29"/>
      <c r="G37" s="29"/>
      <c r="H37" s="29">
        <v>1</v>
      </c>
      <c r="I37" s="29">
        <v>1</v>
      </c>
      <c r="J37" s="29"/>
      <c r="K37" s="29"/>
      <c r="L37" s="29"/>
      <c r="M37" s="29"/>
      <c r="N37" s="29">
        <f t="shared" si="1"/>
        <v>2</v>
      </c>
    </row>
    <row r="38" spans="1:14" s="8" customFormat="1" ht="12.75" customHeight="1">
      <c r="A38" s="32" t="s">
        <v>116</v>
      </c>
      <c r="B38" s="29"/>
      <c r="C38" s="29"/>
      <c r="D38" s="29"/>
      <c r="E38" s="29"/>
      <c r="F38" s="29"/>
      <c r="G38" s="29"/>
      <c r="H38" s="29"/>
      <c r="I38" s="29">
        <v>1</v>
      </c>
      <c r="J38" s="29"/>
      <c r="K38" s="29"/>
      <c r="L38" s="29"/>
      <c r="M38" s="29"/>
      <c r="N38" s="29">
        <f t="shared" si="1"/>
        <v>1</v>
      </c>
    </row>
    <row r="39" spans="1:14" s="8" customFormat="1" ht="12.75" customHeight="1">
      <c r="A39" s="32" t="s">
        <v>37</v>
      </c>
      <c r="B39" s="29"/>
      <c r="C39" s="29"/>
      <c r="D39" s="29"/>
      <c r="E39" s="29"/>
      <c r="F39" s="29"/>
      <c r="G39" s="29"/>
      <c r="H39" s="29">
        <v>1</v>
      </c>
      <c r="I39" s="29"/>
      <c r="J39" s="29"/>
      <c r="K39" s="29"/>
      <c r="L39" s="29"/>
      <c r="M39" s="29"/>
      <c r="N39" s="29">
        <f t="shared" si="1"/>
        <v>1</v>
      </c>
    </row>
    <row r="40" spans="1:14" s="8" customFormat="1" ht="12.75" customHeight="1">
      <c r="A40" s="32" t="s">
        <v>117</v>
      </c>
      <c r="B40" s="29"/>
      <c r="C40" s="29"/>
      <c r="D40" s="29"/>
      <c r="E40" s="29"/>
      <c r="F40" s="29"/>
      <c r="G40" s="29"/>
      <c r="H40" s="29"/>
      <c r="I40" s="29">
        <v>1</v>
      </c>
      <c r="J40" s="29"/>
      <c r="K40" s="29"/>
      <c r="L40" s="29"/>
      <c r="M40" s="29"/>
      <c r="N40" s="29">
        <f t="shared" si="1"/>
        <v>1</v>
      </c>
    </row>
    <row r="41" spans="1:14" s="8" customFormat="1" ht="12.75" customHeight="1">
      <c r="A41" s="3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2.75" customHeight="1">
      <c r="A42" s="7" t="s">
        <v>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2.75" customHeight="1">
      <c r="A43" s="30" t="s">
        <v>60</v>
      </c>
      <c r="B43" s="29"/>
      <c r="C43" s="29">
        <v>1</v>
      </c>
      <c r="D43" s="29"/>
      <c r="E43" s="29"/>
      <c r="F43" s="29"/>
      <c r="G43" s="29"/>
      <c r="H43" s="29">
        <v>1</v>
      </c>
      <c r="I43" s="29">
        <v>1</v>
      </c>
      <c r="J43" s="29"/>
      <c r="K43" s="29"/>
      <c r="L43" s="29"/>
      <c r="M43" s="29"/>
      <c r="N43" s="29">
        <f aca="true" t="shared" si="2" ref="N43:N56">SUM(C43:M43)</f>
        <v>3</v>
      </c>
    </row>
    <row r="44" spans="1:14" ht="12.75" customHeight="1">
      <c r="A44" s="30" t="s">
        <v>47</v>
      </c>
      <c r="B44" s="29"/>
      <c r="C44" s="29">
        <v>1</v>
      </c>
      <c r="D44" s="29">
        <v>1</v>
      </c>
      <c r="E44" s="29">
        <v>1</v>
      </c>
      <c r="F44" s="29">
        <v>1</v>
      </c>
      <c r="G44" s="29">
        <v>1</v>
      </c>
      <c r="H44" s="29">
        <v>1</v>
      </c>
      <c r="I44" s="29"/>
      <c r="J44" s="29"/>
      <c r="K44" s="29"/>
      <c r="L44" s="29"/>
      <c r="M44" s="29"/>
      <c r="N44" s="29">
        <f t="shared" si="2"/>
        <v>6</v>
      </c>
    </row>
    <row r="45" spans="1:14" ht="12.75" customHeight="1">
      <c r="A45" s="30" t="s">
        <v>61</v>
      </c>
      <c r="B45" s="29"/>
      <c r="C45" s="29">
        <v>1</v>
      </c>
      <c r="D45" s="29"/>
      <c r="E45" s="29"/>
      <c r="F45" s="29">
        <v>1</v>
      </c>
      <c r="G45" s="29">
        <v>1</v>
      </c>
      <c r="H45" s="29"/>
      <c r="I45" s="29"/>
      <c r="J45" s="29"/>
      <c r="K45" s="29"/>
      <c r="L45" s="29"/>
      <c r="M45" s="29"/>
      <c r="N45" s="29">
        <f t="shared" si="2"/>
        <v>3</v>
      </c>
    </row>
    <row r="46" spans="1:14" ht="12.75" customHeight="1">
      <c r="A46" s="30" t="s">
        <v>57</v>
      </c>
      <c r="B46" s="29"/>
      <c r="C46" s="29"/>
      <c r="D46" s="29">
        <v>1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29">
        <v>1</v>
      </c>
      <c r="K46" s="29"/>
      <c r="L46" s="29"/>
      <c r="M46" s="29"/>
      <c r="N46" s="29">
        <f t="shared" si="2"/>
        <v>7</v>
      </c>
    </row>
    <row r="47" spans="1:14" ht="12.75" customHeight="1">
      <c r="A47" s="30" t="s">
        <v>66</v>
      </c>
      <c r="B47" s="29"/>
      <c r="C47" s="29"/>
      <c r="D47" s="29">
        <v>1</v>
      </c>
      <c r="E47" s="29">
        <v>1</v>
      </c>
      <c r="F47" s="29"/>
      <c r="G47" s="29"/>
      <c r="H47" s="29">
        <v>1</v>
      </c>
      <c r="I47" s="29">
        <v>1</v>
      </c>
      <c r="J47" s="29">
        <v>1</v>
      </c>
      <c r="K47" s="29"/>
      <c r="L47" s="29"/>
      <c r="M47" s="29"/>
      <c r="N47" s="29">
        <f t="shared" si="2"/>
        <v>5</v>
      </c>
    </row>
    <row r="48" spans="1:14" ht="12.75" customHeight="1">
      <c r="A48" s="27" t="s">
        <v>72</v>
      </c>
      <c r="B48" s="29"/>
      <c r="C48" s="29"/>
      <c r="D48" s="29"/>
      <c r="E48" s="29"/>
      <c r="F48" s="29">
        <v>1</v>
      </c>
      <c r="G48" s="29"/>
      <c r="H48" s="29"/>
      <c r="I48" s="29"/>
      <c r="J48" s="29"/>
      <c r="K48" s="29">
        <v>1</v>
      </c>
      <c r="L48" s="29"/>
      <c r="M48" s="29"/>
      <c r="N48" s="29">
        <f t="shared" si="2"/>
        <v>2</v>
      </c>
    </row>
    <row r="49" spans="1:14" ht="12.75" customHeight="1">
      <c r="A49" s="27" t="s">
        <v>75</v>
      </c>
      <c r="B49" s="29"/>
      <c r="C49" s="29"/>
      <c r="D49" s="29"/>
      <c r="E49" s="29"/>
      <c r="F49" s="29"/>
      <c r="G49" s="29">
        <v>1</v>
      </c>
      <c r="H49" s="29">
        <v>1</v>
      </c>
      <c r="I49" s="29"/>
      <c r="J49" s="29"/>
      <c r="K49" s="29">
        <v>1</v>
      </c>
      <c r="L49" s="29"/>
      <c r="M49" s="29"/>
      <c r="N49" s="29">
        <f t="shared" si="2"/>
        <v>3</v>
      </c>
    </row>
    <row r="50" spans="1:14" ht="12.75" customHeight="1">
      <c r="A50" s="27" t="s">
        <v>91</v>
      </c>
      <c r="B50" s="29"/>
      <c r="C50" s="29"/>
      <c r="D50" s="29"/>
      <c r="E50" s="29"/>
      <c r="F50" s="29"/>
      <c r="G50" s="29"/>
      <c r="H50" s="29">
        <v>1</v>
      </c>
      <c r="I50" s="29">
        <v>1</v>
      </c>
      <c r="J50" s="29"/>
      <c r="K50" s="29"/>
      <c r="L50" s="29"/>
      <c r="M50" s="29"/>
      <c r="N50" s="29">
        <f t="shared" si="2"/>
        <v>2</v>
      </c>
    </row>
    <row r="51" spans="1:14" ht="12.75" customHeight="1">
      <c r="A51" s="27" t="s">
        <v>92</v>
      </c>
      <c r="B51" s="29"/>
      <c r="C51" s="29"/>
      <c r="D51" s="29"/>
      <c r="E51" s="29"/>
      <c r="F51" s="29"/>
      <c r="G51" s="29"/>
      <c r="H51" s="29">
        <v>1</v>
      </c>
      <c r="I51" s="29"/>
      <c r="J51" s="29"/>
      <c r="K51" s="29"/>
      <c r="L51" s="29"/>
      <c r="M51" s="29"/>
      <c r="N51" s="29">
        <f t="shared" si="2"/>
        <v>1</v>
      </c>
    </row>
    <row r="52" spans="1:14" ht="12.75" customHeight="1">
      <c r="A52" s="27" t="s">
        <v>93</v>
      </c>
      <c r="B52" s="29"/>
      <c r="C52" s="29"/>
      <c r="D52" s="29"/>
      <c r="E52" s="29"/>
      <c r="F52" s="29"/>
      <c r="G52" s="29"/>
      <c r="H52" s="29">
        <v>1</v>
      </c>
      <c r="I52" s="29">
        <v>1</v>
      </c>
      <c r="J52" s="29"/>
      <c r="K52" s="29"/>
      <c r="L52" s="29"/>
      <c r="M52" s="29"/>
      <c r="N52" s="29">
        <f t="shared" si="2"/>
        <v>2</v>
      </c>
    </row>
    <row r="53" spans="1:14" ht="12.75" customHeight="1">
      <c r="A53" s="27" t="s">
        <v>94</v>
      </c>
      <c r="B53" s="29"/>
      <c r="C53" s="29"/>
      <c r="D53" s="29"/>
      <c r="E53" s="29"/>
      <c r="F53" s="29"/>
      <c r="G53" s="29"/>
      <c r="H53" s="29">
        <v>1</v>
      </c>
      <c r="I53" s="29">
        <v>1</v>
      </c>
      <c r="J53" s="29"/>
      <c r="K53" s="29"/>
      <c r="L53" s="29"/>
      <c r="M53" s="29"/>
      <c r="N53" s="29">
        <f t="shared" si="2"/>
        <v>2</v>
      </c>
    </row>
    <row r="54" spans="1:14" ht="12.75" customHeight="1">
      <c r="A54" s="27" t="s">
        <v>95</v>
      </c>
      <c r="B54" s="29"/>
      <c r="C54" s="29"/>
      <c r="D54" s="29"/>
      <c r="E54" s="29"/>
      <c r="F54" s="29"/>
      <c r="G54" s="29"/>
      <c r="H54" s="29">
        <v>1</v>
      </c>
      <c r="I54" s="29">
        <v>1</v>
      </c>
      <c r="J54" s="29"/>
      <c r="K54" s="29"/>
      <c r="L54" s="29"/>
      <c r="M54" s="29"/>
      <c r="N54" s="29">
        <f t="shared" si="2"/>
        <v>2</v>
      </c>
    </row>
    <row r="55" spans="1:14" ht="12.75" customHeight="1">
      <c r="A55" s="27" t="s">
        <v>96</v>
      </c>
      <c r="B55" s="29"/>
      <c r="C55" s="29"/>
      <c r="D55" s="29"/>
      <c r="E55" s="29"/>
      <c r="F55" s="29"/>
      <c r="G55" s="29"/>
      <c r="H55" s="29">
        <v>1</v>
      </c>
      <c r="I55" s="29">
        <v>1</v>
      </c>
      <c r="J55" s="29"/>
      <c r="K55" s="29"/>
      <c r="L55" s="29"/>
      <c r="M55" s="29"/>
      <c r="N55" s="29">
        <f t="shared" si="2"/>
        <v>2</v>
      </c>
    </row>
    <row r="56" spans="1:14" ht="12.75" customHeight="1">
      <c r="A56" s="27" t="s">
        <v>120</v>
      </c>
      <c r="B56" s="29"/>
      <c r="C56" s="29"/>
      <c r="D56" s="29"/>
      <c r="E56" s="29"/>
      <c r="F56" s="29"/>
      <c r="G56" s="29"/>
      <c r="H56" s="29"/>
      <c r="I56" s="29">
        <v>1</v>
      </c>
      <c r="J56" s="29"/>
      <c r="K56" s="29"/>
      <c r="L56" s="29"/>
      <c r="M56" s="29"/>
      <c r="N56" s="29">
        <f t="shared" si="2"/>
        <v>1</v>
      </c>
    </row>
    <row r="57" spans="1:14" ht="12.75" customHeight="1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 customHeight="1">
      <c r="A58" s="7" t="s">
        <v>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 customHeight="1">
      <c r="A59" s="30" t="s">
        <v>36</v>
      </c>
      <c r="B59" s="29"/>
      <c r="C59" s="29">
        <v>1</v>
      </c>
      <c r="D59" s="29">
        <v>1</v>
      </c>
      <c r="E59" s="29">
        <v>1</v>
      </c>
      <c r="F59" s="29">
        <v>1</v>
      </c>
      <c r="G59" s="29"/>
      <c r="H59" s="29">
        <v>1</v>
      </c>
      <c r="I59" s="29">
        <v>1</v>
      </c>
      <c r="J59" s="29"/>
      <c r="K59" s="29"/>
      <c r="L59" s="29"/>
      <c r="M59" s="29"/>
      <c r="N59" s="29">
        <f aca="true" t="shared" si="3" ref="N59:N73">SUM(C59:M59)</f>
        <v>6</v>
      </c>
    </row>
    <row r="60" spans="1:14" ht="12.75" customHeight="1">
      <c r="A60" s="30" t="s">
        <v>33</v>
      </c>
      <c r="B60" s="29"/>
      <c r="C60" s="29">
        <v>1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29">
        <v>1</v>
      </c>
      <c r="K60" s="29"/>
      <c r="L60" s="29"/>
      <c r="M60" s="29"/>
      <c r="N60" s="29">
        <f t="shared" si="3"/>
        <v>8</v>
      </c>
    </row>
    <row r="61" spans="1:14" ht="12.75" customHeight="1">
      <c r="A61" s="30" t="s">
        <v>39</v>
      </c>
      <c r="B61" s="29"/>
      <c r="C61" s="29">
        <v>1</v>
      </c>
      <c r="D61" s="29">
        <v>1</v>
      </c>
      <c r="E61" s="29">
        <v>1</v>
      </c>
      <c r="F61" s="29"/>
      <c r="G61" s="29">
        <v>1</v>
      </c>
      <c r="H61" s="29">
        <v>1</v>
      </c>
      <c r="I61" s="29">
        <v>1</v>
      </c>
      <c r="J61" s="29">
        <v>1</v>
      </c>
      <c r="K61" s="29"/>
      <c r="L61" s="29"/>
      <c r="M61" s="29"/>
      <c r="N61" s="29">
        <f t="shared" si="3"/>
        <v>7</v>
      </c>
    </row>
    <row r="62" spans="1:14" ht="12.75" customHeight="1">
      <c r="A62" s="30" t="s">
        <v>46</v>
      </c>
      <c r="B62" s="29"/>
      <c r="C62" s="29">
        <v>1</v>
      </c>
      <c r="D62" s="29">
        <v>1</v>
      </c>
      <c r="E62" s="29">
        <v>1</v>
      </c>
      <c r="F62" s="29"/>
      <c r="G62" s="29"/>
      <c r="H62" s="29">
        <v>1</v>
      </c>
      <c r="I62" s="29">
        <v>1</v>
      </c>
      <c r="J62" s="29">
        <v>1</v>
      </c>
      <c r="K62" s="29"/>
      <c r="L62" s="29"/>
      <c r="M62" s="29"/>
      <c r="N62" s="29">
        <f t="shared" si="3"/>
        <v>6</v>
      </c>
    </row>
    <row r="63" spans="1:14" ht="12.75" customHeight="1">
      <c r="A63" s="30" t="s">
        <v>62</v>
      </c>
      <c r="B63" s="29"/>
      <c r="C63" s="29">
        <v>1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>
        <f t="shared" si="3"/>
        <v>1</v>
      </c>
    </row>
    <row r="64" spans="1:14" ht="12.75" customHeight="1">
      <c r="A64" s="30" t="s">
        <v>51</v>
      </c>
      <c r="B64" s="29"/>
      <c r="C64" s="29">
        <v>1</v>
      </c>
      <c r="D64" s="29"/>
      <c r="E64" s="29">
        <v>1</v>
      </c>
      <c r="F64" s="29">
        <v>1</v>
      </c>
      <c r="G64" s="29">
        <v>1</v>
      </c>
      <c r="H64" s="29"/>
      <c r="I64" s="29">
        <v>1</v>
      </c>
      <c r="J64" s="29">
        <v>1</v>
      </c>
      <c r="K64" s="29">
        <v>1</v>
      </c>
      <c r="L64" s="29"/>
      <c r="M64" s="29"/>
      <c r="N64" s="29">
        <f t="shared" si="3"/>
        <v>7</v>
      </c>
    </row>
    <row r="65" spans="1:14" ht="12.75" customHeight="1">
      <c r="A65" s="30" t="s">
        <v>50</v>
      </c>
      <c r="B65" s="29"/>
      <c r="C65" s="29">
        <v>1</v>
      </c>
      <c r="D65" s="29"/>
      <c r="E65" s="29">
        <v>1</v>
      </c>
      <c r="F65" s="29">
        <v>1</v>
      </c>
      <c r="G65" s="29">
        <v>1</v>
      </c>
      <c r="H65" s="29"/>
      <c r="I65" s="29"/>
      <c r="J65" s="29"/>
      <c r="K65" s="29">
        <v>1</v>
      </c>
      <c r="L65" s="29"/>
      <c r="M65" s="29"/>
      <c r="N65" s="29">
        <f t="shared" si="3"/>
        <v>5</v>
      </c>
    </row>
    <row r="66" spans="1:14" ht="12.75" customHeight="1">
      <c r="A66" s="30" t="s">
        <v>37</v>
      </c>
      <c r="B66" s="29"/>
      <c r="C66" s="29">
        <v>1</v>
      </c>
      <c r="D66" s="29">
        <v>1</v>
      </c>
      <c r="E66" s="29">
        <v>1</v>
      </c>
      <c r="F66" s="29">
        <v>1</v>
      </c>
      <c r="G66" s="29">
        <v>1</v>
      </c>
      <c r="H66" s="29"/>
      <c r="I66" s="29"/>
      <c r="J66" s="29">
        <v>1</v>
      </c>
      <c r="K66" s="29"/>
      <c r="L66" s="29"/>
      <c r="M66" s="29"/>
      <c r="N66" s="29">
        <f t="shared" si="3"/>
        <v>6</v>
      </c>
    </row>
    <row r="67" spans="1:14" ht="12.75" customHeight="1">
      <c r="A67" s="30" t="s">
        <v>69</v>
      </c>
      <c r="B67" s="29"/>
      <c r="C67" s="29"/>
      <c r="D67" s="29"/>
      <c r="E67" s="29">
        <v>1</v>
      </c>
      <c r="F67" s="29">
        <v>1</v>
      </c>
      <c r="G67" s="29"/>
      <c r="H67" s="29">
        <v>1</v>
      </c>
      <c r="I67" s="29">
        <v>1</v>
      </c>
      <c r="J67" s="29"/>
      <c r="K67" s="29"/>
      <c r="L67" s="29"/>
      <c r="M67" s="29"/>
      <c r="N67" s="29">
        <f t="shared" si="3"/>
        <v>4</v>
      </c>
    </row>
    <row r="68" spans="1:14" ht="12.75" customHeight="1">
      <c r="A68" s="30" t="s">
        <v>87</v>
      </c>
      <c r="B68" s="29"/>
      <c r="C68" s="29"/>
      <c r="D68" s="29"/>
      <c r="E68" s="29"/>
      <c r="F68" s="29"/>
      <c r="G68" s="29"/>
      <c r="H68" s="29">
        <v>1</v>
      </c>
      <c r="I68" s="29">
        <v>1</v>
      </c>
      <c r="J68" s="29"/>
      <c r="K68" s="29"/>
      <c r="L68" s="29"/>
      <c r="M68" s="29"/>
      <c r="N68" s="29">
        <f t="shared" si="3"/>
        <v>2</v>
      </c>
    </row>
    <row r="69" spans="1:14" ht="12.75" customHeight="1">
      <c r="A69" s="30" t="s">
        <v>88</v>
      </c>
      <c r="B69" s="29"/>
      <c r="C69" s="29"/>
      <c r="D69" s="29"/>
      <c r="E69" s="29"/>
      <c r="F69" s="29"/>
      <c r="G69" s="29"/>
      <c r="H69" s="29">
        <v>1</v>
      </c>
      <c r="I69" s="29">
        <v>1</v>
      </c>
      <c r="J69" s="29"/>
      <c r="K69" s="29"/>
      <c r="L69" s="29"/>
      <c r="M69" s="29"/>
      <c r="N69" s="29">
        <f t="shared" si="3"/>
        <v>2</v>
      </c>
    </row>
    <row r="70" spans="1:14" ht="12.75" customHeight="1">
      <c r="A70" s="30" t="s">
        <v>89</v>
      </c>
      <c r="B70" s="29"/>
      <c r="C70" s="29"/>
      <c r="D70" s="29"/>
      <c r="E70" s="29"/>
      <c r="F70" s="29"/>
      <c r="G70" s="29"/>
      <c r="H70" s="29">
        <v>1</v>
      </c>
      <c r="I70" s="29">
        <v>1</v>
      </c>
      <c r="J70" s="29"/>
      <c r="K70" s="29"/>
      <c r="L70" s="29"/>
      <c r="M70" s="29"/>
      <c r="N70" s="29">
        <f t="shared" si="3"/>
        <v>2</v>
      </c>
    </row>
    <row r="71" spans="1:14" ht="12.75" customHeight="1">
      <c r="A71" s="30" t="s">
        <v>90</v>
      </c>
      <c r="B71" s="29"/>
      <c r="C71" s="29"/>
      <c r="D71" s="29"/>
      <c r="E71" s="29"/>
      <c r="F71" s="29"/>
      <c r="G71" s="29"/>
      <c r="H71" s="29">
        <v>1</v>
      </c>
      <c r="I71" s="29">
        <v>1</v>
      </c>
      <c r="J71" s="29"/>
      <c r="K71" s="29"/>
      <c r="L71" s="29"/>
      <c r="M71" s="29"/>
      <c r="N71" s="29">
        <f t="shared" si="3"/>
        <v>2</v>
      </c>
    </row>
    <row r="72" spans="1:14" ht="12.75" customHeight="1">
      <c r="A72" s="30" t="s">
        <v>121</v>
      </c>
      <c r="B72" s="29"/>
      <c r="C72" s="29"/>
      <c r="D72" s="29"/>
      <c r="E72" s="29"/>
      <c r="F72" s="29"/>
      <c r="G72" s="29"/>
      <c r="H72" s="29"/>
      <c r="I72" s="29">
        <v>1</v>
      </c>
      <c r="J72" s="29"/>
      <c r="K72" s="29"/>
      <c r="L72" s="29"/>
      <c r="M72" s="29"/>
      <c r="N72" s="29">
        <f t="shared" si="3"/>
        <v>1</v>
      </c>
    </row>
    <row r="73" spans="1:14" ht="12.75" customHeight="1">
      <c r="A73" s="30" t="s">
        <v>122</v>
      </c>
      <c r="B73" s="29"/>
      <c r="C73" s="29"/>
      <c r="D73" s="29"/>
      <c r="E73" s="29"/>
      <c r="F73" s="29"/>
      <c r="G73" s="29"/>
      <c r="H73" s="29"/>
      <c r="I73" s="29">
        <v>1</v>
      </c>
      <c r="J73" s="29"/>
      <c r="K73" s="29"/>
      <c r="L73" s="29"/>
      <c r="M73" s="29"/>
      <c r="N73" s="29">
        <f t="shared" si="3"/>
        <v>1</v>
      </c>
    </row>
    <row r="74" spans="1:14" ht="12.75" customHeight="1">
      <c r="A74" s="30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 customHeight="1">
      <c r="A75" s="7" t="s">
        <v>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2.75" customHeight="1">
      <c r="A76" s="30" t="s">
        <v>3</v>
      </c>
      <c r="B76" s="29"/>
      <c r="C76" s="29">
        <v>1</v>
      </c>
      <c r="D76" s="29"/>
      <c r="E76" s="29">
        <v>1</v>
      </c>
      <c r="F76" s="29"/>
      <c r="G76" s="29"/>
      <c r="H76" s="29">
        <v>1</v>
      </c>
      <c r="I76" s="29">
        <v>1</v>
      </c>
      <c r="J76" s="29"/>
      <c r="K76" s="29"/>
      <c r="L76" s="29"/>
      <c r="M76" s="29"/>
      <c r="N76" s="29">
        <f aca="true" t="shared" si="4" ref="N76:N86">SUM(C76:M76)</f>
        <v>4</v>
      </c>
    </row>
    <row r="77" spans="1:14" ht="12.75" customHeight="1">
      <c r="A77" s="30" t="s">
        <v>63</v>
      </c>
      <c r="B77" s="29"/>
      <c r="C77" s="29">
        <v>1</v>
      </c>
      <c r="D77" s="29">
        <v>1</v>
      </c>
      <c r="E77" s="29">
        <v>1</v>
      </c>
      <c r="F77" s="29"/>
      <c r="G77" s="29"/>
      <c r="H77" s="29">
        <v>1</v>
      </c>
      <c r="I77" s="29">
        <v>1</v>
      </c>
      <c r="J77" s="29"/>
      <c r="K77" s="29"/>
      <c r="L77" s="29"/>
      <c r="M77" s="29"/>
      <c r="N77" s="29">
        <f t="shared" si="4"/>
        <v>5</v>
      </c>
    </row>
    <row r="78" spans="1:14" ht="12.75" customHeight="1">
      <c r="A78" s="30" t="s">
        <v>43</v>
      </c>
      <c r="B78" s="29"/>
      <c r="C78" s="29">
        <v>1</v>
      </c>
      <c r="D78" s="29">
        <v>1</v>
      </c>
      <c r="E78" s="29"/>
      <c r="F78" s="29"/>
      <c r="G78" s="29"/>
      <c r="H78" s="29">
        <v>1</v>
      </c>
      <c r="I78" s="29"/>
      <c r="J78" s="29"/>
      <c r="K78" s="29"/>
      <c r="L78" s="29"/>
      <c r="M78" s="29"/>
      <c r="N78" s="29">
        <f t="shared" si="4"/>
        <v>3</v>
      </c>
    </row>
    <row r="79" spans="1:14" ht="12.75" customHeight="1">
      <c r="A79" s="30" t="s">
        <v>48</v>
      </c>
      <c r="B79" s="29"/>
      <c r="C79" s="29">
        <v>1</v>
      </c>
      <c r="D79" s="29"/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29"/>
      <c r="K79" s="29"/>
      <c r="L79" s="29"/>
      <c r="M79" s="29"/>
      <c r="N79" s="29">
        <f t="shared" si="4"/>
        <v>6</v>
      </c>
    </row>
    <row r="80" spans="1:14" ht="12.75" customHeight="1">
      <c r="A80" s="30" t="s">
        <v>101</v>
      </c>
      <c r="B80" s="29"/>
      <c r="C80" s="29"/>
      <c r="D80" s="29"/>
      <c r="E80" s="29"/>
      <c r="F80" s="29"/>
      <c r="G80" s="29"/>
      <c r="H80" s="29">
        <v>1</v>
      </c>
      <c r="I80" s="29">
        <v>1</v>
      </c>
      <c r="J80" s="29"/>
      <c r="K80" s="29"/>
      <c r="L80" s="29"/>
      <c r="M80" s="29"/>
      <c r="N80" s="29">
        <f t="shared" si="4"/>
        <v>2</v>
      </c>
    </row>
    <row r="81" spans="1:14" ht="12.75" customHeight="1">
      <c r="A81" s="30" t="s">
        <v>102</v>
      </c>
      <c r="B81" s="29"/>
      <c r="C81" s="29"/>
      <c r="D81" s="29"/>
      <c r="E81" s="29"/>
      <c r="F81" s="29"/>
      <c r="G81" s="29"/>
      <c r="H81" s="29">
        <v>1</v>
      </c>
      <c r="I81" s="29">
        <v>1</v>
      </c>
      <c r="J81" s="29"/>
      <c r="K81" s="29"/>
      <c r="L81" s="29"/>
      <c r="M81" s="29"/>
      <c r="N81" s="29">
        <f t="shared" si="4"/>
        <v>2</v>
      </c>
    </row>
    <row r="82" spans="1:14" ht="12.75" customHeight="1">
      <c r="A82" s="30" t="s">
        <v>103</v>
      </c>
      <c r="B82" s="29"/>
      <c r="C82" s="29"/>
      <c r="D82" s="29"/>
      <c r="E82" s="29"/>
      <c r="F82" s="29"/>
      <c r="G82" s="29"/>
      <c r="H82" s="29">
        <v>1</v>
      </c>
      <c r="I82" s="29">
        <v>1</v>
      </c>
      <c r="J82" s="29"/>
      <c r="K82" s="29"/>
      <c r="L82" s="29"/>
      <c r="M82" s="29"/>
      <c r="N82" s="29">
        <f t="shared" si="4"/>
        <v>2</v>
      </c>
    </row>
    <row r="83" spans="1:14" ht="12.75" customHeight="1">
      <c r="A83" s="30" t="s">
        <v>104</v>
      </c>
      <c r="B83" s="29"/>
      <c r="C83" s="29"/>
      <c r="D83" s="29"/>
      <c r="E83" s="29"/>
      <c r="F83" s="29"/>
      <c r="G83" s="29"/>
      <c r="H83" s="29">
        <v>1</v>
      </c>
      <c r="I83" s="29"/>
      <c r="J83" s="29"/>
      <c r="K83" s="29"/>
      <c r="L83" s="29"/>
      <c r="M83" s="29"/>
      <c r="N83" s="29">
        <f t="shared" si="4"/>
        <v>1</v>
      </c>
    </row>
    <row r="84" spans="1:14" ht="12.75" customHeight="1">
      <c r="A84" s="30" t="s">
        <v>123</v>
      </c>
      <c r="B84" s="29"/>
      <c r="C84" s="29"/>
      <c r="D84" s="29"/>
      <c r="E84" s="29"/>
      <c r="F84" s="29"/>
      <c r="G84" s="29"/>
      <c r="H84" s="29"/>
      <c r="I84" s="29">
        <v>1</v>
      </c>
      <c r="J84" s="29"/>
      <c r="K84" s="29"/>
      <c r="L84" s="29"/>
      <c r="M84" s="29"/>
      <c r="N84" s="29">
        <f t="shared" si="4"/>
        <v>1</v>
      </c>
    </row>
    <row r="85" spans="1:14" ht="12.75" customHeight="1">
      <c r="A85" s="30" t="s">
        <v>124</v>
      </c>
      <c r="B85" s="29"/>
      <c r="C85" s="29"/>
      <c r="D85" s="29"/>
      <c r="E85" s="29"/>
      <c r="F85" s="29"/>
      <c r="G85" s="29"/>
      <c r="H85" s="29">
        <v>1</v>
      </c>
      <c r="I85" s="29"/>
      <c r="J85" s="29"/>
      <c r="K85" s="29"/>
      <c r="L85" s="29"/>
      <c r="M85" s="29"/>
      <c r="N85" s="29">
        <f t="shared" si="4"/>
        <v>1</v>
      </c>
    </row>
    <row r="86" spans="1:14" ht="12.75" customHeight="1">
      <c r="A86" s="30" t="s">
        <v>128</v>
      </c>
      <c r="B86" s="29"/>
      <c r="C86" s="29"/>
      <c r="D86" s="29"/>
      <c r="E86" s="29"/>
      <c r="F86" s="29"/>
      <c r="G86" s="29"/>
      <c r="H86" s="29"/>
      <c r="I86" s="29"/>
      <c r="J86" s="29"/>
      <c r="K86" s="29">
        <v>1</v>
      </c>
      <c r="L86" s="29"/>
      <c r="M86" s="29"/>
      <c r="N86" s="29">
        <f t="shared" si="4"/>
        <v>1</v>
      </c>
    </row>
    <row r="87" spans="1:14" ht="12.75" customHeight="1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2.75" customHeight="1">
      <c r="A88" s="7" t="s">
        <v>10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.75" customHeight="1">
      <c r="A89" s="30" t="s">
        <v>34</v>
      </c>
      <c r="B89" s="29"/>
      <c r="C89" s="29">
        <v>1</v>
      </c>
      <c r="D89" s="29"/>
      <c r="E89" s="29"/>
      <c r="F89" s="29"/>
      <c r="G89" s="29"/>
      <c r="H89" s="29">
        <v>1</v>
      </c>
      <c r="I89" s="29">
        <v>1</v>
      </c>
      <c r="J89" s="29"/>
      <c r="K89" s="29"/>
      <c r="L89" s="29"/>
      <c r="M89" s="29"/>
      <c r="N89" s="29">
        <f aca="true" t="shared" si="5" ref="N89:N98">SUM(C89:M89)</f>
        <v>3</v>
      </c>
    </row>
    <row r="90" spans="1:14" ht="12.75" customHeight="1">
      <c r="A90" s="30" t="s">
        <v>42</v>
      </c>
      <c r="B90" s="29"/>
      <c r="C90" s="29">
        <v>1</v>
      </c>
      <c r="D90" s="29">
        <v>1</v>
      </c>
      <c r="E90" s="29"/>
      <c r="F90" s="29">
        <v>1</v>
      </c>
      <c r="G90" s="29"/>
      <c r="H90" s="29"/>
      <c r="I90" s="29"/>
      <c r="J90" s="29"/>
      <c r="K90" s="29"/>
      <c r="L90" s="29"/>
      <c r="M90" s="29"/>
      <c r="N90" s="29">
        <f t="shared" si="5"/>
        <v>3</v>
      </c>
    </row>
    <row r="91" spans="1:14" ht="12.75" customHeight="1">
      <c r="A91" s="30" t="s">
        <v>73</v>
      </c>
      <c r="B91" s="29"/>
      <c r="C91" s="29"/>
      <c r="D91" s="29"/>
      <c r="E91" s="29"/>
      <c r="F91" s="29">
        <v>1</v>
      </c>
      <c r="G91" s="29">
        <v>1</v>
      </c>
      <c r="H91" s="29">
        <v>1</v>
      </c>
      <c r="I91" s="29"/>
      <c r="J91" s="29">
        <v>1</v>
      </c>
      <c r="K91" s="29">
        <v>1</v>
      </c>
      <c r="L91" s="29"/>
      <c r="M91" s="29"/>
      <c r="N91" s="29">
        <f t="shared" si="5"/>
        <v>5</v>
      </c>
    </row>
    <row r="92" spans="1:14" ht="12.75" customHeight="1">
      <c r="A92" s="30" t="s">
        <v>97</v>
      </c>
      <c r="B92" s="29"/>
      <c r="C92" s="29"/>
      <c r="D92" s="29"/>
      <c r="E92" s="29"/>
      <c r="F92" s="29"/>
      <c r="G92" s="29"/>
      <c r="H92" s="29">
        <v>1</v>
      </c>
      <c r="I92" s="29">
        <v>1</v>
      </c>
      <c r="J92" s="29"/>
      <c r="K92" s="29"/>
      <c r="L92" s="29"/>
      <c r="M92" s="29"/>
      <c r="N92" s="29">
        <f t="shared" si="5"/>
        <v>2</v>
      </c>
    </row>
    <row r="93" spans="1:14" ht="12.75" customHeight="1">
      <c r="A93" s="30" t="s">
        <v>98</v>
      </c>
      <c r="B93" s="29"/>
      <c r="C93" s="29"/>
      <c r="D93" s="29"/>
      <c r="E93" s="29"/>
      <c r="F93" s="29"/>
      <c r="G93" s="29"/>
      <c r="H93" s="29">
        <v>1</v>
      </c>
      <c r="I93" s="29">
        <v>1</v>
      </c>
      <c r="J93" s="29"/>
      <c r="K93" s="29"/>
      <c r="L93" s="29"/>
      <c r="M93" s="29"/>
      <c r="N93" s="29">
        <f t="shared" si="5"/>
        <v>2</v>
      </c>
    </row>
    <row r="94" spans="1:14" ht="12.75" customHeight="1">
      <c r="A94" s="30" t="s">
        <v>99</v>
      </c>
      <c r="B94" s="29"/>
      <c r="C94" s="29"/>
      <c r="D94" s="29"/>
      <c r="E94" s="29"/>
      <c r="F94" s="29"/>
      <c r="G94" s="29"/>
      <c r="H94" s="29">
        <v>1</v>
      </c>
      <c r="I94" s="29">
        <v>1</v>
      </c>
      <c r="J94" s="29"/>
      <c r="K94" s="29"/>
      <c r="L94" s="29"/>
      <c r="M94" s="29"/>
      <c r="N94" s="29">
        <f t="shared" si="5"/>
        <v>2</v>
      </c>
    </row>
    <row r="95" spans="1:14" ht="12.75" customHeight="1">
      <c r="A95" s="30" t="s">
        <v>100</v>
      </c>
      <c r="B95" s="29"/>
      <c r="C95" s="29"/>
      <c r="D95" s="29"/>
      <c r="E95" s="29"/>
      <c r="F95" s="29"/>
      <c r="G95" s="29"/>
      <c r="H95" s="29">
        <v>1</v>
      </c>
      <c r="I95" s="29">
        <v>1</v>
      </c>
      <c r="J95" s="29"/>
      <c r="K95" s="29"/>
      <c r="L95" s="29"/>
      <c r="M95" s="29"/>
      <c r="N95" s="29">
        <f t="shared" si="5"/>
        <v>2</v>
      </c>
    </row>
    <row r="96" spans="1:14" ht="12.75" customHeight="1">
      <c r="A96" s="30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.75" customHeight="1">
      <c r="A97" s="7" t="s">
        <v>11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2.75" customHeight="1">
      <c r="A98" s="30" t="s">
        <v>2</v>
      </c>
      <c r="B98" s="29"/>
      <c r="C98" s="29">
        <v>1</v>
      </c>
      <c r="D98" s="29">
        <v>1</v>
      </c>
      <c r="E98" s="29">
        <v>1</v>
      </c>
      <c r="F98" s="29">
        <v>1</v>
      </c>
      <c r="G98" s="29">
        <v>1</v>
      </c>
      <c r="H98" s="29">
        <v>1</v>
      </c>
      <c r="I98" s="29">
        <v>1</v>
      </c>
      <c r="J98" s="29"/>
      <c r="K98" s="29">
        <v>1</v>
      </c>
      <c r="L98" s="29"/>
      <c r="M98" s="29"/>
      <c r="N98" s="29">
        <f t="shared" si="5"/>
        <v>8</v>
      </c>
    </row>
    <row r="99" spans="1:14" ht="12.75" customHeight="1">
      <c r="A99" s="30" t="s">
        <v>32</v>
      </c>
      <c r="B99" s="29"/>
      <c r="C99" s="29">
        <v>1</v>
      </c>
      <c r="D99" s="29">
        <v>1</v>
      </c>
      <c r="E99" s="29">
        <v>1</v>
      </c>
      <c r="F99" s="29"/>
      <c r="G99" s="29">
        <v>1</v>
      </c>
      <c r="H99" s="29">
        <v>1</v>
      </c>
      <c r="I99" s="29">
        <v>1</v>
      </c>
      <c r="J99" s="29"/>
      <c r="K99" s="29">
        <v>1</v>
      </c>
      <c r="L99" s="29"/>
      <c r="M99" s="29"/>
      <c r="N99" s="29">
        <f aca="true" t="shared" si="6" ref="N99:N105">SUM(C99:M99)</f>
        <v>7</v>
      </c>
    </row>
    <row r="100" spans="1:14" ht="12.75" customHeight="1">
      <c r="A100" s="30" t="s">
        <v>49</v>
      </c>
      <c r="B100" s="29"/>
      <c r="C100" s="29">
        <v>1</v>
      </c>
      <c r="D100" s="29">
        <v>1</v>
      </c>
      <c r="E100" s="29">
        <v>1</v>
      </c>
      <c r="F100" s="29"/>
      <c r="G100" s="29">
        <v>1</v>
      </c>
      <c r="H100" s="29">
        <v>1</v>
      </c>
      <c r="I100" s="29">
        <v>1</v>
      </c>
      <c r="J100" s="29"/>
      <c r="K100" s="29"/>
      <c r="L100" s="29"/>
      <c r="M100" s="29"/>
      <c r="N100" s="29">
        <f t="shared" si="6"/>
        <v>6</v>
      </c>
    </row>
    <row r="101" spans="1:14" ht="12.75" customHeight="1">
      <c r="A101" s="30" t="s">
        <v>64</v>
      </c>
      <c r="B101" s="29"/>
      <c r="C101" s="29">
        <v>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>
        <f t="shared" si="6"/>
        <v>1</v>
      </c>
    </row>
    <row r="102" spans="1:14" ht="12.75" customHeight="1">
      <c r="A102" s="30" t="s">
        <v>3</v>
      </c>
      <c r="B102" s="29"/>
      <c r="C102" s="29"/>
      <c r="D102" s="29">
        <v>1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>
        <f t="shared" si="6"/>
        <v>1</v>
      </c>
    </row>
    <row r="103" spans="1:14" ht="12.75" customHeight="1">
      <c r="A103" s="30" t="s">
        <v>70</v>
      </c>
      <c r="B103" s="29"/>
      <c r="C103" s="29"/>
      <c r="D103" s="29"/>
      <c r="E103" s="29">
        <v>1</v>
      </c>
      <c r="F103" s="29"/>
      <c r="G103" s="29"/>
      <c r="H103" s="29">
        <v>1</v>
      </c>
      <c r="I103" s="29">
        <v>1</v>
      </c>
      <c r="J103" s="29"/>
      <c r="K103" s="29"/>
      <c r="L103" s="29"/>
      <c r="M103" s="29"/>
      <c r="N103" s="29">
        <f t="shared" si="6"/>
        <v>3</v>
      </c>
    </row>
    <row r="104" spans="1:14" ht="12.75" customHeight="1">
      <c r="A104" s="30" t="s">
        <v>105</v>
      </c>
      <c r="B104" s="29"/>
      <c r="C104" s="29"/>
      <c r="D104" s="29"/>
      <c r="E104" s="29"/>
      <c r="F104" s="29"/>
      <c r="G104" s="29"/>
      <c r="H104" s="29">
        <v>1</v>
      </c>
      <c r="I104" s="29"/>
      <c r="J104" s="29"/>
      <c r="K104" s="29"/>
      <c r="L104" s="29"/>
      <c r="M104" s="29"/>
      <c r="N104" s="29">
        <f t="shared" si="6"/>
        <v>1</v>
      </c>
    </row>
    <row r="105" spans="1:14" ht="12.75" customHeight="1">
      <c r="A105" s="30" t="s">
        <v>106</v>
      </c>
      <c r="B105" s="29"/>
      <c r="C105" s="29"/>
      <c r="D105" s="29"/>
      <c r="E105" s="29"/>
      <c r="F105" s="29"/>
      <c r="G105" s="29"/>
      <c r="H105" s="29">
        <v>1</v>
      </c>
      <c r="I105" s="29">
        <v>1</v>
      </c>
      <c r="J105" s="29"/>
      <c r="K105" s="29"/>
      <c r="L105" s="29"/>
      <c r="M105" s="29"/>
      <c r="N105" s="29">
        <f t="shared" si="6"/>
        <v>2</v>
      </c>
    </row>
    <row r="106" spans="1:14" ht="12.75" customHeight="1">
      <c r="A106" s="30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2.75" customHeight="1">
      <c r="A107" s="7" t="s">
        <v>12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2.75" customHeight="1">
      <c r="A108" s="30" t="s">
        <v>107</v>
      </c>
      <c r="B108" s="29"/>
      <c r="C108" s="29"/>
      <c r="D108" s="29"/>
      <c r="E108" s="29"/>
      <c r="F108" s="29"/>
      <c r="G108" s="29"/>
      <c r="H108" s="29">
        <v>1</v>
      </c>
      <c r="I108" s="29">
        <v>1</v>
      </c>
      <c r="J108" s="29"/>
      <c r="K108" s="29"/>
      <c r="L108" s="29"/>
      <c r="M108" s="29"/>
      <c r="N108" s="29">
        <f>SUM(C108:M108)</f>
        <v>2</v>
      </c>
    </row>
    <row r="109" spans="1:14" ht="12.75" customHeight="1">
      <c r="A109" s="30" t="s">
        <v>108</v>
      </c>
      <c r="B109" s="29"/>
      <c r="C109" s="29"/>
      <c r="D109" s="29"/>
      <c r="E109" s="29"/>
      <c r="F109" s="29"/>
      <c r="G109" s="29"/>
      <c r="H109" s="29">
        <v>1</v>
      </c>
      <c r="I109" s="29">
        <v>1</v>
      </c>
      <c r="J109" s="29"/>
      <c r="K109" s="29"/>
      <c r="L109" s="29"/>
      <c r="M109" s="29"/>
      <c r="N109" s="29">
        <f>SUM(C109:M109)</f>
        <v>2</v>
      </c>
    </row>
    <row r="110" spans="1:14" ht="12.75" customHeight="1">
      <c r="A110" s="30" t="s">
        <v>109</v>
      </c>
      <c r="B110" s="29"/>
      <c r="C110" s="29"/>
      <c r="D110" s="29"/>
      <c r="E110" s="29"/>
      <c r="F110" s="29"/>
      <c r="G110" s="29"/>
      <c r="H110" s="29">
        <v>1</v>
      </c>
      <c r="I110" s="29"/>
      <c r="J110" s="29"/>
      <c r="K110" s="29"/>
      <c r="L110" s="29"/>
      <c r="M110" s="29"/>
      <c r="N110" s="29">
        <f>SUM(C110:M110)</f>
        <v>1</v>
      </c>
    </row>
    <row r="111" spans="1:14" ht="12.75" customHeight="1">
      <c r="A111" s="30" t="s">
        <v>127</v>
      </c>
      <c r="B111" s="29"/>
      <c r="C111" s="29"/>
      <c r="D111" s="29"/>
      <c r="E111" s="29"/>
      <c r="F111" s="29"/>
      <c r="G111" s="29"/>
      <c r="H111" s="29"/>
      <c r="I111" s="29"/>
      <c r="J111" s="29">
        <v>1</v>
      </c>
      <c r="K111" s="29">
        <v>1</v>
      </c>
      <c r="L111" s="29"/>
      <c r="M111" s="29"/>
      <c r="N111" s="29"/>
    </row>
    <row r="112" spans="1:14" ht="12.75" customHeight="1">
      <c r="A112" s="30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2.75" customHeight="1">
      <c r="A113" s="7" t="s">
        <v>13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2.75" customHeight="1">
      <c r="A114" s="7" t="s">
        <v>113</v>
      </c>
      <c r="B114" s="29"/>
      <c r="C114" s="29"/>
      <c r="D114" s="29"/>
      <c r="E114" s="29"/>
      <c r="F114" s="29"/>
      <c r="G114" s="29"/>
      <c r="H114" s="29">
        <v>1</v>
      </c>
      <c r="I114" s="29">
        <v>1</v>
      </c>
      <c r="J114" s="29"/>
      <c r="K114" s="29"/>
      <c r="L114" s="29"/>
      <c r="M114" s="29"/>
      <c r="N114" s="29">
        <f>SUM(C114:M114)</f>
        <v>2</v>
      </c>
    </row>
    <row r="115" spans="1:14" ht="12.75" customHeight="1">
      <c r="A115" s="7" t="s">
        <v>114</v>
      </c>
      <c r="B115" s="29"/>
      <c r="C115" s="29"/>
      <c r="D115" s="29"/>
      <c r="E115" s="29"/>
      <c r="F115" s="29"/>
      <c r="G115" s="29"/>
      <c r="H115" s="29">
        <v>1</v>
      </c>
      <c r="I115" s="29"/>
      <c r="J115" s="29"/>
      <c r="K115" s="29"/>
      <c r="L115" s="29"/>
      <c r="M115" s="29"/>
      <c r="N115" s="29">
        <f>SUM(C115:M115)</f>
        <v>1</v>
      </c>
    </row>
    <row r="116" spans="1:14" ht="12.75" customHeight="1">
      <c r="A116" s="30"/>
      <c r="C116" s="29"/>
      <c r="D116" s="29"/>
      <c r="M116" s="29"/>
      <c r="N116" s="29"/>
    </row>
    <row r="117" spans="1:14" ht="12.75" customHeight="1">
      <c r="A117" s="30"/>
      <c r="C117" s="29"/>
      <c r="D117" s="29"/>
      <c r="M117" s="29"/>
      <c r="N117" s="29"/>
    </row>
    <row r="118" spans="1:14" ht="12.75" customHeight="1">
      <c r="A118" s="7" t="s">
        <v>35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2.75" customHeight="1">
      <c r="A119" s="30" t="s">
        <v>110</v>
      </c>
      <c r="B119" s="29"/>
      <c r="C119" s="29"/>
      <c r="D119" s="29"/>
      <c r="E119" s="29"/>
      <c r="F119" s="29"/>
      <c r="G119" s="29"/>
      <c r="H119" s="29">
        <v>1</v>
      </c>
      <c r="I119" s="29"/>
      <c r="J119" s="29"/>
      <c r="K119" s="29"/>
      <c r="L119" s="29"/>
      <c r="M119" s="29"/>
      <c r="N119" s="29">
        <f>SUM(C119:M119)</f>
        <v>1</v>
      </c>
    </row>
    <row r="120" spans="1:14" ht="12.75" customHeight="1">
      <c r="A120" s="30" t="s">
        <v>111</v>
      </c>
      <c r="C120" s="29"/>
      <c r="D120" s="29"/>
      <c r="H120" s="29">
        <v>1</v>
      </c>
      <c r="I120" s="2">
        <v>1</v>
      </c>
      <c r="M120" s="29"/>
      <c r="N120" s="29">
        <f>SUM(C120:M120)</f>
        <v>2</v>
      </c>
    </row>
    <row r="121" spans="1:14" ht="12.75" customHeight="1">
      <c r="A121" s="30" t="s">
        <v>112</v>
      </c>
      <c r="C121" s="29"/>
      <c r="D121" s="29"/>
      <c r="H121" s="29">
        <v>1</v>
      </c>
      <c r="M121" s="29"/>
      <c r="N121" s="29">
        <f>SUM(C121:M121)</f>
        <v>1</v>
      </c>
    </row>
    <row r="122" spans="1:14" ht="12.75" customHeight="1">
      <c r="A122" s="30"/>
      <c r="C122" s="29"/>
      <c r="D122" s="29"/>
      <c r="M122" s="29"/>
      <c r="N122" s="29"/>
    </row>
    <row r="123" spans="1:14" ht="12.75" customHeight="1">
      <c r="A123" s="30"/>
      <c r="C123" s="29"/>
      <c r="D123" s="29"/>
      <c r="M123" s="29"/>
      <c r="N123" s="29"/>
    </row>
    <row r="124" spans="1:14" ht="12.75" customHeight="1">
      <c r="A124" s="7" t="s">
        <v>14</v>
      </c>
      <c r="B124" s="3"/>
      <c r="C124" s="3">
        <f aca="true" t="shared" si="7" ref="C124:L124">SUM(C6:C120)</f>
        <v>31</v>
      </c>
      <c r="D124" s="3">
        <f t="shared" si="7"/>
        <v>23</v>
      </c>
      <c r="E124" s="3">
        <f t="shared" si="7"/>
        <v>27</v>
      </c>
      <c r="F124" s="3">
        <f t="shared" si="7"/>
        <v>23</v>
      </c>
      <c r="G124" s="3">
        <f t="shared" si="7"/>
        <v>20</v>
      </c>
      <c r="H124" s="3">
        <f t="shared" si="7"/>
        <v>65</v>
      </c>
      <c r="I124" s="3">
        <f t="shared" si="7"/>
        <v>61</v>
      </c>
      <c r="J124" s="3">
        <f t="shared" si="7"/>
        <v>16</v>
      </c>
      <c r="K124" s="3">
        <f t="shared" si="7"/>
        <v>11</v>
      </c>
      <c r="L124" s="3">
        <f t="shared" si="7"/>
        <v>0</v>
      </c>
      <c r="M124" s="3">
        <f>SUM(M6:M120)</f>
        <v>0</v>
      </c>
      <c r="N124" s="10">
        <f>SUM(N6:N120)</f>
        <v>275</v>
      </c>
    </row>
    <row r="125" spans="1:14" s="12" customFormat="1" ht="12.75" customHeight="1">
      <c r="A125" s="1"/>
      <c r="C125" s="10"/>
      <c r="D125" s="10"/>
      <c r="N125" s="10"/>
    </row>
    <row r="126" ht="12.75" customHeight="1"/>
    <row r="127" spans="2:14" ht="12.75" customHeight="1">
      <c r="B127" s="2" t="s">
        <v>15</v>
      </c>
      <c r="N127" s="3">
        <f>COUNTIF(N$6:N$121,"=1")</f>
        <v>25</v>
      </c>
    </row>
    <row r="128" spans="2:14" ht="12.75" customHeight="1">
      <c r="B128" s="2" t="s">
        <v>16</v>
      </c>
      <c r="N128" s="3">
        <f>COUNTIF(N$6:N$121,"=2")</f>
        <v>29</v>
      </c>
    </row>
    <row r="129" spans="2:16" ht="12.75" customHeight="1">
      <c r="B129" s="2" t="s">
        <v>17</v>
      </c>
      <c r="N129" s="3">
        <f>COUNTIF(N$6:N$121,"=3")</f>
        <v>10</v>
      </c>
      <c r="O129" s="3">
        <f>COUNTIF(N$6:N$120,"&gt;2")</f>
        <v>37</v>
      </c>
      <c r="P129" s="14" t="s">
        <v>29</v>
      </c>
    </row>
    <row r="130" spans="2:14" ht="12.75" customHeight="1">
      <c r="B130" s="2" t="s">
        <v>18</v>
      </c>
      <c r="N130" s="3">
        <f>COUNTIF(N$6:N$121,"=4")</f>
        <v>4</v>
      </c>
    </row>
    <row r="131" spans="2:14" ht="12.75" customHeight="1">
      <c r="B131" s="2" t="s">
        <v>19</v>
      </c>
      <c r="N131" s="3">
        <f>COUNTIF(N$6:N$121,"=5")</f>
        <v>5</v>
      </c>
    </row>
    <row r="132" spans="2:16" ht="12.75" customHeight="1">
      <c r="B132" s="2" t="s">
        <v>20</v>
      </c>
      <c r="N132" s="3">
        <f>COUNTIF(N$6:N$121,"=6")</f>
        <v>9</v>
      </c>
      <c r="O132" s="3">
        <f>COUNTIF(N$6:N$120,"&gt;5")</f>
        <v>18</v>
      </c>
      <c r="P132" s="14" t="s">
        <v>30</v>
      </c>
    </row>
    <row r="133" spans="2:14" ht="12.75" customHeight="1">
      <c r="B133" s="2" t="s">
        <v>21</v>
      </c>
      <c r="N133" s="3">
        <f>COUNTIF(N$6:N$121,"=7")</f>
        <v>5</v>
      </c>
    </row>
    <row r="134" spans="2:14" ht="12.75" customHeight="1">
      <c r="B134" s="2" t="s">
        <v>22</v>
      </c>
      <c r="N134" s="3">
        <f>COUNTIF(N$6:N$121,"=8")</f>
        <v>3</v>
      </c>
    </row>
    <row r="135" spans="2:16" ht="12.75" customHeight="1">
      <c r="B135" s="2" t="s">
        <v>23</v>
      </c>
      <c r="N135" s="3">
        <f>COUNTIF(N$6:N$121,"=9")</f>
        <v>1</v>
      </c>
      <c r="O135" s="3">
        <f>COUNTIF(N$6:N$120,"&gt;8")</f>
        <v>1</v>
      </c>
      <c r="P135" s="14" t="s">
        <v>31</v>
      </c>
    </row>
    <row r="136" spans="2:14" ht="12.75" customHeight="1">
      <c r="B136" s="2" t="s">
        <v>24</v>
      </c>
      <c r="N136" s="3">
        <f>COUNTIF(N$6:N$121,"=10")</f>
        <v>0</v>
      </c>
    </row>
    <row r="137" spans="1:14" ht="12.75" customHeight="1">
      <c r="A137" s="1" t="s">
        <v>25</v>
      </c>
      <c r="B137" s="3"/>
      <c r="E137" s="3"/>
      <c r="F137" s="3"/>
      <c r="G137" s="3"/>
      <c r="H137" s="3"/>
      <c r="I137" s="3"/>
      <c r="J137" s="3"/>
      <c r="K137" s="3"/>
      <c r="L137" s="3"/>
      <c r="M137" s="3"/>
      <c r="N137" s="10">
        <f>COUNT(N6:N121)</f>
        <v>92</v>
      </c>
    </row>
    <row r="138" ht="12.75" customHeight="1"/>
  </sheetData>
  <sheetProtection/>
  <autoFilter ref="N1:N138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421875" style="13" customWidth="1"/>
    <col min="2" max="2" width="28.7109375" style="14" customWidth="1"/>
    <col min="3" max="3" width="2.8515625" style="15" customWidth="1"/>
    <col min="4" max="4" width="27.00390625" style="14" customWidth="1"/>
    <col min="5" max="5" width="2.57421875" style="15" customWidth="1"/>
    <col min="6" max="6" width="26.7109375" style="14" customWidth="1"/>
    <col min="7" max="7" width="2.57421875" style="15" customWidth="1"/>
    <col min="8" max="16384" width="9.140625" style="14" customWidth="1"/>
  </cols>
  <sheetData>
    <row r="1" spans="1:7" s="15" customFormat="1" ht="64.5" customHeight="1">
      <c r="A1" s="16"/>
      <c r="B1" s="17"/>
      <c r="C1" s="17"/>
      <c r="D1" s="17"/>
      <c r="E1" s="17"/>
      <c r="F1" s="17"/>
      <c r="G1" s="17"/>
    </row>
    <row r="2" spans="1:7" s="24" customFormat="1" ht="12.75">
      <c r="A2" s="18"/>
      <c r="B2" s="19" t="s">
        <v>26</v>
      </c>
      <c r="C2" s="20"/>
      <c r="D2" s="21" t="s">
        <v>27</v>
      </c>
      <c r="E2" s="22"/>
      <c r="F2" s="23" t="s">
        <v>28</v>
      </c>
      <c r="G2" s="22"/>
    </row>
    <row r="3" spans="1:4" ht="13.5">
      <c r="A3" s="25">
        <v>1</v>
      </c>
      <c r="B3" s="30" t="s">
        <v>60</v>
      </c>
      <c r="C3" s="8"/>
      <c r="D3" s="30" t="s">
        <v>56</v>
      </c>
    </row>
    <row r="4" spans="1:4" ht="12.75">
      <c r="A4" s="25">
        <v>2</v>
      </c>
      <c r="B4" s="27" t="s">
        <v>75</v>
      </c>
      <c r="D4" s="30" t="s">
        <v>40</v>
      </c>
    </row>
    <row r="5" spans="1:4" ht="12.75">
      <c r="A5" s="25">
        <v>3</v>
      </c>
      <c r="B5" s="30" t="s">
        <v>34</v>
      </c>
      <c r="D5" s="30" t="s">
        <v>57</v>
      </c>
    </row>
    <row r="6" spans="1:4" ht="12.75">
      <c r="A6" s="25">
        <v>4</v>
      </c>
      <c r="B6" s="30" t="s">
        <v>70</v>
      </c>
      <c r="D6" s="30" t="s">
        <v>36</v>
      </c>
    </row>
    <row r="7" spans="1:4" ht="12.75">
      <c r="A7" s="25">
        <v>5</v>
      </c>
      <c r="B7" s="30"/>
      <c r="D7" s="30" t="s">
        <v>39</v>
      </c>
    </row>
    <row r="8" spans="1:11" ht="12.75">
      <c r="A8" s="25">
        <v>6</v>
      </c>
      <c r="B8" s="30"/>
      <c r="D8" s="30" t="s">
        <v>37</v>
      </c>
      <c r="K8" s="26"/>
    </row>
    <row r="9" spans="1:4" ht="12.75">
      <c r="A9" s="25">
        <v>7</v>
      </c>
      <c r="B9" s="30"/>
      <c r="D9" s="30" t="s">
        <v>32</v>
      </c>
    </row>
    <row r="10" spans="1:4" ht="12.75">
      <c r="A10" s="25">
        <v>8</v>
      </c>
      <c r="B10" s="30"/>
      <c r="D10" s="30" t="s">
        <v>49</v>
      </c>
    </row>
    <row r="11" spans="1:12" ht="12.75">
      <c r="A11" s="25">
        <v>9</v>
      </c>
      <c r="B11" s="30"/>
      <c r="L11" s="15"/>
    </row>
    <row r="12" spans="1:2" ht="12.75">
      <c r="A12" s="25">
        <v>10</v>
      </c>
      <c r="B12" s="1"/>
    </row>
    <row r="13" spans="1:2" ht="12.75">
      <c r="A13" s="25">
        <v>11</v>
      </c>
      <c r="B13" s="30"/>
    </row>
    <row r="14" spans="1:2" ht="12.75">
      <c r="A14" s="25">
        <v>12</v>
      </c>
      <c r="B14" s="30"/>
    </row>
    <row r="15" spans="1:2" ht="12.75">
      <c r="A15" s="25">
        <v>13</v>
      </c>
      <c r="B15" s="30"/>
    </row>
    <row r="16" spans="1:2" ht="12.75">
      <c r="A16" s="25">
        <v>14</v>
      </c>
      <c r="B16" s="30"/>
    </row>
    <row r="17" spans="1:2" ht="12.75">
      <c r="A17" s="25">
        <v>15</v>
      </c>
      <c r="B17" s="30"/>
    </row>
    <row r="18" spans="1:2" ht="12.75">
      <c r="A18" s="25">
        <v>16</v>
      </c>
      <c r="B18" s="30"/>
    </row>
    <row r="19" spans="1:2" ht="12.75">
      <c r="A19" s="25">
        <v>17</v>
      </c>
      <c r="B19" s="30"/>
    </row>
    <row r="20" spans="1:2" ht="12.75">
      <c r="A20" s="25">
        <v>18</v>
      </c>
      <c r="B20" s="30"/>
    </row>
    <row r="21" spans="1:2" ht="12.75">
      <c r="A21" s="25">
        <v>19</v>
      </c>
      <c r="B21" s="30"/>
    </row>
    <row r="22" spans="1:2" ht="12.75">
      <c r="A22" s="25">
        <v>20</v>
      </c>
      <c r="B22" s="30"/>
    </row>
    <row r="23" spans="1:2" ht="12.75">
      <c r="A23" s="25">
        <v>21</v>
      </c>
      <c r="B23" s="30"/>
    </row>
    <row r="24" spans="1:2" ht="12.75">
      <c r="A24" s="25">
        <v>22</v>
      </c>
      <c r="B24" s="30"/>
    </row>
    <row r="25" spans="1:2" ht="12.75">
      <c r="A25" s="25">
        <v>23</v>
      </c>
      <c r="B25" s="30"/>
    </row>
    <row r="26" spans="1:2" ht="12.75">
      <c r="A26" s="25">
        <v>24</v>
      </c>
      <c r="B26" s="30"/>
    </row>
    <row r="27" spans="1:2" ht="12.75">
      <c r="A27" s="25">
        <v>25</v>
      </c>
      <c r="B27" s="30"/>
    </row>
    <row r="28" spans="1:2" ht="12.75">
      <c r="A28" s="25">
        <v>26</v>
      </c>
      <c r="B28" s="30"/>
    </row>
    <row r="29" ht="12.75">
      <c r="A29" s="25">
        <v>27</v>
      </c>
    </row>
    <row r="30" ht="12.75">
      <c r="A30" s="25">
        <v>28</v>
      </c>
    </row>
    <row r="31" ht="12.75">
      <c r="A31" s="25">
        <v>29</v>
      </c>
    </row>
    <row r="32" ht="12.75">
      <c r="A32" s="25">
        <v>30</v>
      </c>
    </row>
    <row r="33" ht="12.75">
      <c r="A33" s="25">
        <v>31</v>
      </c>
    </row>
    <row r="34" ht="12.75">
      <c r="A34" s="25">
        <v>32</v>
      </c>
    </row>
    <row r="35" ht="12.75">
      <c r="A35" s="25">
        <v>33</v>
      </c>
    </row>
    <row r="36" ht="12.75">
      <c r="A36" s="25">
        <v>34</v>
      </c>
    </row>
    <row r="37" ht="12.75">
      <c r="A37" s="25">
        <v>35</v>
      </c>
    </row>
    <row r="38" ht="12.75">
      <c r="A38" s="25">
        <v>36</v>
      </c>
    </row>
    <row r="39" ht="12.75">
      <c r="A39" s="25">
        <v>37</v>
      </c>
    </row>
    <row r="40" ht="12.75">
      <c r="A40" s="25">
        <v>38</v>
      </c>
    </row>
    <row r="41" ht="12.75">
      <c r="A41" s="25">
        <v>39</v>
      </c>
    </row>
    <row r="42" ht="12.75">
      <c r="A42" s="25">
        <v>40</v>
      </c>
    </row>
    <row r="43" ht="12.75">
      <c r="A43" s="25">
        <v>41</v>
      </c>
    </row>
    <row r="44" ht="12.75">
      <c r="A44" s="25">
        <v>42</v>
      </c>
    </row>
    <row r="45" ht="12.75">
      <c r="A45" s="25">
        <v>43</v>
      </c>
    </row>
    <row r="46" ht="12.75">
      <c r="A46" s="25">
        <v>44</v>
      </c>
    </row>
    <row r="47" ht="12.75">
      <c r="A47" s="25">
        <v>45</v>
      </c>
    </row>
    <row r="48" ht="12.75">
      <c r="A48" s="25">
        <v>46</v>
      </c>
    </row>
    <row r="49" ht="12.75">
      <c r="A49" s="25">
        <v>47</v>
      </c>
    </row>
    <row r="50" ht="12.75">
      <c r="A50" s="25">
        <v>48</v>
      </c>
    </row>
    <row r="51" ht="12.75">
      <c r="A51" s="25">
        <v>49</v>
      </c>
    </row>
    <row r="52" ht="12.75">
      <c r="A52" s="25">
        <v>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Hyyppä Tuomas</dc:creator>
  <cp:keywords/>
  <dc:description/>
  <cp:lastModifiedBy>Hautamäki Tero POL</cp:lastModifiedBy>
  <cp:lastPrinted>2017-12-12T16:42:37Z</cp:lastPrinted>
  <dcterms:created xsi:type="dcterms:W3CDTF">2013-01-10T12:36:09Z</dcterms:created>
  <dcterms:modified xsi:type="dcterms:W3CDTF">2019-04-03T10:53:41Z</dcterms:modified>
  <cp:category/>
  <cp:version/>
  <cp:contentType/>
  <cp:contentStatus/>
</cp:coreProperties>
</file>