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Data\EVT\Hallitus\Kilpailutiimi\EVT ML Loppukisa 20190309-10\"/>
    </mc:Choice>
  </mc:AlternateContent>
  <bookViews>
    <workbookView xWindow="0" yWindow="0" windowWidth="23040" windowHeight="8676"/>
  </bookViews>
  <sheets>
    <sheet name="Aikataulu_9.3.2019" sheetId="12" r:id="rId1"/>
  </sheets>
  <definedNames>
    <definedName name="_xlnm.Print_Area" localSheetId="0">Aikataulu_9.3.2019!$A$11:$M$91</definedName>
    <definedName name="_xlnm.Print_Titles" localSheetId="0">Aikataulu_9.3.2019!$11:$23</definedName>
  </definedNames>
  <calcPr calcId="162913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1" i="12" l="1"/>
  <c r="K83" i="12"/>
  <c r="J84" i="12" s="1"/>
  <c r="K84" i="12" s="1"/>
  <c r="J79" i="12"/>
  <c r="K65" i="12"/>
  <c r="J67" i="12" s="1"/>
  <c r="I67" i="12" s="1"/>
  <c r="L84" i="12" l="1"/>
  <c r="J85" i="12"/>
  <c r="I84" i="12"/>
  <c r="H84" i="12" s="1"/>
  <c r="G84" i="12" s="1"/>
  <c r="F84" i="12" s="1"/>
  <c r="I79" i="12"/>
  <c r="H79" i="12" s="1"/>
  <c r="K42" i="12"/>
  <c r="J43" i="12" s="1"/>
  <c r="I85" i="12" l="1"/>
  <c r="H85" i="12" s="1"/>
  <c r="G85" i="12" s="1"/>
  <c r="F85" i="12" s="1"/>
  <c r="K85" i="12"/>
  <c r="K79" i="12"/>
  <c r="J80" i="12" s="1"/>
  <c r="G79" i="12"/>
  <c r="F79" i="12" s="1"/>
  <c r="L85" i="12" l="1"/>
  <c r="J86" i="12"/>
  <c r="L79" i="12"/>
  <c r="I80" i="12"/>
  <c r="H80" i="12" s="1"/>
  <c r="G80" i="12" s="1"/>
  <c r="F80" i="12" s="1"/>
  <c r="K80" i="12"/>
  <c r="I86" i="12" l="1"/>
  <c r="H86" i="12" s="1"/>
  <c r="G86" i="12" s="1"/>
  <c r="F86" i="12" s="1"/>
  <c r="K86" i="12"/>
  <c r="L80" i="12"/>
  <c r="J81" i="12"/>
  <c r="K57" i="12"/>
  <c r="K30" i="12"/>
  <c r="J31" i="12" s="1"/>
  <c r="K81" i="12" l="1"/>
  <c r="I81" i="12"/>
  <c r="H81" i="12" s="1"/>
  <c r="G81" i="12" s="1"/>
  <c r="F81" i="12" s="1"/>
  <c r="J87" i="12"/>
  <c r="L86" i="12"/>
  <c r="K71" i="12"/>
  <c r="J72" i="12" s="1"/>
  <c r="K67" i="12"/>
  <c r="H67" i="12"/>
  <c r="G67" i="12" s="1"/>
  <c r="F67" i="12" s="1"/>
  <c r="K51" i="12"/>
  <c r="J52" i="12" s="1"/>
  <c r="H51" i="12"/>
  <c r="G51" i="12" s="1"/>
  <c r="F51" i="12" s="1"/>
  <c r="K36" i="12"/>
  <c r="J37" i="12" s="1"/>
  <c r="K87" i="12" l="1"/>
  <c r="I87" i="12"/>
  <c r="H87" i="12" s="1"/>
  <c r="G87" i="12" s="1"/>
  <c r="F87" i="12" s="1"/>
  <c r="L81" i="12"/>
  <c r="J82" i="12"/>
  <c r="L67" i="12"/>
  <c r="J68" i="12"/>
  <c r="K68" i="12" s="1"/>
  <c r="K52" i="12"/>
  <c r="I52" i="12"/>
  <c r="H52" i="12" s="1"/>
  <c r="L51" i="12"/>
  <c r="K82" i="12" l="1"/>
  <c r="L82" i="12" s="1"/>
  <c r="I82" i="12"/>
  <c r="H82" i="12" s="1"/>
  <c r="G82" i="12" s="1"/>
  <c r="F82" i="12" s="1"/>
  <c r="L87" i="12"/>
  <c r="J88" i="12"/>
  <c r="G52" i="12"/>
  <c r="F52" i="12" s="1"/>
  <c r="I37" i="12"/>
  <c r="H37" i="12" s="1"/>
  <c r="G37" i="12" s="1"/>
  <c r="F37" i="12" s="1"/>
  <c r="K37" i="12"/>
  <c r="I68" i="12"/>
  <c r="H68" i="12" s="1"/>
  <c r="G68" i="12" s="1"/>
  <c r="F68" i="12" s="1"/>
  <c r="J53" i="12"/>
  <c r="L52" i="12"/>
  <c r="K88" i="12" l="1"/>
  <c r="L88" i="12" s="1"/>
  <c r="I88" i="12"/>
  <c r="H88" i="12" s="1"/>
  <c r="G88" i="12" s="1"/>
  <c r="F88" i="12" s="1"/>
  <c r="L37" i="12"/>
  <c r="J38" i="12"/>
  <c r="L68" i="12"/>
  <c r="J69" i="12"/>
  <c r="K69" i="12" s="1"/>
  <c r="K53" i="12"/>
  <c r="I53" i="12"/>
  <c r="H53" i="12" s="1"/>
  <c r="G53" i="12" s="1"/>
  <c r="F53" i="12" s="1"/>
  <c r="K38" i="12" l="1"/>
  <c r="I38" i="12"/>
  <c r="H38" i="12" s="1"/>
  <c r="G38" i="12" s="1"/>
  <c r="F38" i="12" s="1"/>
  <c r="L69" i="12"/>
  <c r="I69" i="12"/>
  <c r="H69" i="12" s="1"/>
  <c r="G69" i="12" s="1"/>
  <c r="F69" i="12" s="1"/>
  <c r="L53" i="12"/>
  <c r="J54" i="12"/>
  <c r="L38" i="12" l="1"/>
  <c r="J39" i="12"/>
  <c r="I54" i="12"/>
  <c r="H54" i="12" s="1"/>
  <c r="G54" i="12" s="1"/>
  <c r="F54" i="12" s="1"/>
  <c r="K54" i="12"/>
  <c r="J55" i="12" s="1"/>
  <c r="J70" i="12"/>
  <c r="K70" i="12" l="1"/>
  <c r="I70" i="12"/>
  <c r="H70" i="12" s="1"/>
  <c r="G70" i="12" s="1"/>
  <c r="F70" i="12" s="1"/>
  <c r="K55" i="12"/>
  <c r="L55" i="12" s="1"/>
  <c r="I55" i="12"/>
  <c r="H55" i="12" s="1"/>
  <c r="G55" i="12" s="1"/>
  <c r="F55" i="12" s="1"/>
  <c r="I39" i="12"/>
  <c r="H39" i="12" s="1"/>
  <c r="G39" i="12" s="1"/>
  <c r="F39" i="12" s="1"/>
  <c r="K39" i="12"/>
  <c r="L54" i="12"/>
  <c r="K72" i="12" l="1"/>
  <c r="I72" i="12"/>
  <c r="H72" i="12" s="1"/>
  <c r="G72" i="12" s="1"/>
  <c r="F72" i="12" s="1"/>
  <c r="L39" i="12"/>
  <c r="J40" i="12"/>
  <c r="L70" i="12"/>
  <c r="L72" i="12" l="1"/>
  <c r="J73" i="12"/>
  <c r="K73" i="12" s="1"/>
  <c r="I40" i="12"/>
  <c r="H40" i="12" s="1"/>
  <c r="G40" i="12" s="1"/>
  <c r="F40" i="12" s="1"/>
  <c r="K40" i="12"/>
  <c r="J56" i="12"/>
  <c r="L40" i="12" l="1"/>
  <c r="J41" i="12"/>
  <c r="I73" i="12"/>
  <c r="K56" i="12"/>
  <c r="I56" i="12"/>
  <c r="H56" i="12" s="1"/>
  <c r="G56" i="12" s="1"/>
  <c r="F56" i="12" s="1"/>
  <c r="H73" i="12" l="1"/>
  <c r="G73" i="12" s="1"/>
  <c r="F73" i="12" s="1"/>
  <c r="I58" i="12"/>
  <c r="H58" i="12" s="1"/>
  <c r="G58" i="12" s="1"/>
  <c r="F58" i="12" s="1"/>
  <c r="K58" i="12"/>
  <c r="L73" i="12"/>
  <c r="J74" i="12"/>
  <c r="K74" i="12" s="1"/>
  <c r="L56" i="12"/>
  <c r="L58" i="12" l="1"/>
  <c r="J59" i="12"/>
  <c r="I74" i="12"/>
  <c r="K41" i="12"/>
  <c r="I41" i="12"/>
  <c r="H41" i="12" s="1"/>
  <c r="G41" i="12" s="1"/>
  <c r="F41" i="12" s="1"/>
  <c r="H74" i="12" l="1"/>
  <c r="G74" i="12" s="1"/>
  <c r="F74" i="12" s="1"/>
  <c r="K59" i="12"/>
  <c r="I59" i="12"/>
  <c r="H59" i="12" s="1"/>
  <c r="G59" i="12" s="1"/>
  <c r="F59" i="12" s="1"/>
  <c r="L74" i="12"/>
  <c r="J75" i="12"/>
  <c r="K75" i="12" s="1"/>
  <c r="J76" i="12" s="1"/>
  <c r="L41" i="12"/>
  <c r="K76" i="12" l="1"/>
  <c r="I76" i="12"/>
  <c r="H76" i="12" s="1"/>
  <c r="G76" i="12" s="1"/>
  <c r="F76" i="12" s="1"/>
  <c r="L59" i="12"/>
  <c r="J60" i="12"/>
  <c r="L75" i="12"/>
  <c r="I75" i="12"/>
  <c r="K43" i="12"/>
  <c r="J44" i="12" s="1"/>
  <c r="I43" i="12"/>
  <c r="H43" i="12" s="1"/>
  <c r="G43" i="12" s="1"/>
  <c r="F43" i="12" s="1"/>
  <c r="H75" i="12" l="1"/>
  <c r="G75" i="12" s="1"/>
  <c r="F75" i="12" s="1"/>
  <c r="L76" i="12"/>
  <c r="I60" i="12"/>
  <c r="H60" i="12" s="1"/>
  <c r="G60" i="12" s="1"/>
  <c r="F60" i="12" s="1"/>
  <c r="K60" i="12"/>
  <c r="K44" i="12"/>
  <c r="L44" i="12" s="1"/>
  <c r="I44" i="12"/>
  <c r="H44" i="12" s="1"/>
  <c r="G44" i="12" s="1"/>
  <c r="F44" i="12" s="1"/>
  <c r="L43" i="12"/>
  <c r="L60" i="12" l="1"/>
  <c r="J61" i="12"/>
  <c r="J45" i="12"/>
  <c r="K61" i="12" l="1"/>
  <c r="I61" i="12"/>
  <c r="H61" i="12" s="1"/>
  <c r="G61" i="12" s="1"/>
  <c r="F61" i="12" s="1"/>
  <c r="I45" i="12"/>
  <c r="H45" i="12" s="1"/>
  <c r="G45" i="12" s="1"/>
  <c r="F45" i="12" s="1"/>
  <c r="K45" i="12"/>
  <c r="L61" i="12" l="1"/>
  <c r="J62" i="12"/>
  <c r="J46" i="12"/>
  <c r="L45" i="12"/>
  <c r="K62" i="12" l="1"/>
  <c r="I62" i="12"/>
  <c r="H62" i="12" s="1"/>
  <c r="G62" i="12" s="1"/>
  <c r="F62" i="12" s="1"/>
  <c r="I46" i="12"/>
  <c r="H46" i="12" s="1"/>
  <c r="G46" i="12" s="1"/>
  <c r="F46" i="12" s="1"/>
  <c r="K46" i="12"/>
  <c r="J63" i="12" l="1"/>
  <c r="L62" i="12"/>
  <c r="J47" i="12"/>
  <c r="L46" i="12"/>
  <c r="K63" i="12" l="1"/>
  <c r="L63" i="12" s="1"/>
  <c r="I63" i="12"/>
  <c r="H63" i="12" s="1"/>
  <c r="G63" i="12" s="1"/>
  <c r="F63" i="12" s="1"/>
  <c r="K47" i="12"/>
  <c r="I47" i="12"/>
  <c r="H47" i="12" s="1"/>
  <c r="G47" i="12" s="1"/>
  <c r="F47" i="12" s="1"/>
  <c r="J48" i="12" l="1"/>
  <c r="L47" i="12"/>
  <c r="K48" i="12" l="1"/>
  <c r="L48" i="12" s="1"/>
  <c r="I48" i="12"/>
  <c r="H48" i="12" s="1"/>
  <c r="G48" i="12" s="1"/>
  <c r="F48" i="12" s="1"/>
  <c r="I25" i="12" l="1"/>
  <c r="H25" i="12" l="1"/>
  <c r="G25" i="12" s="1"/>
  <c r="F25" i="12" s="1"/>
  <c r="K25" i="12"/>
  <c r="J26" i="12" s="1"/>
  <c r="K26" i="12" l="1"/>
  <c r="L26" i="12" s="1"/>
  <c r="I26" i="12"/>
  <c r="L25" i="12"/>
  <c r="H26" i="12" l="1"/>
  <c r="G26" i="12" s="1"/>
  <c r="F26" i="12" s="1"/>
  <c r="J27" i="12"/>
  <c r="I27" i="12" l="1"/>
  <c r="H27" i="12" s="1"/>
  <c r="G27" i="12" s="1"/>
  <c r="F27" i="12" s="1"/>
  <c r="K27" i="12"/>
  <c r="L27" i="12" l="1"/>
  <c r="J28" i="12"/>
  <c r="I28" i="12" l="1"/>
  <c r="H28" i="12" s="1"/>
  <c r="G28" i="12" s="1"/>
  <c r="F28" i="12" s="1"/>
  <c r="K28" i="12"/>
  <c r="J29" i="12" s="1"/>
  <c r="K29" i="12" l="1"/>
  <c r="I29" i="12"/>
  <c r="H29" i="12" s="1"/>
  <c r="G29" i="12" s="1"/>
  <c r="F29" i="12" s="1"/>
  <c r="L28" i="12"/>
  <c r="L29" i="12" l="1"/>
  <c r="L91" i="12"/>
  <c r="I31" i="12" l="1"/>
  <c r="H31" i="12" s="1"/>
  <c r="G31" i="12" s="1"/>
  <c r="F31" i="12" s="1"/>
  <c r="K31" i="12"/>
  <c r="L31" i="12" l="1"/>
  <c r="J32" i="12"/>
  <c r="K32" i="12" l="1"/>
  <c r="I32" i="12"/>
  <c r="H32" i="12" s="1"/>
  <c r="G32" i="12" s="1"/>
  <c r="F32" i="12" s="1"/>
  <c r="L32" i="12" l="1"/>
  <c r="J33" i="12"/>
  <c r="I33" i="12" l="1"/>
  <c r="H33" i="12" s="1"/>
  <c r="G33" i="12" s="1"/>
  <c r="F33" i="12" s="1"/>
  <c r="K33" i="12"/>
  <c r="L33" i="12" l="1"/>
  <c r="J34" i="12"/>
  <c r="I34" i="12" l="1"/>
  <c r="H34" i="12" s="1"/>
  <c r="G34" i="12" s="1"/>
  <c r="F34" i="12" s="1"/>
  <c r="K34" i="12"/>
  <c r="L34" i="12" l="1"/>
  <c r="J35" i="12"/>
  <c r="I35" i="12" l="1"/>
  <c r="H35" i="12" s="1"/>
  <c r="G35" i="12" s="1"/>
  <c r="F35" i="12" s="1"/>
  <c r="K35" i="12"/>
  <c r="L35" i="12" s="1"/>
</calcChain>
</file>

<file path=xl/sharedStrings.xml><?xml version="1.0" encoding="utf-8"?>
<sst xmlns="http://schemas.openxmlformats.org/spreadsheetml/2006/main" count="243" uniqueCount="178">
  <si>
    <t>anna kilpailu alkaa aika</t>
  </si>
  <si>
    <t>anna koppi-aika ennen suoritusta</t>
  </si>
  <si>
    <t>anna joukkueen tarvitsema aika jäällä</t>
  </si>
  <si>
    <t>anna koppi-aika suorituksen jälkeen</t>
  </si>
  <si>
    <t>anna jäädytysaika</t>
  </si>
  <si>
    <t>Koppiin</t>
  </si>
  <si>
    <t>Jäälle</t>
  </si>
  <si>
    <t>Jäältä</t>
  </si>
  <si>
    <t>Kopista</t>
  </si>
  <si>
    <t>Koppi</t>
  </si>
  <si>
    <t>JÄÄDYTYS</t>
  </si>
  <si>
    <t>Etelä-Vantaan Taitoluistelijat</t>
  </si>
  <si>
    <t>Päivitetty</t>
  </si>
  <si>
    <t>alkaa noin</t>
  </si>
  <si>
    <t>palkintojen jako</t>
  </si>
  <si>
    <t>optimi 30 min</t>
  </si>
  <si>
    <t>esiintyjä</t>
  </si>
  <si>
    <t>www.evt.sporttisaitti.com</t>
  </si>
  <si>
    <t>Trio Areena, Vantaa</t>
  </si>
  <si>
    <t>sarjan vaihto</t>
  </si>
  <si>
    <t>6 koppia, jäädytys kuuden välein</t>
  </si>
  <si>
    <t>EVT varaa oikeuden aikataulumuutoksiin</t>
  </si>
  <si>
    <t>MUPI</t>
  </si>
  <si>
    <t>ISU</t>
  </si>
  <si>
    <t>Verryttelyalue</t>
  </si>
  <si>
    <t>MUPI/ISU</t>
  </si>
  <si>
    <t>Verkka-aika</t>
  </si>
  <si>
    <t>Seura</t>
  </si>
  <si>
    <t>Teema</t>
  </si>
  <si>
    <r>
      <rPr>
        <b/>
        <sz val="14"/>
        <rFont val="Calibri"/>
        <family val="2"/>
      </rPr>
      <t>HUOM !</t>
    </r>
    <r>
      <rPr>
        <sz val="14"/>
        <rFont val="Calibri"/>
        <family val="2"/>
      </rPr>
      <t xml:space="preserve">  Joukkueille on varattu merkityt verryttelyalueet. Pyydämme huomioimaan muut joukkueet, noudattamalla annettuja aikatauluja</t>
    </r>
  </si>
  <si>
    <t>Verryttelualue 1 Peilisali</t>
  </si>
  <si>
    <t>Verryttelyalueet 2, 4 ja 5 jäähallin alakäytävällä</t>
  </si>
  <si>
    <t>Verryttelyalue 5 Urheilutalon painisali, huomioikaa siirtymisajat</t>
  </si>
  <si>
    <t>SM-harj.</t>
  </si>
  <si>
    <t>SM-kisa</t>
  </si>
  <si>
    <t>epävarma</t>
  </si>
  <si>
    <t>SM-noviisit</t>
  </si>
  <si>
    <t>Palkintojenjako jäällä</t>
  </si>
  <si>
    <t>Jäänlaidalla</t>
  </si>
  <si>
    <t>Muodostelmaluistelun 3. kilpailu</t>
  </si>
  <si>
    <t>Noviisit 1</t>
  </si>
  <si>
    <t>Noviisit 2</t>
  </si>
  <si>
    <t>Noviisit 3</t>
  </si>
  <si>
    <t>Noviisit 4</t>
  </si>
  <si>
    <t>Noviisit 5</t>
  </si>
  <si>
    <t>Noviisit 6</t>
  </si>
  <si>
    <t>Noviisit 7</t>
  </si>
  <si>
    <t>Noviisit 8</t>
  </si>
  <si>
    <t>Noviisit 9</t>
  </si>
  <si>
    <t>Noviisit 10</t>
  </si>
  <si>
    <t>Noviisit 11</t>
  </si>
  <si>
    <t>Noviisit 12</t>
  </si>
  <si>
    <t>Noviisit 13</t>
  </si>
  <si>
    <t>Noviisit 14</t>
  </si>
  <si>
    <t>Noviisit 15</t>
  </si>
  <si>
    <t>Noviisit 16</t>
  </si>
  <si>
    <t>Noviisit 17</t>
  </si>
  <si>
    <t>Noviisit 18</t>
  </si>
  <si>
    <t>Noviisit 19</t>
  </si>
  <si>
    <t>Noviisit 20</t>
  </si>
  <si>
    <t>Noviisit 21</t>
  </si>
  <si>
    <t>Aikuiset 1</t>
  </si>
  <si>
    <t>Aikuiset 2</t>
  </si>
  <si>
    <t>Aikuiset 3</t>
  </si>
  <si>
    <t>Aikuiset 4</t>
  </si>
  <si>
    <t>Aikuiset 5</t>
  </si>
  <si>
    <t>Aikuiset 6</t>
  </si>
  <si>
    <t>Aikuiset 7</t>
  </si>
  <si>
    <t>Aikuiset 8</t>
  </si>
  <si>
    <t>Aikuiset 9</t>
  </si>
  <si>
    <t>Aikuiset 10</t>
  </si>
  <si>
    <t>Aikuiset 11</t>
  </si>
  <si>
    <t>Aikuiset 12</t>
  </si>
  <si>
    <t xml:space="preserve">Palkintojenjako jäällä </t>
  </si>
  <si>
    <t>Seniorit 1</t>
  </si>
  <si>
    <t>Seniorit 2</t>
  </si>
  <si>
    <t>Seniorit 3</t>
  </si>
  <si>
    <t>Seniorit 4</t>
  </si>
  <si>
    <t>Seniorit 5</t>
  </si>
  <si>
    <t>Seniorit 6</t>
  </si>
  <si>
    <t>Seniorit 7</t>
  </si>
  <si>
    <t>Seniorit 8</t>
  </si>
  <si>
    <t>Seniorit 9</t>
  </si>
  <si>
    <t>MASTERS</t>
  </si>
  <si>
    <t>KANSALLISET SENIORIT</t>
  </si>
  <si>
    <t>AIKUISET</t>
  </si>
  <si>
    <t>NOVIISIT</t>
  </si>
  <si>
    <t>Masters 1</t>
  </si>
  <si>
    <t>Masters 2</t>
  </si>
  <si>
    <t>Masters 3</t>
  </si>
  <si>
    <t>Masters 4</t>
  </si>
  <si>
    <t>Masters 5</t>
  </si>
  <si>
    <t>Masters 6</t>
  </si>
  <si>
    <t>Masters 7</t>
  </si>
  <si>
    <t>Masters 8</t>
  </si>
  <si>
    <t>Masters 9</t>
  </si>
  <si>
    <t>Lauantai 9.3.2019</t>
  </si>
  <si>
    <t>Team Fusion</t>
  </si>
  <si>
    <t>PoriTa</t>
  </si>
  <si>
    <t>Silverlights</t>
  </si>
  <si>
    <t>HL</t>
  </si>
  <si>
    <t>Chicas del Amor</t>
  </si>
  <si>
    <t>RJT</t>
  </si>
  <si>
    <t>Golden Illusions</t>
  </si>
  <si>
    <t>SAIML</t>
  </si>
  <si>
    <t>Team Magnetique</t>
  </si>
  <si>
    <t>HSL</t>
  </si>
  <si>
    <t>Ad Astra</t>
  </si>
  <si>
    <t>PTL</t>
  </si>
  <si>
    <t>Shiny Lakers</t>
  </si>
  <si>
    <t>UPTL</t>
  </si>
  <si>
    <t>Briljantit</t>
  </si>
  <si>
    <t>KTK</t>
  </si>
  <si>
    <t>Team White Pearl</t>
  </si>
  <si>
    <t>KKJT</t>
  </si>
  <si>
    <t>RiverFalls</t>
  </si>
  <si>
    <t>SEITL</t>
  </si>
  <si>
    <t>Valley Bay Synchroshine</t>
  </si>
  <si>
    <t>EsJt</t>
  </si>
  <si>
    <t>Sparkle Edges</t>
  </si>
  <si>
    <t>KAARI</t>
  </si>
  <si>
    <t>IceBreakers</t>
  </si>
  <si>
    <t>MERTA</t>
  </si>
  <si>
    <t>Cometes Borealis</t>
  </si>
  <si>
    <t>OLK</t>
  </si>
  <si>
    <t>Les Visions</t>
  </si>
  <si>
    <t>JOKA</t>
  </si>
  <si>
    <t>Cool Steps</t>
  </si>
  <si>
    <t>EVT</t>
  </si>
  <si>
    <t>Ice Sweets</t>
  </si>
  <si>
    <t>ETK</t>
  </si>
  <si>
    <t>Primavista</t>
  </si>
  <si>
    <t>RAUTL</t>
  </si>
  <si>
    <t>Rocking Blades</t>
  </si>
  <si>
    <t>TAPTL</t>
  </si>
  <si>
    <t>Team Somnium</t>
  </si>
  <si>
    <t>SALPA</t>
  </si>
  <si>
    <t>Islet Seastars</t>
  </si>
  <si>
    <t>WATS</t>
  </si>
  <si>
    <t>Ie Comedy</t>
  </si>
  <si>
    <t>TTK</t>
  </si>
  <si>
    <t>JääLeidit</t>
  </si>
  <si>
    <t>HTK</t>
  </si>
  <si>
    <t>Team Sirius</t>
  </si>
  <si>
    <t>LTL</t>
  </si>
  <si>
    <t>Team antique</t>
  </si>
  <si>
    <t>HSK</t>
  </si>
  <si>
    <t>Team Ice Passion</t>
  </si>
  <si>
    <t>VARALA</t>
  </si>
  <si>
    <t>Shadows</t>
  </si>
  <si>
    <t>Dusty Blades</t>
  </si>
  <si>
    <t>Ice Wide Open</t>
  </si>
  <si>
    <t>KULS</t>
  </si>
  <si>
    <t>Coronae Borealis</t>
  </si>
  <si>
    <t>Sand Christals</t>
  </si>
  <si>
    <t>RNK</t>
  </si>
  <si>
    <t xml:space="preserve">Audax </t>
  </si>
  <si>
    <t>Vintage Edges</t>
  </si>
  <si>
    <t>Team Panique</t>
  </si>
  <si>
    <t>Valley Bay Synchrostars</t>
  </si>
  <si>
    <t>Team La Fiesta</t>
  </si>
  <si>
    <t>Les Memoires</t>
  </si>
  <si>
    <t>Sun City Souls</t>
  </si>
  <si>
    <t>VG-62</t>
  </si>
  <si>
    <t>Situations</t>
  </si>
  <si>
    <t>Rusty Blades</t>
  </si>
  <si>
    <t>Ex Steps</t>
  </si>
  <si>
    <t>All Stars</t>
  </si>
  <si>
    <t>Rocky Diamonds</t>
  </si>
  <si>
    <t>JYTLS</t>
  </si>
  <si>
    <t>Sun City Shake</t>
  </si>
  <si>
    <t>EliteBlades</t>
  </si>
  <si>
    <t>Best Before</t>
  </si>
  <si>
    <t>Ice Elegance</t>
  </si>
  <si>
    <t>Steps on Edge</t>
  </si>
  <si>
    <t>Team Chaotique</t>
  </si>
  <si>
    <t>Valley Bay Synchrohearts</t>
  </si>
  <si>
    <t>Reunions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</si>
</sst>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0"/>
      <name val="Calibri"/>
      <family val="2"/>
    </font>
    <font>
      <sz val="10"/>
      <name val="Calibri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</font>
    <font>
      <sz val="14"/>
      <name val="Calibri"/>
      <family val="2"/>
    </font>
    <font>
      <sz val="14"/>
      <color theme="0"/>
      <name val="Calibri"/>
      <family val="2"/>
    </font>
    <font>
      <b/>
      <sz val="14"/>
      <name val="Calibri"/>
      <family val="2"/>
    </font>
    <font>
      <b/>
      <sz val="14"/>
      <color theme="0"/>
      <name val="Calibri"/>
      <family val="2"/>
    </font>
    <font>
      <i/>
      <sz val="14"/>
      <name val="Calibri"/>
      <family val="2"/>
    </font>
    <font>
      <u/>
      <sz val="14"/>
      <color theme="10"/>
      <name val="Calibri"/>
      <family val="2"/>
      <scheme val="minor"/>
    </font>
    <font>
      <sz val="11"/>
      <color rgb="FF202124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1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1">
    <xf numFmtId="0" fontId="0" fillId="0" borderId="0" xfId="0"/>
    <xf numFmtId="0" fontId="2" fillId="0" borderId="0" xfId="0" applyFont="1"/>
    <xf numFmtId="20" fontId="2" fillId="2" borderId="0" xfId="0" applyNumberFormat="1" applyFont="1" applyFill="1" applyBorder="1" applyAlignment="1" applyProtection="1">
      <protection locked="0"/>
    </xf>
    <xf numFmtId="20" fontId="2" fillId="0" borderId="0" xfId="0" applyNumberFormat="1" applyFont="1" applyFill="1" applyBorder="1" applyAlignment="1" applyProtection="1">
      <protection locked="0"/>
    </xf>
    <xf numFmtId="14" fontId="2" fillId="0" borderId="0" xfId="0" applyNumberFormat="1" applyFont="1" applyFill="1" applyBorder="1" applyAlignment="1" applyProtection="1">
      <protection locked="0"/>
    </xf>
    <xf numFmtId="14" fontId="2" fillId="0" borderId="0" xfId="0" applyNumberFormat="1" applyFont="1"/>
    <xf numFmtId="0" fontId="2" fillId="0" borderId="0" xfId="0" quotePrefix="1" applyFont="1"/>
    <xf numFmtId="0" fontId="2" fillId="0" borderId="0" xfId="0" applyFont="1" applyFill="1"/>
    <xf numFmtId="0" fontId="2" fillId="0" borderId="0" xfId="0" applyFont="1" applyBorder="1"/>
    <xf numFmtId="0" fontId="2" fillId="0" borderId="4" xfId="0" applyNumberFormat="1" applyFont="1" applyFill="1" applyBorder="1" applyAlignment="1" applyProtection="1">
      <protection locked="0"/>
    </xf>
    <xf numFmtId="0" fontId="2" fillId="0" borderId="4" xfId="0" applyFont="1" applyFill="1" applyBorder="1"/>
    <xf numFmtId="0" fontId="2" fillId="0" borderId="0" xfId="0" applyFont="1" applyAlignment="1"/>
    <xf numFmtId="0" fontId="2" fillId="0" borderId="0" xfId="0" applyFont="1" applyFill="1" applyAlignment="1"/>
    <xf numFmtId="0" fontId="2" fillId="0" borderId="0" xfId="0" quotePrefix="1" applyFont="1" applyAlignment="1"/>
    <xf numFmtId="0" fontId="2" fillId="5" borderId="0" xfId="0" applyNumberFormat="1" applyFont="1" applyFill="1" applyBorder="1" applyAlignment="1" applyProtection="1">
      <protection locked="0"/>
    </xf>
    <xf numFmtId="0" fontId="1" fillId="6" borderId="0" xfId="0" applyFont="1" applyFill="1" applyAlignment="1"/>
    <xf numFmtId="0" fontId="1" fillId="0" borderId="0" xfId="0" applyFont="1" applyFill="1" applyAlignment="1"/>
    <xf numFmtId="0" fontId="1" fillId="5" borderId="0" xfId="0" applyNumberFormat="1" applyFont="1" applyFill="1" applyBorder="1" applyAlignment="1" applyProtection="1">
      <protection locked="0"/>
    </xf>
    <xf numFmtId="20" fontId="2" fillId="0" borderId="0" xfId="0" applyNumberFormat="1" applyFont="1"/>
    <xf numFmtId="20" fontId="2" fillId="0" borderId="0" xfId="0" applyNumberFormat="1" applyFont="1" applyAlignment="1"/>
    <xf numFmtId="0" fontId="1" fillId="0" borderId="0" xfId="0" applyNumberFormat="1" applyFont="1" applyFill="1" applyBorder="1" applyAlignment="1" applyProtection="1">
      <protection locked="0"/>
    </xf>
    <xf numFmtId="0" fontId="2" fillId="0" borderId="0" xfId="0" applyNumberFormat="1" applyFont="1" applyFill="1" applyBorder="1" applyAlignment="1" applyProtection="1">
      <protection locked="0"/>
    </xf>
    <xf numFmtId="0" fontId="2" fillId="0" borderId="0" xfId="0" applyFont="1" applyFill="1" applyBorder="1"/>
    <xf numFmtId="20" fontId="2" fillId="0" borderId="0" xfId="0" applyNumberFormat="1" applyFont="1" applyFill="1" applyAlignment="1"/>
    <xf numFmtId="0" fontId="2" fillId="0" borderId="0" xfId="0" applyNumberFormat="1" applyFont="1" applyFill="1" applyBorder="1" applyAlignment="1" applyProtection="1">
      <protection locked="0"/>
    </xf>
    <xf numFmtId="14" fontId="4" fillId="0" borderId="0" xfId="0" applyNumberFormat="1" applyFont="1" applyFill="1" applyBorder="1" applyAlignment="1" applyProtection="1">
      <protection locked="0"/>
    </xf>
    <xf numFmtId="0" fontId="5" fillId="0" borderId="0" xfId="0" applyNumberFormat="1" applyFont="1" applyFill="1" applyBorder="1" applyAlignment="1" applyProtection="1">
      <protection locked="0"/>
    </xf>
    <xf numFmtId="20" fontId="6" fillId="7" borderId="0" xfId="0" applyNumberFormat="1" applyFont="1" applyFill="1" applyBorder="1" applyAlignment="1" applyProtection="1">
      <protection locked="0"/>
    </xf>
    <xf numFmtId="20" fontId="5" fillId="0" borderId="0" xfId="0" applyNumberFormat="1" applyFont="1" applyFill="1" applyBorder="1" applyAlignment="1" applyProtection="1">
      <protection locked="0"/>
    </xf>
    <xf numFmtId="0" fontId="5" fillId="0" borderId="0" xfId="0" applyFont="1"/>
    <xf numFmtId="14" fontId="5" fillId="0" borderId="0" xfId="0" applyNumberFormat="1" applyFont="1" applyFill="1" applyBorder="1" applyAlignment="1" applyProtection="1">
      <protection locked="0"/>
    </xf>
    <xf numFmtId="0" fontId="5" fillId="0" borderId="0" xfId="0" applyFont="1" applyFill="1"/>
    <xf numFmtId="0" fontId="5" fillId="7" borderId="0" xfId="0" applyNumberFormat="1" applyFont="1" applyFill="1" applyBorder="1" applyAlignment="1" applyProtection="1">
      <protection locked="0"/>
    </xf>
    <xf numFmtId="0" fontId="7" fillId="4" borderId="5" xfId="0" applyNumberFormat="1" applyFont="1" applyFill="1" applyBorder="1" applyAlignment="1" applyProtection="1">
      <alignment vertical="top"/>
      <protection locked="0"/>
    </xf>
    <xf numFmtId="20" fontId="7" fillId="4" borderId="5" xfId="0" applyNumberFormat="1" applyFont="1" applyFill="1" applyBorder="1" applyAlignment="1" applyProtection="1">
      <alignment horizontal="right" vertical="top"/>
      <protection locked="0"/>
    </xf>
    <xf numFmtId="20" fontId="7" fillId="4" borderId="5" xfId="0" applyNumberFormat="1" applyFont="1" applyFill="1" applyBorder="1" applyAlignment="1" applyProtection="1">
      <alignment horizontal="left"/>
      <protection locked="0"/>
    </xf>
    <xf numFmtId="20" fontId="7" fillId="4" borderId="5" xfId="0" applyNumberFormat="1" applyFont="1" applyFill="1" applyBorder="1" applyAlignment="1" applyProtection="1">
      <alignment vertical="top"/>
      <protection locked="0"/>
    </xf>
    <xf numFmtId="0" fontId="7" fillId="4" borderId="2" xfId="0" applyNumberFormat="1" applyFont="1" applyFill="1" applyBorder="1" applyAlignment="1" applyProtection="1">
      <alignment vertical="top"/>
      <protection locked="0"/>
    </xf>
    <xf numFmtId="0" fontId="5" fillId="0" borderId="7" xfId="0" applyNumberFormat="1" applyFont="1" applyFill="1" applyBorder="1" applyAlignment="1" applyProtection="1">
      <alignment vertical="top" wrapText="1"/>
      <protection locked="0"/>
    </xf>
    <xf numFmtId="0" fontId="5" fillId="7" borderId="7" xfId="0" applyNumberFormat="1" applyFont="1" applyFill="1" applyBorder="1" applyAlignment="1" applyProtection="1">
      <alignment vertical="top"/>
      <protection locked="0"/>
    </xf>
    <xf numFmtId="20" fontId="5" fillId="7" borderId="8" xfId="0" applyNumberFormat="1" applyFont="1" applyFill="1" applyBorder="1" applyAlignment="1" applyProtection="1">
      <alignment vertical="top"/>
      <protection locked="0"/>
    </xf>
    <xf numFmtId="20" fontId="5" fillId="0" borderId="7" xfId="0" applyNumberFormat="1" applyFont="1" applyFill="1" applyBorder="1" applyAlignment="1" applyProtection="1">
      <alignment vertical="top"/>
      <protection locked="0"/>
    </xf>
    <xf numFmtId="20" fontId="7" fillId="0" borderId="7" xfId="0" applyNumberFormat="1" applyFont="1" applyFill="1" applyBorder="1" applyAlignment="1" applyProtection="1">
      <alignment vertical="top"/>
      <protection locked="0"/>
    </xf>
    <xf numFmtId="0" fontId="5" fillId="0" borderId="7" xfId="0" applyNumberFormat="1" applyFont="1" applyFill="1" applyBorder="1" applyAlignment="1" applyProtection="1">
      <alignment vertical="top"/>
      <protection locked="0"/>
    </xf>
    <xf numFmtId="0" fontId="5" fillId="0" borderId="1" xfId="0" applyNumberFormat="1" applyFont="1" applyFill="1" applyBorder="1" applyAlignment="1" applyProtection="1">
      <alignment vertical="top" wrapText="1"/>
      <protection locked="0"/>
    </xf>
    <xf numFmtId="0" fontId="5" fillId="7" borderId="1" xfId="0" applyNumberFormat="1" applyFont="1" applyFill="1" applyBorder="1" applyAlignment="1" applyProtection="1">
      <alignment vertical="top"/>
      <protection locked="0"/>
    </xf>
    <xf numFmtId="20" fontId="5" fillId="7" borderId="1" xfId="0" applyNumberFormat="1" applyFont="1" applyFill="1" applyBorder="1" applyAlignment="1" applyProtection="1">
      <alignment vertical="top"/>
      <protection locked="0"/>
    </xf>
    <xf numFmtId="20" fontId="5" fillId="0" borderId="1" xfId="0" applyNumberFormat="1" applyFont="1" applyFill="1" applyBorder="1" applyAlignment="1" applyProtection="1">
      <alignment vertical="top"/>
      <protection locked="0"/>
    </xf>
    <xf numFmtId="0" fontId="5" fillId="0" borderId="1" xfId="0" applyNumberFormat="1" applyFont="1" applyFill="1" applyBorder="1" applyAlignment="1" applyProtection="1">
      <alignment vertical="top"/>
      <protection locked="0"/>
    </xf>
    <xf numFmtId="20" fontId="7" fillId="3" borderId="4" xfId="0" applyNumberFormat="1" applyFont="1" applyFill="1" applyBorder="1" applyAlignment="1" applyProtection="1">
      <alignment horizontal="right" vertical="top"/>
      <protection locked="0"/>
    </xf>
    <xf numFmtId="20" fontId="7" fillId="3" borderId="4" xfId="0" applyNumberFormat="1" applyFont="1" applyFill="1" applyBorder="1" applyAlignment="1" applyProtection="1">
      <alignment vertical="top"/>
      <protection locked="0"/>
    </xf>
    <xf numFmtId="0" fontId="7" fillId="3" borderId="10" xfId="0" applyNumberFormat="1" applyFont="1" applyFill="1" applyBorder="1" applyAlignment="1" applyProtection="1">
      <alignment vertical="top"/>
      <protection locked="0"/>
    </xf>
    <xf numFmtId="0" fontId="5" fillId="0" borderId="3" xfId="0" applyNumberFormat="1" applyFont="1" applyFill="1" applyBorder="1" applyAlignment="1" applyProtection="1">
      <alignment vertical="top" wrapText="1"/>
      <protection locked="0"/>
    </xf>
    <xf numFmtId="20" fontId="5" fillId="7" borderId="2" xfId="0" applyNumberFormat="1" applyFont="1" applyFill="1" applyBorder="1" applyAlignment="1" applyProtection="1">
      <alignment vertical="top"/>
      <protection locked="0"/>
    </xf>
    <xf numFmtId="20" fontId="7" fillId="3" borderId="5" xfId="0" applyNumberFormat="1" applyFont="1" applyFill="1" applyBorder="1" applyAlignment="1" applyProtection="1">
      <alignment horizontal="right" vertical="top"/>
      <protection locked="0"/>
    </xf>
    <xf numFmtId="20" fontId="7" fillId="3" borderId="5" xfId="0" applyNumberFormat="1" applyFont="1" applyFill="1" applyBorder="1" applyAlignment="1" applyProtection="1">
      <alignment vertical="top"/>
      <protection locked="0"/>
    </xf>
    <xf numFmtId="0" fontId="7" fillId="3" borderId="2" xfId="0" applyNumberFormat="1" applyFont="1" applyFill="1" applyBorder="1" applyAlignment="1" applyProtection="1">
      <alignment vertical="top"/>
      <protection locked="0"/>
    </xf>
    <xf numFmtId="0" fontId="5" fillId="0" borderId="11" xfId="0" applyNumberFormat="1" applyFont="1" applyFill="1" applyBorder="1" applyAlignment="1" applyProtection="1">
      <alignment vertical="top" wrapText="1"/>
      <protection locked="0"/>
    </xf>
    <xf numFmtId="0" fontId="10" fillId="0" borderId="0" xfId="1" applyFont="1" applyAlignment="1">
      <alignment horizontal="right"/>
    </xf>
    <xf numFmtId="0" fontId="5" fillId="0" borderId="0" xfId="0" applyNumberFormat="1" applyFont="1" applyFill="1" applyBorder="1" applyAlignment="1" applyProtection="1">
      <protection locked="0"/>
    </xf>
    <xf numFmtId="0" fontId="2" fillId="0" borderId="0" xfId="0" applyNumberFormat="1" applyFont="1" applyFill="1" applyBorder="1" applyAlignment="1" applyProtection="1">
      <protection locked="0"/>
    </xf>
    <xf numFmtId="0" fontId="5" fillId="7" borderId="3" xfId="0" applyNumberFormat="1" applyFont="1" applyFill="1" applyBorder="1" applyAlignment="1" applyProtection="1">
      <alignment vertical="top"/>
      <protection locked="0"/>
    </xf>
    <xf numFmtId="20" fontId="5" fillId="7" borderId="10" xfId="0" applyNumberFormat="1" applyFont="1" applyFill="1" applyBorder="1" applyAlignment="1" applyProtection="1">
      <alignment vertical="top"/>
      <protection locked="0"/>
    </xf>
    <xf numFmtId="0" fontId="7" fillId="4" borderId="0" xfId="0" applyNumberFormat="1" applyFont="1" applyFill="1" applyBorder="1" applyAlignment="1" applyProtection="1">
      <alignment vertical="top"/>
      <protection locked="0"/>
    </xf>
    <xf numFmtId="0" fontId="7" fillId="3" borderId="4" xfId="0" applyNumberFormat="1" applyFont="1" applyFill="1" applyBorder="1" applyAlignment="1" applyProtection="1">
      <protection locked="0"/>
    </xf>
    <xf numFmtId="0" fontId="7" fillId="3" borderId="4" xfId="0" applyNumberFormat="1" applyFont="1" applyFill="1" applyBorder="1" applyAlignment="1" applyProtection="1">
      <alignment vertical="top"/>
      <protection locked="0"/>
    </xf>
    <xf numFmtId="0" fontId="7" fillId="0" borderId="0" xfId="0" applyNumberFormat="1" applyFont="1" applyFill="1" applyBorder="1" applyAlignment="1" applyProtection="1">
      <protection locked="0"/>
    </xf>
    <xf numFmtId="0" fontId="5" fillId="0" borderId="0" xfId="0" applyNumberFormat="1" applyFont="1" applyFill="1" applyBorder="1" applyAlignment="1" applyProtection="1">
      <protection locked="0"/>
    </xf>
    <xf numFmtId="0" fontId="2" fillId="0" borderId="0" xfId="0" applyNumberFormat="1" applyFont="1" applyFill="1" applyBorder="1" applyAlignment="1" applyProtection="1">
      <protection locked="0"/>
    </xf>
    <xf numFmtId="0" fontId="7" fillId="0" borderId="5" xfId="0" applyNumberFormat="1" applyFont="1" applyFill="1" applyBorder="1" applyAlignment="1" applyProtection="1">
      <alignment vertical="top"/>
      <protection locked="0"/>
    </xf>
    <xf numFmtId="20" fontId="2" fillId="0" borderId="0" xfId="0" applyNumberFormat="1" applyFont="1" applyFill="1"/>
    <xf numFmtId="0" fontId="5" fillId="0" borderId="0" xfId="0" applyNumberFormat="1" applyFont="1" applyFill="1" applyBorder="1" applyAlignment="1" applyProtection="1">
      <alignment vertical="top" wrapText="1"/>
      <protection locked="0"/>
    </xf>
    <xf numFmtId="0" fontId="5" fillId="7" borderId="0" xfId="0" applyNumberFormat="1" applyFont="1" applyFill="1" applyBorder="1" applyAlignment="1" applyProtection="1">
      <alignment vertical="top"/>
      <protection locked="0"/>
    </xf>
    <xf numFmtId="20" fontId="5" fillId="7" borderId="0" xfId="0" applyNumberFormat="1" applyFont="1" applyFill="1" applyBorder="1" applyAlignment="1" applyProtection="1">
      <alignment vertical="top"/>
      <protection locked="0"/>
    </xf>
    <xf numFmtId="20" fontId="5" fillId="0" borderId="0" xfId="0" applyNumberFormat="1" applyFont="1" applyFill="1" applyBorder="1" applyAlignment="1" applyProtection="1">
      <alignment vertical="top"/>
      <protection locked="0"/>
    </xf>
    <xf numFmtId="0" fontId="5" fillId="0" borderId="0" xfId="0" applyNumberFormat="1" applyFont="1" applyFill="1" applyBorder="1" applyAlignment="1" applyProtection="1">
      <alignment vertical="top"/>
      <protection locked="0"/>
    </xf>
    <xf numFmtId="0" fontId="7" fillId="3" borderId="4" xfId="0" applyNumberFormat="1" applyFont="1" applyFill="1" applyBorder="1" applyAlignment="1" applyProtection="1">
      <alignment vertical="top"/>
      <protection locked="0"/>
    </xf>
    <xf numFmtId="0" fontId="7" fillId="3" borderId="5" xfId="0" applyNumberFormat="1" applyFont="1" applyFill="1" applyBorder="1" applyAlignment="1" applyProtection="1">
      <alignment vertical="top"/>
      <protection locked="0"/>
    </xf>
    <xf numFmtId="0" fontId="7" fillId="3" borderId="5" xfId="0" applyNumberFormat="1" applyFont="1" applyFill="1" applyBorder="1" applyAlignment="1" applyProtection="1">
      <alignment vertical="top"/>
      <protection locked="0"/>
    </xf>
    <xf numFmtId="0" fontId="5" fillId="7" borderId="4" xfId="0" applyNumberFormat="1" applyFont="1" applyFill="1" applyBorder="1" applyAlignment="1" applyProtection="1">
      <alignment vertical="top"/>
      <protection locked="0"/>
    </xf>
    <xf numFmtId="20" fontId="7" fillId="8" borderId="1" xfId="0" applyNumberFormat="1" applyFont="1" applyFill="1" applyBorder="1" applyAlignment="1" applyProtection="1">
      <alignment vertical="top"/>
      <protection locked="0"/>
    </xf>
    <xf numFmtId="20" fontId="7" fillId="8" borderId="3" xfId="0" applyNumberFormat="1" applyFont="1" applyFill="1" applyBorder="1" applyAlignment="1" applyProtection="1">
      <alignment vertical="top"/>
      <protection locked="0"/>
    </xf>
    <xf numFmtId="0" fontId="7" fillId="0" borderId="1" xfId="0" applyNumberFormat="1" applyFont="1" applyFill="1" applyBorder="1" applyAlignment="1" applyProtection="1">
      <alignment vertical="top"/>
      <protection locked="0"/>
    </xf>
    <xf numFmtId="0" fontId="7" fillId="3" borderId="4" xfId="0" applyNumberFormat="1" applyFont="1" applyFill="1" applyBorder="1" applyAlignment="1" applyProtection="1">
      <alignment vertical="top"/>
      <protection locked="0"/>
    </xf>
    <xf numFmtId="0" fontId="7" fillId="3" borderId="5" xfId="0" applyNumberFormat="1" applyFont="1" applyFill="1" applyBorder="1" applyAlignment="1" applyProtection="1">
      <alignment vertical="top"/>
      <protection locked="0"/>
    </xf>
    <xf numFmtId="0" fontId="7" fillId="3" borderId="5" xfId="0" applyNumberFormat="1" applyFont="1" applyFill="1" applyBorder="1" applyAlignment="1" applyProtection="1">
      <alignment vertical="top"/>
      <protection locked="0"/>
    </xf>
    <xf numFmtId="0" fontId="11" fillId="0" borderId="0" xfId="0" applyFont="1"/>
    <xf numFmtId="0" fontId="2" fillId="0" borderId="0" xfId="0" applyFont="1" applyBorder="1" applyAlignment="1"/>
    <xf numFmtId="20" fontId="9" fillId="0" borderId="0" xfId="0" applyNumberFormat="1" applyFont="1" applyFill="1" applyBorder="1" applyAlignment="1" applyProtection="1">
      <protection locked="0"/>
    </xf>
    <xf numFmtId="0" fontId="8" fillId="4" borderId="6" xfId="0" applyNumberFormat="1" applyFont="1" applyFill="1" applyBorder="1" applyAlignment="1" applyProtection="1">
      <alignment vertical="top"/>
      <protection locked="0"/>
    </xf>
    <xf numFmtId="0" fontId="8" fillId="4" borderId="5" xfId="0" applyNumberFormat="1" applyFont="1" applyFill="1" applyBorder="1" applyAlignment="1" applyProtection="1">
      <alignment vertical="top"/>
      <protection locked="0"/>
    </xf>
    <xf numFmtId="0" fontId="7" fillId="0" borderId="0" xfId="0" applyNumberFormat="1" applyFont="1" applyFill="1" applyBorder="1" applyAlignment="1" applyProtection="1">
      <protection locked="0"/>
    </xf>
    <xf numFmtId="0" fontId="7" fillId="0" borderId="4" xfId="0" applyNumberFormat="1" applyFont="1" applyFill="1" applyBorder="1" applyAlignment="1" applyProtection="1">
      <protection locked="0"/>
    </xf>
    <xf numFmtId="20" fontId="5" fillId="0" borderId="4" xfId="0" applyNumberFormat="1" applyFont="1" applyFill="1" applyBorder="1" applyAlignment="1" applyProtection="1">
      <alignment horizontal="right"/>
      <protection locked="0"/>
    </xf>
    <xf numFmtId="0" fontId="7" fillId="4" borderId="5" xfId="0" applyNumberFormat="1" applyFont="1" applyFill="1" applyBorder="1" applyAlignment="1" applyProtection="1">
      <alignment horizontal="center"/>
      <protection locked="0"/>
    </xf>
    <xf numFmtId="0" fontId="7" fillId="3" borderId="6" xfId="0" applyNumberFormat="1" applyFont="1" applyFill="1" applyBorder="1" applyAlignment="1" applyProtection="1">
      <alignment vertical="top"/>
      <protection locked="0"/>
    </xf>
    <xf numFmtId="0" fontId="7" fillId="3" borderId="5" xfId="0" applyNumberFormat="1" applyFont="1" applyFill="1" applyBorder="1" applyAlignment="1" applyProtection="1">
      <alignment vertical="top"/>
      <protection locked="0"/>
    </xf>
    <xf numFmtId="0" fontId="8" fillId="4" borderId="12" xfId="0" applyNumberFormat="1" applyFont="1" applyFill="1" applyBorder="1" applyAlignment="1" applyProtection="1">
      <alignment vertical="top"/>
      <protection locked="0"/>
    </xf>
    <xf numFmtId="0" fontId="8" fillId="4" borderId="0" xfId="0" applyNumberFormat="1" applyFont="1" applyFill="1" applyBorder="1" applyAlignment="1" applyProtection="1">
      <alignment vertical="top"/>
      <protection locked="0"/>
    </xf>
    <xf numFmtId="0" fontId="7" fillId="3" borderId="9" xfId="0" applyNumberFormat="1" applyFont="1" applyFill="1" applyBorder="1" applyAlignment="1" applyProtection="1">
      <alignment vertical="top"/>
      <protection locked="0"/>
    </xf>
    <xf numFmtId="0" fontId="7" fillId="3" borderId="4" xfId="0" applyNumberFormat="1" applyFont="1" applyFill="1" applyBorder="1" applyAlignment="1" applyProtection="1">
      <alignment vertical="top"/>
      <protection locked="0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94</xdr:row>
      <xdr:rowOff>0</xdr:rowOff>
    </xdr:from>
    <xdr:to>
      <xdr:col>1</xdr:col>
      <xdr:colOff>1217769</xdr:colOff>
      <xdr:row>101</xdr:row>
      <xdr:rowOff>91043</xdr:rowOff>
    </xdr:to>
    <xdr:pic>
      <xdr:nvPicPr>
        <xdr:cNvPr id="3" name="Kuva 2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33500" y="23717250"/>
          <a:ext cx="1217769" cy="123404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evt.sporttisaitti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91"/>
  <sheetViews>
    <sheetView tabSelected="1" topLeftCell="A11" zoomScale="70" zoomScaleNormal="70" workbookViewId="0">
      <selection activeCell="A85" sqref="A85"/>
    </sheetView>
  </sheetViews>
  <sheetFormatPr defaultColWidth="9.109375" defaultRowHeight="13.8" outlineLevelRow="1" outlineLevelCol="1" x14ac:dyDescent="0.3"/>
  <cols>
    <col min="1" max="1" width="43.88671875" style="21" customWidth="1"/>
    <col min="2" max="2" width="29.5546875" style="21" customWidth="1"/>
    <col min="3" max="3" width="9.33203125" style="21" customWidth="1"/>
    <col min="4" max="4" width="40.33203125" style="21" hidden="1" customWidth="1" outlineLevel="1"/>
    <col min="5" max="5" width="3.33203125" style="21" customWidth="1" collapsed="1"/>
    <col min="6" max="6" width="11" style="21" customWidth="1"/>
    <col min="7" max="7" width="10" style="21" customWidth="1"/>
    <col min="8" max="8" width="9.109375" style="21" customWidth="1"/>
    <col min="9" max="9" width="14.44140625" style="21" customWidth="1"/>
    <col min="10" max="10" width="14.5546875" style="21" customWidth="1"/>
    <col min="11" max="11" width="9.109375" style="21" customWidth="1"/>
    <col min="12" max="12" width="16.44140625" style="21" customWidth="1"/>
    <col min="13" max="13" width="13.5546875" style="21" customWidth="1"/>
    <col min="14" max="14" width="10.44140625" style="21" bestFit="1" customWidth="1"/>
    <col min="15" max="15" width="22" style="11" bestFit="1" customWidth="1"/>
    <col min="16" max="16" width="9.88671875" style="11" bestFit="1" customWidth="1"/>
    <col min="17" max="17" width="11.5546875" style="11" bestFit="1" customWidth="1"/>
    <col min="18" max="18" width="8.5546875" style="11" bestFit="1" customWidth="1"/>
    <col min="19" max="19" width="13.44140625" style="11" customWidth="1"/>
    <col min="20" max="16384" width="9.109375" style="11"/>
  </cols>
  <sheetData>
    <row r="1" spans="1:19" ht="15" hidden="1" customHeight="1" x14ac:dyDescent="0.3">
      <c r="A1" s="20" t="s">
        <v>20</v>
      </c>
      <c r="B1" s="20"/>
      <c r="C1" s="20"/>
      <c r="D1" s="20"/>
      <c r="E1" s="20"/>
      <c r="F1" s="20"/>
      <c r="G1" s="20"/>
      <c r="K1" s="4"/>
      <c r="L1" s="21" t="s">
        <v>12</v>
      </c>
      <c r="M1" s="4">
        <v>43520</v>
      </c>
      <c r="O1" s="1"/>
      <c r="P1" s="5"/>
      <c r="Q1" s="1"/>
    </row>
    <row r="2" spans="1:19" ht="15" hidden="1" customHeight="1" outlineLevel="1" x14ac:dyDescent="0.3">
      <c r="A2" s="21" t="s">
        <v>0</v>
      </c>
      <c r="H2" s="2">
        <v>0.375</v>
      </c>
      <c r="K2" s="2">
        <v>1.3888888888888889E-3</v>
      </c>
      <c r="L2" s="3"/>
      <c r="M2" s="3"/>
      <c r="N2" s="17" t="s">
        <v>23</v>
      </c>
      <c r="O2" s="21"/>
      <c r="P2" s="7"/>
      <c r="Q2" s="6"/>
      <c r="R2" s="13"/>
    </row>
    <row r="3" spans="1:19" ht="15" hidden="1" customHeight="1" outlineLevel="1" x14ac:dyDescent="0.3">
      <c r="A3" s="21" t="s">
        <v>1</v>
      </c>
      <c r="G3" s="17" t="s">
        <v>22</v>
      </c>
      <c r="H3" s="2">
        <v>1.7361111111111112E-2</v>
      </c>
      <c r="I3" s="11" t="s">
        <v>15</v>
      </c>
      <c r="J3" s="11"/>
      <c r="K3" s="2">
        <v>2.0833333333333333E-3</v>
      </c>
      <c r="L3" s="3"/>
      <c r="M3" s="3"/>
      <c r="N3" s="17" t="s">
        <v>23</v>
      </c>
      <c r="R3" s="13"/>
    </row>
    <row r="4" spans="1:19" ht="15" hidden="1" customHeight="1" outlineLevel="1" x14ac:dyDescent="0.3">
      <c r="A4" s="21" t="s">
        <v>1</v>
      </c>
      <c r="G4" s="15" t="s">
        <v>23</v>
      </c>
      <c r="H4" s="2">
        <v>2.0833333333333332E-2</v>
      </c>
      <c r="I4" s="11"/>
      <c r="J4" s="3" t="s">
        <v>16</v>
      </c>
      <c r="K4" s="2">
        <v>2.7777777777777779E-3</v>
      </c>
      <c r="L4" s="3"/>
      <c r="M4" s="3"/>
      <c r="N4" s="17" t="s">
        <v>23</v>
      </c>
      <c r="P4" s="8"/>
      <c r="Q4" s="6" t="s">
        <v>35</v>
      </c>
      <c r="R4" s="13"/>
    </row>
    <row r="5" spans="1:19" ht="15" hidden="1" customHeight="1" outlineLevel="1" x14ac:dyDescent="0.3">
      <c r="A5" s="21" t="s">
        <v>2</v>
      </c>
      <c r="G5" s="17" t="s">
        <v>25</v>
      </c>
      <c r="H5" s="2">
        <v>4.1666666666666666E-3</v>
      </c>
      <c r="I5" s="11"/>
      <c r="J5" s="3" t="s">
        <v>19</v>
      </c>
      <c r="K5" s="2">
        <v>3.472222222222222E-3</v>
      </c>
      <c r="L5" s="3"/>
      <c r="M5" s="3"/>
      <c r="N5" s="15"/>
      <c r="O5" s="1"/>
      <c r="P5" s="1"/>
      <c r="Q5" s="6"/>
      <c r="R5" s="13"/>
    </row>
    <row r="6" spans="1:19" ht="15" hidden="1" customHeight="1" outlineLevel="1" x14ac:dyDescent="0.3">
      <c r="A6" s="21" t="s">
        <v>2</v>
      </c>
      <c r="F6" s="21" t="s">
        <v>34</v>
      </c>
      <c r="G6" s="15" t="s">
        <v>23</v>
      </c>
      <c r="H6" s="2">
        <v>5.5555555555555558E-3</v>
      </c>
      <c r="I6" s="16"/>
      <c r="J6" s="14" t="s">
        <v>26</v>
      </c>
      <c r="K6" s="2">
        <v>4.1666666666666664E-2</v>
      </c>
      <c r="L6" s="3"/>
      <c r="M6" s="3"/>
      <c r="N6" s="15"/>
      <c r="O6" s="1"/>
      <c r="P6" s="1"/>
      <c r="Q6" s="6"/>
      <c r="R6" s="13"/>
    </row>
    <row r="7" spans="1:19" ht="15" hidden="1" customHeight="1" outlineLevel="1" x14ac:dyDescent="0.3">
      <c r="A7" s="60" t="s">
        <v>2</v>
      </c>
      <c r="B7" s="60"/>
      <c r="C7" s="60"/>
      <c r="D7" s="60"/>
      <c r="E7" s="60"/>
      <c r="F7" s="60" t="s">
        <v>33</v>
      </c>
      <c r="G7" s="15" t="s">
        <v>23</v>
      </c>
      <c r="H7" s="2">
        <v>6.9444444444444441E-3</v>
      </c>
      <c r="I7" s="16"/>
      <c r="J7" s="14" t="s">
        <v>26</v>
      </c>
      <c r="K7" s="2">
        <v>2.4305555555555556E-2</v>
      </c>
      <c r="L7" s="3"/>
      <c r="M7" s="3"/>
      <c r="N7" s="15"/>
      <c r="O7" s="21"/>
      <c r="P7" s="1"/>
      <c r="Q7" s="6" t="s">
        <v>35</v>
      </c>
      <c r="R7" s="13"/>
    </row>
    <row r="8" spans="1:19" ht="15" hidden="1" customHeight="1" outlineLevel="1" x14ac:dyDescent="0.3">
      <c r="A8" s="68" t="s">
        <v>2</v>
      </c>
      <c r="B8" s="68"/>
      <c r="C8" s="68"/>
      <c r="D8" s="68"/>
      <c r="E8" s="68"/>
      <c r="F8" s="68" t="s">
        <v>36</v>
      </c>
      <c r="G8" s="15" t="s">
        <v>23</v>
      </c>
      <c r="H8" s="2">
        <v>4.8611111111111112E-3</v>
      </c>
      <c r="I8" s="16"/>
      <c r="J8" s="14"/>
      <c r="K8" s="2"/>
      <c r="L8" s="3"/>
      <c r="M8" s="3"/>
      <c r="N8" s="15"/>
      <c r="O8" s="68"/>
      <c r="P8" s="1"/>
      <c r="Q8" s="6"/>
      <c r="R8" s="13"/>
    </row>
    <row r="9" spans="1:19" ht="15" hidden="1" customHeight="1" outlineLevel="1" x14ac:dyDescent="0.3">
      <c r="A9" s="21" t="s">
        <v>3</v>
      </c>
      <c r="H9" s="2">
        <v>1.3888888888888888E-2</v>
      </c>
      <c r="I9" s="11"/>
      <c r="J9" s="15" t="s">
        <v>23</v>
      </c>
      <c r="K9" s="2">
        <v>4.1666666666666664E-2</v>
      </c>
      <c r="L9" s="3"/>
      <c r="M9" s="3"/>
      <c r="N9" s="15"/>
      <c r="R9" s="13"/>
    </row>
    <row r="10" spans="1:19" ht="15" hidden="1" customHeight="1" outlineLevel="1" x14ac:dyDescent="0.3">
      <c r="A10" s="21" t="s">
        <v>4</v>
      </c>
      <c r="G10" s="16"/>
      <c r="H10" s="2">
        <v>1.3888888888888888E-2</v>
      </c>
      <c r="I10" s="11"/>
      <c r="J10" s="3" t="s">
        <v>14</v>
      </c>
      <c r="K10" s="2">
        <v>2.7777777777777776E-2</v>
      </c>
      <c r="L10" s="3"/>
      <c r="M10" s="3"/>
      <c r="N10" s="15"/>
      <c r="O10" s="9"/>
      <c r="P10" s="10"/>
      <c r="Q10" s="6"/>
    </row>
    <row r="11" spans="1:19" ht="18" collapsed="1" x14ac:dyDescent="0.35">
      <c r="A11" s="26"/>
      <c r="B11" s="26"/>
      <c r="C11" s="26"/>
      <c r="D11" s="26"/>
      <c r="E11" s="26"/>
      <c r="F11" s="26"/>
      <c r="G11" s="26"/>
      <c r="H11" s="27">
        <v>2.0833333333333332E-2</v>
      </c>
      <c r="I11" s="26"/>
      <c r="J11" s="28"/>
      <c r="K11" s="28"/>
      <c r="L11" s="26"/>
      <c r="M11" s="28"/>
      <c r="N11" s="1"/>
      <c r="O11" s="8"/>
      <c r="P11" s="8"/>
      <c r="Q11" s="1"/>
    </row>
    <row r="12" spans="1:19" s="1" customFormat="1" ht="18" x14ac:dyDescent="0.35">
      <c r="A12" s="91" t="s">
        <v>11</v>
      </c>
      <c r="B12" s="91"/>
      <c r="C12" s="26"/>
      <c r="D12" s="26"/>
      <c r="E12" s="26"/>
      <c r="F12" s="26"/>
      <c r="G12" s="26"/>
      <c r="H12" s="28"/>
      <c r="I12" s="28"/>
      <c r="J12" s="29"/>
      <c r="K12" s="29"/>
      <c r="L12" s="29"/>
      <c r="M12" s="29"/>
      <c r="N12" s="7"/>
      <c r="O12" s="11"/>
      <c r="P12" s="11"/>
      <c r="Q12" s="11"/>
    </row>
    <row r="13" spans="1:19" s="1" customFormat="1" ht="18" x14ac:dyDescent="0.35">
      <c r="A13" s="30"/>
      <c r="B13" s="26"/>
      <c r="C13" s="26"/>
      <c r="D13" s="26"/>
      <c r="E13" s="26"/>
      <c r="F13" s="26"/>
      <c r="G13" s="26"/>
      <c r="H13" s="28"/>
      <c r="I13" s="28"/>
      <c r="J13" s="26"/>
      <c r="K13" s="28"/>
      <c r="L13" s="26"/>
      <c r="M13" s="31"/>
      <c r="N13" s="7"/>
      <c r="O13" s="21"/>
      <c r="Q13" s="6"/>
    </row>
    <row r="14" spans="1:19" s="1" customFormat="1" ht="18" x14ac:dyDescent="0.35">
      <c r="A14" s="91" t="s">
        <v>39</v>
      </c>
      <c r="B14" s="91"/>
      <c r="C14" s="91"/>
      <c r="D14" s="91"/>
      <c r="E14" s="91"/>
      <c r="F14" s="91"/>
      <c r="G14" s="91"/>
      <c r="H14" s="91"/>
      <c r="I14" s="91"/>
      <c r="J14" s="91"/>
      <c r="K14" s="28"/>
      <c r="L14" s="26"/>
      <c r="M14" s="31"/>
      <c r="N14" s="7"/>
    </row>
    <row r="15" spans="1:19" s="1" customFormat="1" ht="18" x14ac:dyDescent="0.35">
      <c r="A15" s="91"/>
      <c r="B15" s="91"/>
      <c r="C15" s="26"/>
      <c r="D15" s="26"/>
      <c r="E15" s="26"/>
      <c r="F15" s="26"/>
      <c r="G15" s="26"/>
      <c r="H15" s="28"/>
      <c r="I15" s="28"/>
      <c r="J15" s="26"/>
      <c r="K15" s="28"/>
      <c r="L15" s="26"/>
      <c r="M15" s="31"/>
      <c r="R15" s="70"/>
      <c r="S15" s="18"/>
    </row>
    <row r="16" spans="1:19" s="1" customFormat="1" ht="18" x14ac:dyDescent="0.35">
      <c r="A16" s="66"/>
      <c r="B16" s="67"/>
      <c r="C16" s="67"/>
      <c r="D16" s="67"/>
      <c r="E16" s="67"/>
      <c r="F16" s="67"/>
      <c r="G16" s="67"/>
      <c r="H16" s="28"/>
      <c r="I16" s="28"/>
      <c r="J16" s="67"/>
      <c r="K16" s="28"/>
      <c r="L16" s="67"/>
      <c r="M16" s="31"/>
      <c r="R16" s="70"/>
      <c r="S16" s="18"/>
    </row>
    <row r="17" spans="1:19" ht="18" x14ac:dyDescent="0.35">
      <c r="A17" s="26"/>
      <c r="B17" s="26"/>
      <c r="C17" s="26"/>
      <c r="D17" s="26"/>
      <c r="E17" s="26"/>
      <c r="F17" s="26"/>
      <c r="G17" s="26"/>
      <c r="H17" s="26"/>
      <c r="I17" s="26"/>
      <c r="J17" s="28"/>
      <c r="K17" s="28"/>
      <c r="L17" s="26"/>
      <c r="M17" s="28"/>
      <c r="N17" s="1"/>
      <c r="O17" s="1"/>
      <c r="P17" s="8"/>
      <c r="Q17" s="1"/>
      <c r="R17" s="19"/>
      <c r="S17" s="19"/>
    </row>
    <row r="18" spans="1:19" ht="20.25" hidden="1" customHeight="1" x14ac:dyDescent="0.35">
      <c r="A18" s="26" t="s">
        <v>29</v>
      </c>
      <c r="B18" s="26"/>
      <c r="C18" s="26"/>
      <c r="D18" s="26"/>
      <c r="E18" s="26"/>
      <c r="F18" s="26"/>
      <c r="G18" s="26"/>
      <c r="H18" s="26"/>
      <c r="I18" s="26"/>
      <c r="J18" s="28"/>
      <c r="K18" s="28"/>
      <c r="L18" s="26"/>
      <c r="M18" s="28"/>
      <c r="N18" s="1"/>
      <c r="O18" s="1"/>
      <c r="P18" s="8"/>
      <c r="Q18" s="1"/>
      <c r="R18" s="19"/>
      <c r="S18" s="19"/>
    </row>
    <row r="19" spans="1:19" ht="15.75" hidden="1" customHeight="1" x14ac:dyDescent="0.35">
      <c r="A19" s="32" t="s">
        <v>30</v>
      </c>
      <c r="B19" s="26"/>
      <c r="C19" s="26"/>
      <c r="D19" s="26"/>
      <c r="E19" s="26"/>
      <c r="F19" s="26"/>
      <c r="G19" s="26"/>
      <c r="H19" s="26"/>
      <c r="I19" s="26"/>
      <c r="J19" s="28"/>
      <c r="K19" s="28"/>
      <c r="L19" s="26"/>
      <c r="M19" s="28"/>
      <c r="N19" s="1"/>
      <c r="O19" s="1"/>
      <c r="P19" s="8"/>
      <c r="Q19" s="1"/>
      <c r="R19" s="19"/>
      <c r="S19" s="19"/>
    </row>
    <row r="20" spans="1:19" ht="20.25" hidden="1" customHeight="1" x14ac:dyDescent="0.35">
      <c r="A20" s="32" t="s">
        <v>31</v>
      </c>
      <c r="B20" s="59"/>
      <c r="C20" s="59"/>
      <c r="D20" s="59"/>
      <c r="E20" s="59"/>
      <c r="F20" s="59"/>
      <c r="G20" s="59"/>
      <c r="H20" s="59"/>
      <c r="I20" s="59"/>
      <c r="J20" s="28"/>
      <c r="K20" s="28"/>
      <c r="L20" s="59"/>
      <c r="M20" s="28"/>
      <c r="N20" s="1"/>
      <c r="O20" s="1"/>
      <c r="P20" s="8"/>
      <c r="Q20" s="1"/>
      <c r="R20" s="19"/>
      <c r="S20" s="19"/>
    </row>
    <row r="21" spans="1:19" ht="21.75" hidden="1" customHeight="1" x14ac:dyDescent="0.35">
      <c r="A21" s="32" t="s">
        <v>32</v>
      </c>
      <c r="B21" s="26"/>
      <c r="C21" s="26"/>
      <c r="D21" s="26"/>
      <c r="E21" s="26"/>
      <c r="F21" s="26"/>
      <c r="G21" s="26"/>
      <c r="H21" s="26"/>
      <c r="I21" s="26"/>
      <c r="J21" s="28"/>
      <c r="K21" s="28"/>
      <c r="L21" s="26"/>
      <c r="M21" s="28"/>
      <c r="N21" s="1"/>
      <c r="O21" s="1"/>
      <c r="P21" s="8"/>
      <c r="Q21" s="1"/>
      <c r="R21" s="19"/>
      <c r="S21" s="19"/>
    </row>
    <row r="22" spans="1:19" s="12" customFormat="1" ht="18" hidden="1" x14ac:dyDescent="0.35">
      <c r="A22" s="26"/>
      <c r="B22" s="26"/>
      <c r="C22" s="26"/>
      <c r="D22" s="26"/>
      <c r="E22" s="26"/>
      <c r="F22" s="26"/>
      <c r="G22" s="26"/>
      <c r="H22" s="26"/>
      <c r="I22" s="26"/>
      <c r="J22" s="28"/>
      <c r="K22" s="28"/>
      <c r="L22" s="26"/>
      <c r="M22" s="28"/>
      <c r="N22" s="7"/>
      <c r="O22" s="7"/>
      <c r="P22" s="22"/>
      <c r="Q22" s="7"/>
      <c r="R22" s="23"/>
      <c r="S22" s="23"/>
    </row>
    <row r="23" spans="1:19" s="1" customFormat="1" ht="15" customHeight="1" x14ac:dyDescent="0.35">
      <c r="A23" s="92" t="s">
        <v>96</v>
      </c>
      <c r="B23" s="92"/>
      <c r="C23" s="67"/>
      <c r="D23" s="93" t="s">
        <v>18</v>
      </c>
      <c r="E23" s="93"/>
      <c r="F23" s="93"/>
      <c r="G23" s="93"/>
      <c r="H23" s="93"/>
      <c r="I23" s="93"/>
      <c r="J23" s="93"/>
      <c r="K23" s="93"/>
      <c r="L23" s="93"/>
      <c r="M23" s="93"/>
      <c r="N23" s="21"/>
      <c r="O23" s="12"/>
    </row>
    <row r="24" spans="1:19" s="21" customFormat="1" ht="18" x14ac:dyDescent="0.35">
      <c r="A24" s="89" t="s">
        <v>86</v>
      </c>
      <c r="B24" s="90"/>
      <c r="C24" s="33" t="s">
        <v>27</v>
      </c>
      <c r="D24" s="33" t="s">
        <v>28</v>
      </c>
      <c r="E24" s="94" t="s">
        <v>24</v>
      </c>
      <c r="F24" s="94"/>
      <c r="G24" s="94"/>
      <c r="H24" s="34" t="s">
        <v>5</v>
      </c>
      <c r="I24" s="35" t="s">
        <v>38</v>
      </c>
      <c r="J24" s="36" t="s">
        <v>6</v>
      </c>
      <c r="K24" s="36" t="s">
        <v>7</v>
      </c>
      <c r="L24" s="33" t="s">
        <v>8</v>
      </c>
      <c r="M24" s="37" t="s">
        <v>9</v>
      </c>
      <c r="O24" s="1"/>
      <c r="P24" s="1"/>
      <c r="Q24" s="1"/>
    </row>
    <row r="25" spans="1:19" ht="18" x14ac:dyDescent="0.3">
      <c r="A25" s="38" t="s">
        <v>40</v>
      </c>
      <c r="B25" s="38" t="s">
        <v>97</v>
      </c>
      <c r="C25" s="38" t="s">
        <v>98</v>
      </c>
      <c r="D25" s="38"/>
      <c r="E25" s="39"/>
      <c r="F25" s="46">
        <f t="shared" ref="F25:F28" si="0">G25-$K$6</f>
        <v>0.39513888888888887</v>
      </c>
      <c r="G25" s="40">
        <f>H25-$K$3</f>
        <v>0.43680555555555556</v>
      </c>
      <c r="H25" s="47">
        <f>I25-$H$3</f>
        <v>0.43888888888888888</v>
      </c>
      <c r="I25" s="41">
        <f>J25-$K$3</f>
        <v>0.45624999999999999</v>
      </c>
      <c r="J25" s="42">
        <v>0.45833333333333331</v>
      </c>
      <c r="K25" s="41">
        <f>J25+$H$5</f>
        <v>0.46249999999999997</v>
      </c>
      <c r="L25" s="41">
        <f t="shared" ref="L25:L32" si="1">K25+$H$9</f>
        <v>0.47638888888888886</v>
      </c>
      <c r="M25" s="43">
        <v>2</v>
      </c>
      <c r="O25" s="86"/>
      <c r="P25" s="21"/>
      <c r="Q25" s="21"/>
    </row>
    <row r="26" spans="1:19" ht="18" x14ac:dyDescent="0.3">
      <c r="A26" s="38" t="s">
        <v>41</v>
      </c>
      <c r="B26" s="44" t="s">
        <v>99</v>
      </c>
      <c r="C26" s="44" t="s">
        <v>100</v>
      </c>
      <c r="D26" s="38"/>
      <c r="E26" s="45"/>
      <c r="F26" s="46">
        <f t="shared" si="0"/>
        <v>0.39999999999999997</v>
      </c>
      <c r="G26" s="46">
        <f t="shared" ref="G26:G28" si="2">H26-$K$3</f>
        <v>0.44166666666666665</v>
      </c>
      <c r="H26" s="47">
        <f t="shared" ref="H26:H28" si="3">I26-$H$3</f>
        <v>0.44374999999999998</v>
      </c>
      <c r="I26" s="47">
        <f t="shared" ref="I26:I28" si="4">J26-$K$2</f>
        <v>0.46111111111111108</v>
      </c>
      <c r="J26" s="47">
        <f>K25</f>
        <v>0.46249999999999997</v>
      </c>
      <c r="K26" s="47">
        <f t="shared" ref="K26:K28" si="5">J26+$H$5</f>
        <v>0.46666666666666662</v>
      </c>
      <c r="L26" s="47">
        <f t="shared" si="1"/>
        <v>0.48055555555555551</v>
      </c>
      <c r="M26" s="48">
        <v>5</v>
      </c>
      <c r="O26" s="21"/>
    </row>
    <row r="27" spans="1:19" s="21" customFormat="1" ht="18" x14ac:dyDescent="0.3">
      <c r="A27" s="38" t="s">
        <v>42</v>
      </c>
      <c r="B27" s="44" t="s">
        <v>101</v>
      </c>
      <c r="C27" s="44" t="s">
        <v>102</v>
      </c>
      <c r="D27" s="38"/>
      <c r="E27" s="45"/>
      <c r="F27" s="46">
        <f t="shared" si="0"/>
        <v>0.40416666666666662</v>
      </c>
      <c r="G27" s="46">
        <f t="shared" si="2"/>
        <v>0.4458333333333333</v>
      </c>
      <c r="H27" s="47">
        <f t="shared" si="3"/>
        <v>0.44791666666666663</v>
      </c>
      <c r="I27" s="47">
        <f t="shared" si="4"/>
        <v>0.46527777777777773</v>
      </c>
      <c r="J27" s="47">
        <f t="shared" ref="J27:J28" si="6">K26</f>
        <v>0.46666666666666662</v>
      </c>
      <c r="K27" s="47">
        <f t="shared" si="5"/>
        <v>0.47083333333333327</v>
      </c>
      <c r="L27" s="47">
        <f t="shared" si="1"/>
        <v>0.48472222222222217</v>
      </c>
      <c r="M27" s="48">
        <v>3</v>
      </c>
      <c r="O27" s="11"/>
      <c r="P27" s="11"/>
      <c r="Q27" s="11"/>
    </row>
    <row r="28" spans="1:19" s="21" customFormat="1" ht="18" x14ac:dyDescent="0.3">
      <c r="A28" s="38" t="s">
        <v>43</v>
      </c>
      <c r="B28" s="44" t="s">
        <v>103</v>
      </c>
      <c r="C28" s="44" t="s">
        <v>104</v>
      </c>
      <c r="D28" s="38"/>
      <c r="E28" s="45"/>
      <c r="F28" s="46">
        <f t="shared" si="0"/>
        <v>0.40833333333333327</v>
      </c>
      <c r="G28" s="46">
        <f t="shared" si="2"/>
        <v>0.44999999999999996</v>
      </c>
      <c r="H28" s="47">
        <f t="shared" si="3"/>
        <v>0.45208333333333328</v>
      </c>
      <c r="I28" s="47">
        <f t="shared" si="4"/>
        <v>0.46944444444444439</v>
      </c>
      <c r="J28" s="47">
        <f t="shared" si="6"/>
        <v>0.47083333333333327</v>
      </c>
      <c r="K28" s="47">
        <f t="shared" si="5"/>
        <v>0.47499999999999992</v>
      </c>
      <c r="L28" s="47">
        <f t="shared" si="1"/>
        <v>0.48888888888888882</v>
      </c>
      <c r="M28" s="48">
        <v>6</v>
      </c>
    </row>
    <row r="29" spans="1:19" s="68" customFormat="1" ht="18" x14ac:dyDescent="0.3">
      <c r="A29" s="38" t="s">
        <v>44</v>
      </c>
      <c r="B29" s="44" t="s">
        <v>105</v>
      </c>
      <c r="C29" s="44" t="s">
        <v>106</v>
      </c>
      <c r="D29" s="38"/>
      <c r="E29" s="45"/>
      <c r="F29" s="46">
        <f t="shared" ref="F29" si="7">G29-$K$6</f>
        <v>0.41249999999999992</v>
      </c>
      <c r="G29" s="46">
        <f t="shared" ref="G29" si="8">H29-$K$3</f>
        <v>0.45416666666666661</v>
      </c>
      <c r="H29" s="47">
        <f t="shared" ref="H29" si="9">I29-$H$3</f>
        <v>0.45624999999999993</v>
      </c>
      <c r="I29" s="47">
        <f t="shared" ref="I29" si="10">J29-$K$2</f>
        <v>0.47361111111111104</v>
      </c>
      <c r="J29" s="47">
        <f t="shared" ref="J29" si="11">K28</f>
        <v>0.47499999999999992</v>
      </c>
      <c r="K29" s="47">
        <f t="shared" ref="K29" si="12">J29+$H$5</f>
        <v>0.47916666666666657</v>
      </c>
      <c r="L29" s="47">
        <f t="shared" si="1"/>
        <v>0.49305555555555547</v>
      </c>
      <c r="M29" s="48">
        <v>1</v>
      </c>
    </row>
    <row r="30" spans="1:19" s="68" customFormat="1" ht="18" x14ac:dyDescent="0.3">
      <c r="A30" s="95" t="s">
        <v>10</v>
      </c>
      <c r="B30" s="96"/>
      <c r="C30" s="78"/>
      <c r="D30" s="78"/>
      <c r="E30" s="78"/>
      <c r="F30" s="78"/>
      <c r="G30" s="78"/>
      <c r="H30" s="54"/>
      <c r="I30" s="54"/>
      <c r="J30" s="55">
        <v>0.47916666666666669</v>
      </c>
      <c r="K30" s="55">
        <f>J30+$H$10</f>
        <v>0.49305555555555558</v>
      </c>
      <c r="L30" s="78"/>
      <c r="M30" s="56"/>
    </row>
    <row r="31" spans="1:19" s="60" customFormat="1" ht="18" x14ac:dyDescent="0.3">
      <c r="A31" s="38" t="s">
        <v>45</v>
      </c>
      <c r="B31" s="44" t="s">
        <v>107</v>
      </c>
      <c r="C31" s="44" t="s">
        <v>108</v>
      </c>
      <c r="D31" s="38"/>
      <c r="E31" s="45"/>
      <c r="F31" s="46">
        <f t="shared" ref="F31:F32" si="13">G31-$K$6</f>
        <v>0.43055555555555558</v>
      </c>
      <c r="G31" s="46">
        <f t="shared" ref="G31:G32" si="14">H31-$K$3</f>
        <v>0.47222222222222227</v>
      </c>
      <c r="H31" s="47">
        <f t="shared" ref="H31:H32" si="15">I31-$H$3</f>
        <v>0.47430555555555559</v>
      </c>
      <c r="I31" s="47">
        <f t="shared" ref="I31:I32" si="16">J31-$K$2</f>
        <v>0.4916666666666667</v>
      </c>
      <c r="J31" s="47">
        <f>K30</f>
        <v>0.49305555555555558</v>
      </c>
      <c r="K31" s="47">
        <f t="shared" ref="K31:K32" si="17">J31+$H$5</f>
        <v>0.49722222222222223</v>
      </c>
      <c r="L31" s="47">
        <f t="shared" si="1"/>
        <v>0.51111111111111107</v>
      </c>
      <c r="M31" s="48">
        <v>4</v>
      </c>
    </row>
    <row r="32" spans="1:19" s="60" customFormat="1" ht="18" x14ac:dyDescent="0.3">
      <c r="A32" s="38" t="s">
        <v>46</v>
      </c>
      <c r="B32" s="44" t="s">
        <v>109</v>
      </c>
      <c r="C32" s="44" t="s">
        <v>110</v>
      </c>
      <c r="D32" s="44"/>
      <c r="E32" s="45"/>
      <c r="F32" s="46">
        <f t="shared" si="13"/>
        <v>0.43472222222222223</v>
      </c>
      <c r="G32" s="46">
        <f t="shared" si="14"/>
        <v>0.47638888888888892</v>
      </c>
      <c r="H32" s="47">
        <f t="shared" si="15"/>
        <v>0.47847222222222224</v>
      </c>
      <c r="I32" s="47">
        <f t="shared" si="16"/>
        <v>0.49583333333333335</v>
      </c>
      <c r="J32" s="47">
        <f>K31</f>
        <v>0.49722222222222223</v>
      </c>
      <c r="K32" s="47">
        <f t="shared" si="17"/>
        <v>0.50138888888888888</v>
      </c>
      <c r="L32" s="47">
        <f t="shared" si="1"/>
        <v>0.51527777777777772</v>
      </c>
      <c r="M32" s="48">
        <v>2</v>
      </c>
    </row>
    <row r="33" spans="1:17" s="68" customFormat="1" ht="18" x14ac:dyDescent="0.3">
      <c r="A33" s="38" t="s">
        <v>47</v>
      </c>
      <c r="B33" s="48" t="s">
        <v>111</v>
      </c>
      <c r="C33" s="48" t="s">
        <v>112</v>
      </c>
      <c r="D33" s="82"/>
      <c r="E33" s="69"/>
      <c r="F33" s="46">
        <f t="shared" ref="F33" si="18">G33-$K$6</f>
        <v>0.43888888888888888</v>
      </c>
      <c r="G33" s="46">
        <f t="shared" ref="G33" si="19">H33-$K$3</f>
        <v>0.48055555555555557</v>
      </c>
      <c r="H33" s="47">
        <f t="shared" ref="H33" si="20">I33-$H$3</f>
        <v>0.4826388888888889</v>
      </c>
      <c r="I33" s="47">
        <f t="shared" ref="I33" si="21">J33-$K$2</f>
        <v>0.5</v>
      </c>
      <c r="J33" s="47">
        <f>K32</f>
        <v>0.50138888888888888</v>
      </c>
      <c r="K33" s="47">
        <f t="shared" ref="K33" si="22">J33+$H$5</f>
        <v>0.50555555555555554</v>
      </c>
      <c r="L33" s="47">
        <f t="shared" ref="L33" si="23">K33+$H$9</f>
        <v>0.51944444444444438</v>
      </c>
      <c r="M33" s="48">
        <v>5</v>
      </c>
    </row>
    <row r="34" spans="1:17" ht="18" x14ac:dyDescent="0.3">
      <c r="A34" s="38" t="s">
        <v>48</v>
      </c>
      <c r="B34" s="38" t="s">
        <v>113</v>
      </c>
      <c r="C34" s="38" t="s">
        <v>114</v>
      </c>
      <c r="D34" s="38"/>
      <c r="E34" s="39"/>
      <c r="F34" s="46">
        <f t="shared" ref="F34" si="24">G34-$K$6</f>
        <v>0.44305555555555554</v>
      </c>
      <c r="G34" s="46">
        <f t="shared" ref="G34" si="25">H34-$K$3</f>
        <v>0.48472222222222222</v>
      </c>
      <c r="H34" s="47">
        <f t="shared" ref="H34" si="26">I34-$H$3</f>
        <v>0.48680555555555555</v>
      </c>
      <c r="I34" s="47">
        <f t="shared" ref="I34" si="27">J34-$K$2</f>
        <v>0.50416666666666665</v>
      </c>
      <c r="J34" s="47">
        <f>K33</f>
        <v>0.50555555555555554</v>
      </c>
      <c r="K34" s="47">
        <f t="shared" ref="K34" si="28">J34+$H$5</f>
        <v>0.50972222222222219</v>
      </c>
      <c r="L34" s="47">
        <f t="shared" ref="L34" si="29">K34+$H$9</f>
        <v>0.52361111111111103</v>
      </c>
      <c r="M34" s="48">
        <v>3</v>
      </c>
      <c r="N34" s="68"/>
      <c r="O34" s="68"/>
      <c r="P34" s="68"/>
      <c r="Q34" s="68"/>
    </row>
    <row r="35" spans="1:17" ht="18" x14ac:dyDescent="0.3">
      <c r="A35" s="38" t="s">
        <v>49</v>
      </c>
      <c r="B35" s="44" t="s">
        <v>115</v>
      </c>
      <c r="C35" s="44" t="s">
        <v>116</v>
      </c>
      <c r="D35" s="38"/>
      <c r="E35" s="45"/>
      <c r="F35" s="46">
        <f t="shared" ref="F35:F40" si="30">G35-$K$6</f>
        <v>0.44722222222222219</v>
      </c>
      <c r="G35" s="46">
        <f t="shared" ref="G35:G40" si="31">H35-$K$3</f>
        <v>0.48888888888888887</v>
      </c>
      <c r="H35" s="47">
        <f t="shared" ref="H35:H40" si="32">I35-$H$3</f>
        <v>0.4909722222222222</v>
      </c>
      <c r="I35" s="47">
        <f t="shared" ref="I35:I40" si="33">J35-$K$2</f>
        <v>0.5083333333333333</v>
      </c>
      <c r="J35" s="47">
        <f>K34</f>
        <v>0.50972222222222219</v>
      </c>
      <c r="K35" s="47">
        <f t="shared" ref="K35:K40" si="34">J35+$H$5</f>
        <v>0.51388888888888884</v>
      </c>
      <c r="L35" s="47">
        <f t="shared" ref="L35:L40" si="35">K35+$H$9</f>
        <v>0.52777777777777768</v>
      </c>
      <c r="M35" s="48">
        <v>6</v>
      </c>
      <c r="N35" s="68"/>
      <c r="O35" s="68"/>
    </row>
    <row r="36" spans="1:17" s="68" customFormat="1" ht="18" x14ac:dyDescent="0.3">
      <c r="A36" s="95" t="s">
        <v>10</v>
      </c>
      <c r="B36" s="96"/>
      <c r="C36" s="77"/>
      <c r="D36" s="77"/>
      <c r="E36" s="77"/>
      <c r="F36" s="77"/>
      <c r="G36" s="77"/>
      <c r="H36" s="54"/>
      <c r="I36" s="54"/>
      <c r="J36" s="55">
        <v>0.51388888888888895</v>
      </c>
      <c r="K36" s="55">
        <f>J36+$H$10</f>
        <v>0.52777777777777779</v>
      </c>
      <c r="L36" s="77"/>
      <c r="M36" s="56"/>
    </row>
    <row r="37" spans="1:17" s="68" customFormat="1" ht="18" x14ac:dyDescent="0.3">
      <c r="A37" s="38" t="s">
        <v>50</v>
      </c>
      <c r="B37" s="44" t="s">
        <v>117</v>
      </c>
      <c r="C37" s="44" t="s">
        <v>118</v>
      </c>
      <c r="D37" s="38"/>
      <c r="E37" s="45"/>
      <c r="F37" s="46">
        <f t="shared" si="30"/>
        <v>0.46527777777777773</v>
      </c>
      <c r="G37" s="46">
        <f t="shared" si="31"/>
        <v>0.50694444444444442</v>
      </c>
      <c r="H37" s="47">
        <f t="shared" si="32"/>
        <v>0.50902777777777775</v>
      </c>
      <c r="I37" s="47">
        <f t="shared" si="33"/>
        <v>0.52638888888888891</v>
      </c>
      <c r="J37" s="47">
        <f>K36</f>
        <v>0.52777777777777779</v>
      </c>
      <c r="K37" s="47">
        <f t="shared" si="34"/>
        <v>0.53194444444444444</v>
      </c>
      <c r="L37" s="47">
        <f t="shared" si="35"/>
        <v>0.54583333333333328</v>
      </c>
      <c r="M37" s="48">
        <v>1</v>
      </c>
      <c r="O37" s="11"/>
      <c r="P37" s="11"/>
      <c r="Q37" s="11"/>
    </row>
    <row r="38" spans="1:17" s="68" customFormat="1" ht="18" x14ac:dyDescent="0.3">
      <c r="A38" s="38" t="s">
        <v>51</v>
      </c>
      <c r="B38" s="44" t="s">
        <v>119</v>
      </c>
      <c r="C38" s="44" t="s">
        <v>120</v>
      </c>
      <c r="D38" s="38"/>
      <c r="E38" s="45"/>
      <c r="F38" s="46">
        <f t="shared" ref="F38" si="36">G38-$K$6</f>
        <v>0.46944444444444439</v>
      </c>
      <c r="G38" s="46">
        <f t="shared" ref="G38" si="37">H38-$K$3</f>
        <v>0.51111111111111107</v>
      </c>
      <c r="H38" s="47">
        <f t="shared" ref="H38" si="38">I38-$H$3</f>
        <v>0.5131944444444444</v>
      </c>
      <c r="I38" s="47">
        <f t="shared" ref="I38" si="39">J38-$K$2</f>
        <v>0.53055555555555556</v>
      </c>
      <c r="J38" s="47">
        <f t="shared" ref="J38" si="40">K37</f>
        <v>0.53194444444444444</v>
      </c>
      <c r="K38" s="47">
        <f t="shared" ref="K38" si="41">J38+$H$5</f>
        <v>0.53611111111111109</v>
      </c>
      <c r="L38" s="47">
        <f t="shared" ref="L38" si="42">K38+$H$9</f>
        <v>0.54999999999999993</v>
      </c>
      <c r="M38" s="48">
        <v>4</v>
      </c>
    </row>
    <row r="39" spans="1:17" s="68" customFormat="1" ht="18" x14ac:dyDescent="0.3">
      <c r="A39" s="38" t="s">
        <v>52</v>
      </c>
      <c r="B39" s="44" t="s">
        <v>121</v>
      </c>
      <c r="C39" s="44" t="s">
        <v>122</v>
      </c>
      <c r="D39" s="38"/>
      <c r="E39" s="45"/>
      <c r="F39" s="46">
        <f t="shared" si="30"/>
        <v>0.47361111111111104</v>
      </c>
      <c r="G39" s="46">
        <f t="shared" si="31"/>
        <v>0.51527777777777772</v>
      </c>
      <c r="H39" s="47">
        <f t="shared" si="32"/>
        <v>0.51736111111111105</v>
      </c>
      <c r="I39" s="47">
        <f t="shared" si="33"/>
        <v>0.53472222222222221</v>
      </c>
      <c r="J39" s="47">
        <f>K38</f>
        <v>0.53611111111111109</v>
      </c>
      <c r="K39" s="47">
        <f t="shared" si="34"/>
        <v>0.54027777777777775</v>
      </c>
      <c r="L39" s="47">
        <f t="shared" si="35"/>
        <v>0.55416666666666659</v>
      </c>
      <c r="M39" s="48">
        <v>2</v>
      </c>
    </row>
    <row r="40" spans="1:17" s="68" customFormat="1" ht="18" x14ac:dyDescent="0.3">
      <c r="A40" s="38" t="s">
        <v>53</v>
      </c>
      <c r="B40" s="44" t="s">
        <v>123</v>
      </c>
      <c r="C40" s="44" t="s">
        <v>124</v>
      </c>
      <c r="D40" s="44"/>
      <c r="E40" s="45"/>
      <c r="F40" s="46">
        <f t="shared" si="30"/>
        <v>0.47777777777777769</v>
      </c>
      <c r="G40" s="46">
        <f t="shared" si="31"/>
        <v>0.51944444444444438</v>
      </c>
      <c r="H40" s="47">
        <f t="shared" si="32"/>
        <v>0.5215277777777777</v>
      </c>
      <c r="I40" s="47">
        <f t="shared" si="33"/>
        <v>0.53888888888888886</v>
      </c>
      <c r="J40" s="47">
        <f>K39</f>
        <v>0.54027777777777775</v>
      </c>
      <c r="K40" s="47">
        <f t="shared" si="34"/>
        <v>0.5444444444444444</v>
      </c>
      <c r="L40" s="47">
        <f t="shared" si="35"/>
        <v>0.55833333333333324</v>
      </c>
      <c r="M40" s="48">
        <v>5</v>
      </c>
    </row>
    <row r="41" spans="1:17" s="68" customFormat="1" ht="18" x14ac:dyDescent="0.3">
      <c r="A41" s="38" t="s">
        <v>54</v>
      </c>
      <c r="B41" s="44" t="s">
        <v>125</v>
      </c>
      <c r="C41" s="44" t="s">
        <v>126</v>
      </c>
      <c r="D41" s="44"/>
      <c r="E41" s="45"/>
      <c r="F41" s="46">
        <f t="shared" ref="F41" si="43">G41-$K$6</f>
        <v>0.48194444444444434</v>
      </c>
      <c r="G41" s="46">
        <f t="shared" ref="G41" si="44">H41-$K$3</f>
        <v>0.52361111111111103</v>
      </c>
      <c r="H41" s="47">
        <f t="shared" ref="H41" si="45">I41-$H$3</f>
        <v>0.52569444444444435</v>
      </c>
      <c r="I41" s="47">
        <f t="shared" ref="I41" si="46">J41-$K$2</f>
        <v>0.54305555555555551</v>
      </c>
      <c r="J41" s="47">
        <f>K40</f>
        <v>0.5444444444444444</v>
      </c>
      <c r="K41" s="47">
        <f t="shared" ref="K41" si="47">J41+$H$5</f>
        <v>0.54861111111111105</v>
      </c>
      <c r="L41" s="47">
        <f t="shared" ref="L41" si="48">K41+$H$9</f>
        <v>0.56249999999999989</v>
      </c>
      <c r="M41" s="48">
        <v>3</v>
      </c>
    </row>
    <row r="42" spans="1:17" s="68" customFormat="1" ht="18" x14ac:dyDescent="0.3">
      <c r="A42" s="95" t="s">
        <v>10</v>
      </c>
      <c r="B42" s="96"/>
      <c r="C42" s="85"/>
      <c r="D42" s="85"/>
      <c r="E42" s="85"/>
      <c r="F42" s="85"/>
      <c r="G42" s="85"/>
      <c r="H42" s="54"/>
      <c r="I42" s="54"/>
      <c r="J42" s="55">
        <v>0.54861111111111105</v>
      </c>
      <c r="K42" s="55">
        <f>J42+$H$10</f>
        <v>0.56249999999999989</v>
      </c>
      <c r="L42" s="85"/>
      <c r="M42" s="56"/>
    </row>
    <row r="43" spans="1:17" s="68" customFormat="1" ht="18" x14ac:dyDescent="0.3">
      <c r="A43" s="38" t="s">
        <v>55</v>
      </c>
      <c r="B43" s="44" t="s">
        <v>127</v>
      </c>
      <c r="C43" s="44" t="s">
        <v>128</v>
      </c>
      <c r="D43" s="44"/>
      <c r="E43" s="45"/>
      <c r="F43" s="46">
        <f t="shared" ref="F43:F48" si="49">G43-$K$6</f>
        <v>0.49999999999999983</v>
      </c>
      <c r="G43" s="46">
        <f t="shared" ref="G43:G48" si="50">H43-$K$3</f>
        <v>0.54166666666666652</v>
      </c>
      <c r="H43" s="47">
        <f t="shared" ref="H43:H48" si="51">I43-$H$3</f>
        <v>0.54374999999999984</v>
      </c>
      <c r="I43" s="47">
        <f t="shared" ref="I43:I48" si="52">J43-$K$2</f>
        <v>0.56111111111111101</v>
      </c>
      <c r="J43" s="47">
        <f t="shared" ref="J43:J44" si="53">K42</f>
        <v>0.56249999999999989</v>
      </c>
      <c r="K43" s="47">
        <f t="shared" ref="K43:K48" si="54">J43+$H$5</f>
        <v>0.56666666666666654</v>
      </c>
      <c r="L43" s="47">
        <f t="shared" ref="L43:L48" si="55">K43+$H$9</f>
        <v>0.58055555555555538</v>
      </c>
      <c r="M43" s="48">
        <v>6</v>
      </c>
    </row>
    <row r="44" spans="1:17" s="68" customFormat="1" ht="18" x14ac:dyDescent="0.3">
      <c r="A44" s="38" t="s">
        <v>56</v>
      </c>
      <c r="B44" s="44" t="s">
        <v>129</v>
      </c>
      <c r="C44" s="44" t="s">
        <v>130</v>
      </c>
      <c r="D44" s="44"/>
      <c r="E44" s="45"/>
      <c r="F44" s="46">
        <f t="shared" ref="F44" si="56">G44-$K$6</f>
        <v>0.50416666666666654</v>
      </c>
      <c r="G44" s="46">
        <f t="shared" ref="G44" si="57">H44-$K$3</f>
        <v>0.54583333333333317</v>
      </c>
      <c r="H44" s="47">
        <f t="shared" ref="H44" si="58">I44-$H$3</f>
        <v>0.5479166666666665</v>
      </c>
      <c r="I44" s="47">
        <f t="shared" ref="I44" si="59">J44-$K$2</f>
        <v>0.56527777777777766</v>
      </c>
      <c r="J44" s="47">
        <f t="shared" si="53"/>
        <v>0.56666666666666654</v>
      </c>
      <c r="K44" s="47">
        <f t="shared" ref="K44" si="60">J44+$H$5</f>
        <v>0.57083333333333319</v>
      </c>
      <c r="L44" s="47">
        <f t="shared" ref="L44" si="61">K44+$H$9</f>
        <v>0.58472222222222203</v>
      </c>
      <c r="M44" s="48">
        <v>1</v>
      </c>
    </row>
    <row r="45" spans="1:17" s="68" customFormat="1" ht="18" x14ac:dyDescent="0.3">
      <c r="A45" s="38" t="s">
        <v>57</v>
      </c>
      <c r="B45" s="44" t="s">
        <v>131</v>
      </c>
      <c r="C45" s="44" t="s">
        <v>132</v>
      </c>
      <c r="D45" s="44"/>
      <c r="E45" s="45"/>
      <c r="F45" s="46">
        <f t="shared" si="49"/>
        <v>0.50833333333333319</v>
      </c>
      <c r="G45" s="46">
        <f t="shared" si="50"/>
        <v>0.54999999999999982</v>
      </c>
      <c r="H45" s="47">
        <f t="shared" si="51"/>
        <v>0.55208333333333315</v>
      </c>
      <c r="I45" s="47">
        <f t="shared" si="52"/>
        <v>0.56944444444444431</v>
      </c>
      <c r="J45" s="47">
        <f t="shared" ref="J45:J48" si="62">K44</f>
        <v>0.57083333333333319</v>
      </c>
      <c r="K45" s="47">
        <f t="shared" si="54"/>
        <v>0.57499999999999984</v>
      </c>
      <c r="L45" s="47">
        <f t="shared" si="55"/>
        <v>0.58888888888888868</v>
      </c>
      <c r="M45" s="48">
        <v>4</v>
      </c>
    </row>
    <row r="46" spans="1:17" s="68" customFormat="1" ht="18" x14ac:dyDescent="0.3">
      <c r="A46" s="38" t="s">
        <v>58</v>
      </c>
      <c r="B46" s="44" t="s">
        <v>133</v>
      </c>
      <c r="C46" s="44" t="s">
        <v>134</v>
      </c>
      <c r="D46" s="44"/>
      <c r="E46" s="45"/>
      <c r="F46" s="46">
        <f t="shared" si="49"/>
        <v>0.51249999999999984</v>
      </c>
      <c r="G46" s="46">
        <f t="shared" si="50"/>
        <v>0.55416666666666647</v>
      </c>
      <c r="H46" s="47">
        <f t="shared" si="51"/>
        <v>0.5562499999999998</v>
      </c>
      <c r="I46" s="47">
        <f t="shared" si="52"/>
        <v>0.57361111111111096</v>
      </c>
      <c r="J46" s="47">
        <f t="shared" si="62"/>
        <v>0.57499999999999984</v>
      </c>
      <c r="K46" s="47">
        <f t="shared" si="54"/>
        <v>0.5791666666666665</v>
      </c>
      <c r="L46" s="47">
        <f t="shared" si="55"/>
        <v>0.59305555555555534</v>
      </c>
      <c r="M46" s="48">
        <v>2</v>
      </c>
    </row>
    <row r="47" spans="1:17" s="68" customFormat="1" ht="18" x14ac:dyDescent="0.3">
      <c r="A47" s="38" t="s">
        <v>59</v>
      </c>
      <c r="B47" s="44" t="s">
        <v>135</v>
      </c>
      <c r="C47" s="44" t="s">
        <v>136</v>
      </c>
      <c r="D47" s="44"/>
      <c r="E47" s="45"/>
      <c r="F47" s="46">
        <f t="shared" si="49"/>
        <v>0.5166666666666665</v>
      </c>
      <c r="G47" s="46">
        <f t="shared" si="50"/>
        <v>0.55833333333333313</v>
      </c>
      <c r="H47" s="47">
        <f t="shared" si="51"/>
        <v>0.56041666666666645</v>
      </c>
      <c r="I47" s="47">
        <f t="shared" si="52"/>
        <v>0.57777777777777761</v>
      </c>
      <c r="J47" s="47">
        <f t="shared" si="62"/>
        <v>0.5791666666666665</v>
      </c>
      <c r="K47" s="47">
        <f t="shared" si="54"/>
        <v>0.58333333333333315</v>
      </c>
      <c r="L47" s="47">
        <f t="shared" si="55"/>
        <v>0.59722222222222199</v>
      </c>
      <c r="M47" s="48">
        <v>5</v>
      </c>
    </row>
    <row r="48" spans="1:17" s="68" customFormat="1" ht="18" x14ac:dyDescent="0.3">
      <c r="A48" s="38" t="s">
        <v>60</v>
      </c>
      <c r="B48" s="44" t="s">
        <v>137</v>
      </c>
      <c r="C48" s="44" t="s">
        <v>138</v>
      </c>
      <c r="D48" s="44"/>
      <c r="E48" s="45"/>
      <c r="F48" s="46">
        <f t="shared" si="49"/>
        <v>0.52083333333333315</v>
      </c>
      <c r="G48" s="46">
        <f t="shared" si="50"/>
        <v>0.56249999999999978</v>
      </c>
      <c r="H48" s="47">
        <f t="shared" si="51"/>
        <v>0.5645833333333331</v>
      </c>
      <c r="I48" s="47">
        <f t="shared" si="52"/>
        <v>0.58194444444444426</v>
      </c>
      <c r="J48" s="47">
        <f t="shared" si="62"/>
        <v>0.58333333333333315</v>
      </c>
      <c r="K48" s="47">
        <f t="shared" si="54"/>
        <v>0.5874999999999998</v>
      </c>
      <c r="L48" s="47">
        <f t="shared" si="55"/>
        <v>0.60138888888888864</v>
      </c>
      <c r="M48" s="48">
        <v>3</v>
      </c>
    </row>
    <row r="49" spans="1:17" s="68" customFormat="1" ht="18" x14ac:dyDescent="0.3">
      <c r="A49" s="95" t="s">
        <v>10</v>
      </c>
      <c r="B49" s="96"/>
      <c r="C49" s="77"/>
      <c r="D49" s="77"/>
      <c r="E49" s="77"/>
      <c r="F49" s="77"/>
      <c r="G49" s="77"/>
      <c r="H49" s="54"/>
      <c r="I49" s="54"/>
      <c r="J49" s="55">
        <v>0.58750000000000002</v>
      </c>
      <c r="K49" s="55">
        <v>0.60138888888888886</v>
      </c>
      <c r="L49" s="77"/>
      <c r="M49" s="56"/>
    </row>
    <row r="50" spans="1:17" s="68" customFormat="1" ht="18" x14ac:dyDescent="0.35">
      <c r="A50" s="89" t="s">
        <v>85</v>
      </c>
      <c r="B50" s="90"/>
      <c r="C50" s="33" t="s">
        <v>27</v>
      </c>
      <c r="D50" s="33" t="s">
        <v>28</v>
      </c>
      <c r="E50" s="94" t="s">
        <v>24</v>
      </c>
      <c r="F50" s="94"/>
      <c r="G50" s="94"/>
      <c r="H50" s="34" t="s">
        <v>5</v>
      </c>
      <c r="I50" s="35" t="s">
        <v>38</v>
      </c>
      <c r="J50" s="36" t="s">
        <v>6</v>
      </c>
      <c r="K50" s="36" t="s">
        <v>7</v>
      </c>
      <c r="L50" s="33" t="s">
        <v>8</v>
      </c>
      <c r="M50" s="37" t="s">
        <v>9</v>
      </c>
      <c r="O50" s="1"/>
      <c r="P50" s="1"/>
      <c r="Q50" s="1"/>
    </row>
    <row r="51" spans="1:17" ht="18" x14ac:dyDescent="0.3">
      <c r="A51" s="44" t="s">
        <v>61</v>
      </c>
      <c r="B51" s="44" t="s">
        <v>139</v>
      </c>
      <c r="C51" s="44" t="s">
        <v>140</v>
      </c>
      <c r="D51" s="44"/>
      <c r="E51" s="45"/>
      <c r="F51" s="46">
        <f t="shared" ref="F51:F56" si="63">G51-$K$6</f>
        <v>0.53819444444444442</v>
      </c>
      <c r="G51" s="46">
        <f t="shared" ref="G51:G56" si="64">H51-$K$3</f>
        <v>0.57986111111111105</v>
      </c>
      <c r="H51" s="47">
        <f t="shared" ref="H51:H56" si="65">I51-$H$3</f>
        <v>0.58194444444444438</v>
      </c>
      <c r="I51" s="47">
        <f>J51-$K$3</f>
        <v>0.59930555555555554</v>
      </c>
      <c r="J51" s="47">
        <v>0.60138888888888886</v>
      </c>
      <c r="K51" s="47">
        <f t="shared" ref="K51:K56" si="66">J51+$H$5</f>
        <v>0.60555555555555551</v>
      </c>
      <c r="L51" s="47">
        <f t="shared" ref="L51:L56" si="67">K51+$H$9</f>
        <v>0.61944444444444435</v>
      </c>
      <c r="M51" s="48">
        <v>6</v>
      </c>
      <c r="N51" s="68"/>
      <c r="O51" s="68"/>
      <c r="P51" s="68"/>
      <c r="Q51" s="68"/>
    </row>
    <row r="52" spans="1:17" ht="18" x14ac:dyDescent="0.3">
      <c r="A52" s="44" t="s">
        <v>62</v>
      </c>
      <c r="B52" s="44" t="s">
        <v>141</v>
      </c>
      <c r="C52" s="44" t="s">
        <v>142</v>
      </c>
      <c r="D52" s="44"/>
      <c r="E52" s="45"/>
      <c r="F52" s="46">
        <f t="shared" si="63"/>
        <v>0.54305555555555551</v>
      </c>
      <c r="G52" s="46">
        <f>H52-$K$3</f>
        <v>0.58472222222222214</v>
      </c>
      <c r="H52" s="47">
        <f t="shared" si="65"/>
        <v>0.58680555555555547</v>
      </c>
      <c r="I52" s="47">
        <f t="shared" ref="I52:I56" si="68">J52-$K$2</f>
        <v>0.60416666666666663</v>
      </c>
      <c r="J52" s="47">
        <f t="shared" ref="J52:J56" si="69">K51</f>
        <v>0.60555555555555551</v>
      </c>
      <c r="K52" s="47">
        <f t="shared" si="66"/>
        <v>0.60972222222222217</v>
      </c>
      <c r="L52" s="47">
        <f t="shared" si="67"/>
        <v>0.62361111111111101</v>
      </c>
      <c r="M52" s="48">
        <v>1</v>
      </c>
      <c r="N52" s="68"/>
      <c r="O52" s="68"/>
    </row>
    <row r="53" spans="1:17" s="68" customFormat="1" ht="18" x14ac:dyDescent="0.3">
      <c r="A53" s="44" t="s">
        <v>63</v>
      </c>
      <c r="B53" s="44" t="s">
        <v>143</v>
      </c>
      <c r="C53" s="44" t="s">
        <v>144</v>
      </c>
      <c r="D53" s="44"/>
      <c r="E53" s="45"/>
      <c r="F53" s="46">
        <f t="shared" si="63"/>
        <v>0.54722222222222217</v>
      </c>
      <c r="G53" s="46">
        <f t="shared" si="64"/>
        <v>0.5888888888888888</v>
      </c>
      <c r="H53" s="47">
        <f t="shared" si="65"/>
        <v>0.59097222222222212</v>
      </c>
      <c r="I53" s="47">
        <f t="shared" si="68"/>
        <v>0.60833333333333328</v>
      </c>
      <c r="J53" s="47">
        <f t="shared" si="69"/>
        <v>0.60972222222222217</v>
      </c>
      <c r="K53" s="47">
        <f t="shared" si="66"/>
        <v>0.61388888888888882</v>
      </c>
      <c r="L53" s="47">
        <f t="shared" si="67"/>
        <v>0.62777777777777766</v>
      </c>
      <c r="M53" s="48">
        <v>4</v>
      </c>
      <c r="O53" s="11"/>
      <c r="P53" s="11"/>
      <c r="Q53" s="11"/>
    </row>
    <row r="54" spans="1:17" s="68" customFormat="1" ht="18" x14ac:dyDescent="0.3">
      <c r="A54" s="44" t="s">
        <v>64</v>
      </c>
      <c r="B54" s="44" t="s">
        <v>145</v>
      </c>
      <c r="C54" s="44" t="s">
        <v>146</v>
      </c>
      <c r="D54" s="44"/>
      <c r="E54" s="45"/>
      <c r="F54" s="46">
        <f t="shared" si="63"/>
        <v>0.55138888888888882</v>
      </c>
      <c r="G54" s="46">
        <f t="shared" si="64"/>
        <v>0.59305555555555545</v>
      </c>
      <c r="H54" s="47">
        <f t="shared" si="65"/>
        <v>0.59513888888888877</v>
      </c>
      <c r="I54" s="47">
        <f t="shared" si="68"/>
        <v>0.61249999999999993</v>
      </c>
      <c r="J54" s="47">
        <f t="shared" si="69"/>
        <v>0.61388888888888882</v>
      </c>
      <c r="K54" s="47">
        <f t="shared" si="66"/>
        <v>0.61805555555555547</v>
      </c>
      <c r="L54" s="47">
        <f t="shared" si="67"/>
        <v>0.63194444444444431</v>
      </c>
      <c r="M54" s="48">
        <v>2</v>
      </c>
    </row>
    <row r="55" spans="1:17" s="68" customFormat="1" ht="18" x14ac:dyDescent="0.3">
      <c r="A55" s="44" t="s">
        <v>65</v>
      </c>
      <c r="B55" s="44" t="s">
        <v>147</v>
      </c>
      <c r="C55" s="44" t="s">
        <v>148</v>
      </c>
      <c r="D55" s="44"/>
      <c r="E55" s="45"/>
      <c r="F55" s="46">
        <f t="shared" ref="F55" si="70">G55-$K$6</f>
        <v>0.55555555555555547</v>
      </c>
      <c r="G55" s="46">
        <f t="shared" ref="G55" si="71">H55-$K$3</f>
        <v>0.5972222222222221</v>
      </c>
      <c r="H55" s="47">
        <f t="shared" ref="H55" si="72">I55-$H$3</f>
        <v>0.59930555555555542</v>
      </c>
      <c r="I55" s="47">
        <f t="shared" ref="I55" si="73">J55-$K$2</f>
        <v>0.61666666666666659</v>
      </c>
      <c r="J55" s="47">
        <f t="shared" ref="J55" si="74">K54</f>
        <v>0.61805555555555547</v>
      </c>
      <c r="K55" s="47">
        <f t="shared" ref="K55" si="75">J55+$H$5</f>
        <v>0.62222222222222212</v>
      </c>
      <c r="L55" s="47">
        <f t="shared" ref="L55" si="76">K55+$H$9</f>
        <v>0.63611111111111096</v>
      </c>
      <c r="M55" s="48">
        <v>5</v>
      </c>
    </row>
    <row r="56" spans="1:17" s="68" customFormat="1" ht="18" x14ac:dyDescent="0.3">
      <c r="A56" s="44" t="s">
        <v>66</v>
      </c>
      <c r="B56" s="44" t="s">
        <v>149</v>
      </c>
      <c r="C56" s="44" t="s">
        <v>130</v>
      </c>
      <c r="D56" s="44"/>
      <c r="E56" s="45"/>
      <c r="F56" s="46">
        <f t="shared" si="63"/>
        <v>0.55972222222222212</v>
      </c>
      <c r="G56" s="46">
        <f t="shared" si="64"/>
        <v>0.60138888888888875</v>
      </c>
      <c r="H56" s="47">
        <f t="shared" si="65"/>
        <v>0.60347222222222208</v>
      </c>
      <c r="I56" s="47">
        <f t="shared" si="68"/>
        <v>0.62083333333333324</v>
      </c>
      <c r="J56" s="47">
        <f t="shared" si="69"/>
        <v>0.62222222222222212</v>
      </c>
      <c r="K56" s="47">
        <f t="shared" si="66"/>
        <v>0.62638888888888877</v>
      </c>
      <c r="L56" s="47">
        <f t="shared" si="67"/>
        <v>0.64027777777777761</v>
      </c>
      <c r="M56" s="48">
        <v>3</v>
      </c>
    </row>
    <row r="57" spans="1:17" s="68" customFormat="1" ht="18" x14ac:dyDescent="0.3">
      <c r="A57" s="95" t="s">
        <v>10</v>
      </c>
      <c r="B57" s="96"/>
      <c r="C57" s="78"/>
      <c r="D57" s="78"/>
      <c r="E57" s="78"/>
      <c r="F57" s="78"/>
      <c r="G57" s="78"/>
      <c r="H57" s="54"/>
      <c r="I57" s="54"/>
      <c r="J57" s="55">
        <v>0.62638888888888888</v>
      </c>
      <c r="K57" s="55">
        <f>J57+$H$10</f>
        <v>0.64027777777777772</v>
      </c>
      <c r="L57" s="78"/>
      <c r="M57" s="56"/>
    </row>
    <row r="58" spans="1:17" s="68" customFormat="1" ht="18" x14ac:dyDescent="0.3">
      <c r="A58" s="44" t="s">
        <v>67</v>
      </c>
      <c r="B58" s="44" t="s">
        <v>150</v>
      </c>
      <c r="C58" s="44" t="s">
        <v>134</v>
      </c>
      <c r="D58" s="44"/>
      <c r="E58" s="45"/>
      <c r="F58" s="46">
        <f t="shared" ref="F58" si="77">G58-$K$6</f>
        <v>0.57777777777777783</v>
      </c>
      <c r="G58" s="46">
        <f t="shared" ref="G58" si="78">H58-$K$3</f>
        <v>0.61944444444444446</v>
      </c>
      <c r="H58" s="47">
        <f t="shared" ref="H58" si="79">I58-$H$3</f>
        <v>0.62152777777777779</v>
      </c>
      <c r="I58" s="47">
        <f t="shared" ref="I58" si="80">J58-$K$2</f>
        <v>0.63888888888888895</v>
      </c>
      <c r="J58" s="47">
        <v>0.64027777777777783</v>
      </c>
      <c r="K58" s="47">
        <f t="shared" ref="K58" si="81">J58+$H$5</f>
        <v>0.64444444444444449</v>
      </c>
      <c r="L58" s="47">
        <f t="shared" ref="L58" si="82">K58+$H$9</f>
        <v>0.65833333333333333</v>
      </c>
      <c r="M58" s="48">
        <v>6</v>
      </c>
    </row>
    <row r="59" spans="1:17" s="68" customFormat="1" ht="18" x14ac:dyDescent="0.3">
      <c r="A59" s="44" t="s">
        <v>68</v>
      </c>
      <c r="B59" s="44" t="s">
        <v>151</v>
      </c>
      <c r="C59" s="44" t="s">
        <v>152</v>
      </c>
      <c r="D59" s="44"/>
      <c r="E59" s="45"/>
      <c r="F59" s="46">
        <f t="shared" ref="F59:F63" si="83">G59-$K$6</f>
        <v>0.58194444444444449</v>
      </c>
      <c r="G59" s="46">
        <f t="shared" ref="G59:G63" si="84">H59-$K$3</f>
        <v>0.62361111111111112</v>
      </c>
      <c r="H59" s="47">
        <f t="shared" ref="H59:H63" si="85">I59-$H$3</f>
        <v>0.62569444444444444</v>
      </c>
      <c r="I59" s="47">
        <f t="shared" ref="I59:I63" si="86">J59-$K$2</f>
        <v>0.6430555555555556</v>
      </c>
      <c r="J59" s="47">
        <f t="shared" ref="J59:J63" si="87">K58</f>
        <v>0.64444444444444449</v>
      </c>
      <c r="K59" s="47">
        <f t="shared" ref="K59:K63" si="88">J59+$H$5</f>
        <v>0.64861111111111114</v>
      </c>
      <c r="L59" s="47">
        <f t="shared" ref="L59:L63" si="89">K59+$H$9</f>
        <v>0.66249999999999998</v>
      </c>
      <c r="M59" s="48">
        <v>1</v>
      </c>
    </row>
    <row r="60" spans="1:17" s="68" customFormat="1" ht="18" x14ac:dyDescent="0.3">
      <c r="A60" s="44" t="s">
        <v>69</v>
      </c>
      <c r="B60" s="44" t="s">
        <v>153</v>
      </c>
      <c r="C60" s="44" t="s">
        <v>124</v>
      </c>
      <c r="D60" s="44"/>
      <c r="E60" s="45"/>
      <c r="F60" s="46">
        <f t="shared" ref="F60" si="90">G60-$K$6</f>
        <v>0.58611111111111114</v>
      </c>
      <c r="G60" s="46">
        <f t="shared" ref="G60" si="91">H60-$K$3</f>
        <v>0.62777777777777777</v>
      </c>
      <c r="H60" s="47">
        <f t="shared" ref="H60" si="92">I60-$H$3</f>
        <v>0.62986111111111109</v>
      </c>
      <c r="I60" s="47">
        <f t="shared" ref="I60" si="93">J60-$K$2</f>
        <v>0.64722222222222225</v>
      </c>
      <c r="J60" s="47">
        <f t="shared" ref="J60" si="94">K59</f>
        <v>0.64861111111111114</v>
      </c>
      <c r="K60" s="47">
        <f t="shared" ref="K60" si="95">J60+$H$5</f>
        <v>0.65277777777777779</v>
      </c>
      <c r="L60" s="47">
        <f t="shared" ref="L60" si="96">K60+$H$9</f>
        <v>0.66666666666666663</v>
      </c>
      <c r="M60" s="48">
        <v>4</v>
      </c>
      <c r="O60" s="86"/>
    </row>
    <row r="61" spans="1:17" s="68" customFormat="1" ht="18" x14ac:dyDescent="0.3">
      <c r="A61" s="44" t="s">
        <v>70</v>
      </c>
      <c r="B61" s="44" t="s">
        <v>154</v>
      </c>
      <c r="C61" s="44" t="s">
        <v>155</v>
      </c>
      <c r="D61" s="44"/>
      <c r="E61" s="45"/>
      <c r="F61" s="53">
        <f t="shared" si="83"/>
        <v>0.59027777777777779</v>
      </c>
      <c r="G61" s="46">
        <f t="shared" si="84"/>
        <v>0.63194444444444442</v>
      </c>
      <c r="H61" s="47">
        <f t="shared" si="85"/>
        <v>0.63402777777777775</v>
      </c>
      <c r="I61" s="47">
        <f t="shared" si="86"/>
        <v>0.65138888888888891</v>
      </c>
      <c r="J61" s="47">
        <f t="shared" si="87"/>
        <v>0.65277777777777779</v>
      </c>
      <c r="K61" s="47">
        <f t="shared" si="88"/>
        <v>0.65694444444444444</v>
      </c>
      <c r="L61" s="47">
        <f t="shared" si="89"/>
        <v>0.67083333333333328</v>
      </c>
      <c r="M61" s="48">
        <v>2</v>
      </c>
    </row>
    <row r="62" spans="1:17" s="68" customFormat="1" ht="18" x14ac:dyDescent="0.3">
      <c r="A62" s="44" t="s">
        <v>71</v>
      </c>
      <c r="B62" s="44" t="s">
        <v>156</v>
      </c>
      <c r="C62" s="44" t="s">
        <v>108</v>
      </c>
      <c r="D62" s="44"/>
      <c r="E62" s="45"/>
      <c r="F62" s="53">
        <f t="shared" si="83"/>
        <v>0.59444444444444444</v>
      </c>
      <c r="G62" s="46">
        <f t="shared" si="84"/>
        <v>0.63611111111111107</v>
      </c>
      <c r="H62" s="47">
        <f t="shared" si="85"/>
        <v>0.6381944444444444</v>
      </c>
      <c r="I62" s="47">
        <f t="shared" si="86"/>
        <v>0.65555555555555556</v>
      </c>
      <c r="J62" s="47">
        <f t="shared" si="87"/>
        <v>0.65694444444444444</v>
      </c>
      <c r="K62" s="47">
        <f t="shared" si="88"/>
        <v>0.66111111111111109</v>
      </c>
      <c r="L62" s="47">
        <f t="shared" si="89"/>
        <v>0.67499999999999993</v>
      </c>
      <c r="M62" s="48">
        <v>5</v>
      </c>
    </row>
    <row r="63" spans="1:17" s="68" customFormat="1" ht="18" x14ac:dyDescent="0.3">
      <c r="A63" s="44" t="s">
        <v>72</v>
      </c>
      <c r="B63" s="44" t="s">
        <v>157</v>
      </c>
      <c r="C63" s="44" t="s">
        <v>120</v>
      </c>
      <c r="D63" s="44"/>
      <c r="E63" s="45"/>
      <c r="F63" s="53">
        <f t="shared" si="83"/>
        <v>0.59861111111111109</v>
      </c>
      <c r="G63" s="46">
        <f t="shared" si="84"/>
        <v>0.64027777777777772</v>
      </c>
      <c r="H63" s="47">
        <f t="shared" si="85"/>
        <v>0.64236111111111105</v>
      </c>
      <c r="I63" s="47">
        <f t="shared" si="86"/>
        <v>0.65972222222222221</v>
      </c>
      <c r="J63" s="47">
        <f t="shared" si="87"/>
        <v>0.66111111111111109</v>
      </c>
      <c r="K63" s="47">
        <f t="shared" si="88"/>
        <v>0.66527777777777775</v>
      </c>
      <c r="L63" s="47">
        <f t="shared" si="89"/>
        <v>0.67916666666666659</v>
      </c>
      <c r="M63" s="48">
        <v>3</v>
      </c>
    </row>
    <row r="64" spans="1:17" s="68" customFormat="1" ht="18" x14ac:dyDescent="0.35">
      <c r="A64" s="99" t="s">
        <v>73</v>
      </c>
      <c r="B64" s="100"/>
      <c r="C64" s="76"/>
      <c r="D64" s="76"/>
      <c r="E64" s="76"/>
      <c r="F64" s="76"/>
      <c r="G64" s="76"/>
      <c r="H64" s="49"/>
      <c r="I64" s="49" t="s">
        <v>13</v>
      </c>
      <c r="J64" s="50">
        <v>0.68055555555555547</v>
      </c>
      <c r="K64" s="50">
        <v>0.70138888888888884</v>
      </c>
      <c r="L64" s="64"/>
      <c r="M64" s="51"/>
    </row>
    <row r="65" spans="1:17" s="68" customFormat="1" ht="18" x14ac:dyDescent="0.3">
      <c r="A65" s="95" t="s">
        <v>10</v>
      </c>
      <c r="B65" s="96"/>
      <c r="C65" s="77"/>
      <c r="D65" s="77"/>
      <c r="E65" s="77"/>
      <c r="F65" s="77"/>
      <c r="G65" s="77"/>
      <c r="H65" s="54"/>
      <c r="I65" s="54"/>
      <c r="J65" s="55">
        <v>0.70138888888888884</v>
      </c>
      <c r="K65" s="55">
        <f>J65+$H$10</f>
        <v>0.71527777777777768</v>
      </c>
      <c r="L65" s="77"/>
      <c r="M65" s="56"/>
    </row>
    <row r="66" spans="1:17" s="68" customFormat="1" ht="18" x14ac:dyDescent="0.35">
      <c r="A66" s="97" t="s">
        <v>84</v>
      </c>
      <c r="B66" s="98"/>
      <c r="C66" s="63"/>
      <c r="D66" s="63"/>
      <c r="E66" s="94" t="s">
        <v>24</v>
      </c>
      <c r="F66" s="94"/>
      <c r="G66" s="94"/>
      <c r="H66" s="34" t="s">
        <v>5</v>
      </c>
      <c r="I66" s="35" t="s">
        <v>38</v>
      </c>
      <c r="J66" s="36" t="s">
        <v>6</v>
      </c>
      <c r="K66" s="36" t="s">
        <v>7</v>
      </c>
      <c r="L66" s="33" t="s">
        <v>8</v>
      </c>
      <c r="M66" s="37" t="s">
        <v>9</v>
      </c>
    </row>
    <row r="67" spans="1:17" s="68" customFormat="1" ht="18" x14ac:dyDescent="0.3">
      <c r="A67" s="52" t="s">
        <v>74</v>
      </c>
      <c r="B67" s="52" t="s">
        <v>158</v>
      </c>
      <c r="C67" s="52" t="s">
        <v>146</v>
      </c>
      <c r="D67" s="57"/>
      <c r="E67" s="61"/>
      <c r="F67" s="62">
        <f t="shared" ref="F67:F69" si="97">G67-$K$9</f>
        <v>0.65208333333333324</v>
      </c>
      <c r="G67" s="53">
        <f t="shared" ref="G67:G69" si="98">H67-$K$3</f>
        <v>0.69374999999999987</v>
      </c>
      <c r="H67" s="47">
        <f t="shared" ref="H67:H76" si="99">I67-$H$3</f>
        <v>0.69583333333333319</v>
      </c>
      <c r="I67" s="47">
        <f>J67-$K$3</f>
        <v>0.71319444444444435</v>
      </c>
      <c r="J67" s="47">
        <f>K65</f>
        <v>0.71527777777777768</v>
      </c>
      <c r="K67" s="47">
        <f>J67+$H$8</f>
        <v>0.72013888888888877</v>
      </c>
      <c r="L67" s="47">
        <f t="shared" ref="L67:L69" si="100">K67+$H$9</f>
        <v>0.73402777777777761</v>
      </c>
      <c r="M67" s="48">
        <v>6</v>
      </c>
    </row>
    <row r="68" spans="1:17" ht="18" x14ac:dyDescent="0.3">
      <c r="A68" s="52" t="s">
        <v>75</v>
      </c>
      <c r="B68" s="52" t="s">
        <v>159</v>
      </c>
      <c r="C68" s="52" t="s">
        <v>118</v>
      </c>
      <c r="D68" s="38"/>
      <c r="E68" s="45"/>
      <c r="F68" s="62">
        <f t="shared" si="97"/>
        <v>0.65763888888888877</v>
      </c>
      <c r="G68" s="53">
        <f t="shared" si="98"/>
        <v>0.6993055555555554</v>
      </c>
      <c r="H68" s="47">
        <f t="shared" si="99"/>
        <v>0.70138888888888873</v>
      </c>
      <c r="I68" s="47">
        <f t="shared" ref="I68:I72" si="101">J68-$K$2</f>
        <v>0.71874999999999989</v>
      </c>
      <c r="J68" s="47">
        <f>K67</f>
        <v>0.72013888888888877</v>
      </c>
      <c r="K68" s="47">
        <f t="shared" ref="K68:K75" si="102">J68+$H$8</f>
        <v>0.72499999999999987</v>
      </c>
      <c r="L68" s="47">
        <f t="shared" si="100"/>
        <v>0.73888888888888871</v>
      </c>
      <c r="M68" s="48">
        <v>1</v>
      </c>
      <c r="O68" s="21"/>
      <c r="P68" s="21"/>
      <c r="Q68" s="21"/>
    </row>
    <row r="69" spans="1:17" ht="18" x14ac:dyDescent="0.3">
      <c r="A69" s="52" t="s">
        <v>76</v>
      </c>
      <c r="B69" s="52" t="s">
        <v>160</v>
      </c>
      <c r="C69" s="52" t="s">
        <v>144</v>
      </c>
      <c r="D69" s="38"/>
      <c r="E69" s="45"/>
      <c r="F69" s="62">
        <f t="shared" si="97"/>
        <v>0.66249999999999987</v>
      </c>
      <c r="G69" s="53">
        <f t="shared" si="98"/>
        <v>0.7041666666666665</v>
      </c>
      <c r="H69" s="47">
        <f t="shared" si="99"/>
        <v>0.70624999999999982</v>
      </c>
      <c r="I69" s="47">
        <f t="shared" si="101"/>
        <v>0.72361111111111098</v>
      </c>
      <c r="J69" s="47">
        <f t="shared" ref="J69" si="103">K68</f>
        <v>0.72499999999999987</v>
      </c>
      <c r="K69" s="47">
        <f t="shared" si="102"/>
        <v>0.72986111111111096</v>
      </c>
      <c r="L69" s="47">
        <f t="shared" si="100"/>
        <v>0.7437499999999998</v>
      </c>
      <c r="M69" s="48">
        <v>4</v>
      </c>
    </row>
    <row r="70" spans="1:17" ht="18" x14ac:dyDescent="0.3">
      <c r="A70" s="52" t="s">
        <v>77</v>
      </c>
      <c r="B70" s="52" t="s">
        <v>161</v>
      </c>
      <c r="C70" s="52" t="s">
        <v>126</v>
      </c>
      <c r="D70" s="38"/>
      <c r="E70" s="45"/>
      <c r="F70" s="62">
        <f>G70-$K$9</f>
        <v>0.66736111111111096</v>
      </c>
      <c r="G70" s="53">
        <f t="shared" ref="G70" si="104">H70-$K$3</f>
        <v>0.70902777777777759</v>
      </c>
      <c r="H70" s="47">
        <f t="shared" si="99"/>
        <v>0.71111111111111092</v>
      </c>
      <c r="I70" s="47">
        <f t="shared" si="101"/>
        <v>0.72847222222222208</v>
      </c>
      <c r="J70" s="47">
        <f t="shared" ref="J70" si="105">K69</f>
        <v>0.72986111111111096</v>
      </c>
      <c r="K70" s="47">
        <f t="shared" si="102"/>
        <v>0.73472222222222205</v>
      </c>
      <c r="L70" s="47">
        <f t="shared" ref="L70" si="106">K70+$H$9</f>
        <v>0.74861111111111089</v>
      </c>
      <c r="M70" s="48">
        <v>2</v>
      </c>
    </row>
    <row r="71" spans="1:17" ht="18" x14ac:dyDescent="0.3">
      <c r="A71" s="95" t="s">
        <v>10</v>
      </c>
      <c r="B71" s="96"/>
      <c r="C71" s="77"/>
      <c r="D71" s="77"/>
      <c r="E71" s="77"/>
      <c r="F71" s="77"/>
      <c r="G71" s="77"/>
      <c r="H71" s="54"/>
      <c r="I71" s="54"/>
      <c r="J71" s="55">
        <v>0.73472222222222217</v>
      </c>
      <c r="K71" s="55">
        <f>J71+$H$10</f>
        <v>0.74861111111111101</v>
      </c>
      <c r="L71" s="77"/>
      <c r="M71" s="56"/>
      <c r="N71" s="68"/>
    </row>
    <row r="72" spans="1:17" s="24" customFormat="1" ht="18" x14ac:dyDescent="0.3">
      <c r="A72" s="52" t="s">
        <v>78</v>
      </c>
      <c r="B72" s="52" t="s">
        <v>162</v>
      </c>
      <c r="C72" s="52" t="s">
        <v>163</v>
      </c>
      <c r="D72" s="38"/>
      <c r="E72" s="45"/>
      <c r="F72" s="62">
        <f>G72-$K$9</f>
        <v>0.68611111111111101</v>
      </c>
      <c r="G72" s="53">
        <f t="shared" ref="G72" si="107">H72-$K$3</f>
        <v>0.72777777777777763</v>
      </c>
      <c r="H72" s="47">
        <f t="shared" si="99"/>
        <v>0.72986111111111096</v>
      </c>
      <c r="I72" s="47">
        <f t="shared" si="101"/>
        <v>0.74722222222222212</v>
      </c>
      <c r="J72" s="47">
        <f>K71</f>
        <v>0.74861111111111101</v>
      </c>
      <c r="K72" s="47">
        <f t="shared" ref="K72" si="108">J72+$H$8</f>
        <v>0.7534722222222221</v>
      </c>
      <c r="L72" s="47">
        <f t="shared" ref="L72" si="109">K72+$H$9</f>
        <v>0.76736111111111094</v>
      </c>
      <c r="M72" s="48">
        <v>5</v>
      </c>
      <c r="O72" s="11"/>
      <c r="P72" s="12"/>
      <c r="Q72" s="12"/>
    </row>
    <row r="73" spans="1:17" s="68" customFormat="1" ht="18" x14ac:dyDescent="0.3">
      <c r="A73" s="52" t="s">
        <v>79</v>
      </c>
      <c r="B73" s="52" t="s">
        <v>164</v>
      </c>
      <c r="C73" s="52" t="s">
        <v>130</v>
      </c>
      <c r="D73" s="38"/>
      <c r="E73" s="45"/>
      <c r="F73" s="62">
        <f t="shared" ref="F73:F75" si="110">G73-$K$9</f>
        <v>0.6909722222222221</v>
      </c>
      <c r="G73" s="53">
        <f t="shared" ref="G73:G74" si="111">H73-$K$3</f>
        <v>0.73263888888888873</v>
      </c>
      <c r="H73" s="47">
        <f t="shared" si="99"/>
        <v>0.73472222222222205</v>
      </c>
      <c r="I73" s="47">
        <f t="shared" ref="I73:I74" si="112">J73-$K$2</f>
        <v>0.75208333333333321</v>
      </c>
      <c r="J73" s="47">
        <f t="shared" ref="J73" si="113">K72</f>
        <v>0.7534722222222221</v>
      </c>
      <c r="K73" s="47">
        <f t="shared" si="102"/>
        <v>0.75833333333333319</v>
      </c>
      <c r="L73" s="47">
        <f t="shared" ref="L73:L74" si="114">K73+$H$9</f>
        <v>0.77222222222222203</v>
      </c>
      <c r="M73" s="48">
        <v>3</v>
      </c>
      <c r="O73" s="11"/>
      <c r="P73" s="12"/>
      <c r="Q73" s="12"/>
    </row>
    <row r="74" spans="1:17" s="68" customFormat="1" ht="18" x14ac:dyDescent="0.3">
      <c r="A74" s="52" t="s">
        <v>80</v>
      </c>
      <c r="B74" s="52" t="s">
        <v>165</v>
      </c>
      <c r="C74" s="52" t="s">
        <v>134</v>
      </c>
      <c r="D74" s="38"/>
      <c r="E74" s="45"/>
      <c r="F74" s="62">
        <f t="shared" si="110"/>
        <v>0.69583333333333319</v>
      </c>
      <c r="G74" s="53">
        <f t="shared" si="111"/>
        <v>0.73749999999999982</v>
      </c>
      <c r="H74" s="47">
        <f t="shared" si="99"/>
        <v>0.73958333333333315</v>
      </c>
      <c r="I74" s="47">
        <f t="shared" si="112"/>
        <v>0.75694444444444431</v>
      </c>
      <c r="J74" s="47">
        <f t="shared" ref="J74:J75" si="115">K73</f>
        <v>0.75833333333333319</v>
      </c>
      <c r="K74" s="47">
        <f t="shared" si="102"/>
        <v>0.76319444444444429</v>
      </c>
      <c r="L74" s="47">
        <f t="shared" si="114"/>
        <v>0.77708333333333313</v>
      </c>
      <c r="M74" s="48">
        <v>6</v>
      </c>
      <c r="O74" s="11"/>
      <c r="P74" s="12"/>
      <c r="Q74" s="12"/>
    </row>
    <row r="75" spans="1:17" s="68" customFormat="1" ht="18" x14ac:dyDescent="0.3">
      <c r="A75" s="52" t="s">
        <v>81</v>
      </c>
      <c r="B75" s="52" t="s">
        <v>166</v>
      </c>
      <c r="C75" s="52" t="s">
        <v>128</v>
      </c>
      <c r="D75" s="38"/>
      <c r="E75" s="79"/>
      <c r="F75" s="46">
        <f t="shared" si="110"/>
        <v>0.70069444444444429</v>
      </c>
      <c r="G75" s="53">
        <f t="shared" ref="G75" si="116">H75-$K$3</f>
        <v>0.74236111111111092</v>
      </c>
      <c r="H75" s="47">
        <f t="shared" si="99"/>
        <v>0.74444444444444424</v>
      </c>
      <c r="I75" s="47">
        <f t="shared" ref="I75" si="117">J75-$K$2</f>
        <v>0.7618055555555554</v>
      </c>
      <c r="J75" s="47">
        <f t="shared" si="115"/>
        <v>0.76319444444444429</v>
      </c>
      <c r="K75" s="47">
        <f t="shared" si="102"/>
        <v>0.76805555555555538</v>
      </c>
      <c r="L75" s="47">
        <f t="shared" ref="L75" si="118">K75+$H$9</f>
        <v>0.78194444444444422</v>
      </c>
      <c r="M75" s="48">
        <v>1</v>
      </c>
      <c r="O75" s="11"/>
      <c r="P75" s="12"/>
      <c r="Q75" s="12"/>
    </row>
    <row r="76" spans="1:17" s="68" customFormat="1" ht="18" x14ac:dyDescent="0.3">
      <c r="A76" s="52" t="s">
        <v>82</v>
      </c>
      <c r="B76" s="52" t="s">
        <v>167</v>
      </c>
      <c r="C76" s="52"/>
      <c r="D76" s="38"/>
      <c r="E76" s="79"/>
      <c r="F76" s="46">
        <f t="shared" ref="F76" si="119">G76-$K$9</f>
        <v>0.70555555555555538</v>
      </c>
      <c r="G76" s="53">
        <f t="shared" ref="G76" si="120">H76-$K$3</f>
        <v>0.74722222222222201</v>
      </c>
      <c r="H76" s="47">
        <f t="shared" si="99"/>
        <v>0.74930555555555534</v>
      </c>
      <c r="I76" s="47">
        <f t="shared" ref="I76" si="121">J76-$K$2</f>
        <v>0.7666666666666665</v>
      </c>
      <c r="J76" s="47">
        <f t="shared" ref="J76" si="122">K75</f>
        <v>0.76805555555555538</v>
      </c>
      <c r="K76" s="47">
        <f t="shared" ref="K76" si="123">J76+$H$8</f>
        <v>0.77291666666666647</v>
      </c>
      <c r="L76" s="47">
        <f t="shared" ref="L76" si="124">K76+$H$9</f>
        <v>0.78680555555555531</v>
      </c>
      <c r="M76" s="48">
        <v>4</v>
      </c>
      <c r="O76" s="11"/>
      <c r="P76" s="12"/>
      <c r="Q76" s="12"/>
    </row>
    <row r="77" spans="1:17" s="60" customFormat="1" ht="18" x14ac:dyDescent="0.3">
      <c r="A77" s="95" t="s">
        <v>10</v>
      </c>
      <c r="B77" s="96"/>
      <c r="C77" s="77"/>
      <c r="D77" s="77"/>
      <c r="E77" s="76"/>
      <c r="F77" s="76"/>
      <c r="G77" s="76"/>
      <c r="H77" s="54"/>
      <c r="I77" s="54"/>
      <c r="J77" s="55">
        <v>0.7729166666666667</v>
      </c>
      <c r="K77" s="55">
        <v>0.79166666666666663</v>
      </c>
      <c r="L77" s="77"/>
      <c r="M77" s="56"/>
      <c r="O77" s="11"/>
      <c r="P77" s="12"/>
      <c r="Q77" s="12"/>
    </row>
    <row r="78" spans="1:17" ht="18" x14ac:dyDescent="0.35">
      <c r="A78" s="89" t="s">
        <v>83</v>
      </c>
      <c r="B78" s="90"/>
      <c r="C78" s="33"/>
      <c r="D78" s="33"/>
      <c r="E78" s="94" t="s">
        <v>24</v>
      </c>
      <c r="F78" s="94"/>
      <c r="G78" s="94"/>
      <c r="H78" s="34" t="s">
        <v>5</v>
      </c>
      <c r="I78" s="35" t="s">
        <v>38</v>
      </c>
      <c r="J78" s="36" t="s">
        <v>6</v>
      </c>
      <c r="K78" s="36" t="s">
        <v>7</v>
      </c>
      <c r="L78" s="33" t="s">
        <v>8</v>
      </c>
      <c r="M78" s="37" t="s">
        <v>9</v>
      </c>
      <c r="N78" s="68"/>
    </row>
    <row r="79" spans="1:17" ht="18" x14ac:dyDescent="0.3">
      <c r="A79" s="52" t="s">
        <v>87</v>
      </c>
      <c r="B79" s="52" t="s">
        <v>168</v>
      </c>
      <c r="C79" s="52" t="s">
        <v>169</v>
      </c>
      <c r="D79" s="38"/>
      <c r="E79" s="45"/>
      <c r="F79" s="62">
        <f t="shared" ref="F79:F82" si="125">G79-$K$9</f>
        <v>0.72847222222222219</v>
      </c>
      <c r="G79" s="53">
        <f t="shared" ref="G79:G82" si="126">H79-$K$3</f>
        <v>0.77013888888888882</v>
      </c>
      <c r="H79" s="47">
        <f t="shared" ref="H79:H82" si="127">I79-$H$3</f>
        <v>0.77222222222222214</v>
      </c>
      <c r="I79" s="47">
        <f>J79-$K$3</f>
        <v>0.7895833333333333</v>
      </c>
      <c r="J79" s="47">
        <f>K77</f>
        <v>0.79166666666666663</v>
      </c>
      <c r="K79" s="47">
        <f t="shared" ref="K79:K82" si="128">J79+$H$8</f>
        <v>0.79652777777777772</v>
      </c>
      <c r="L79" s="47">
        <f t="shared" ref="L79:L82" si="129">K79+$H$9</f>
        <v>0.81041666666666656</v>
      </c>
      <c r="M79" s="48">
        <v>2</v>
      </c>
      <c r="N79" s="68"/>
    </row>
    <row r="80" spans="1:17" ht="18" x14ac:dyDescent="0.3">
      <c r="A80" s="52" t="s">
        <v>88</v>
      </c>
      <c r="B80" s="52" t="s">
        <v>170</v>
      </c>
      <c r="C80" s="52" t="s">
        <v>163</v>
      </c>
      <c r="D80" s="38"/>
      <c r="E80" s="45"/>
      <c r="F80" s="62">
        <f t="shared" si="125"/>
        <v>0.73402777777777772</v>
      </c>
      <c r="G80" s="53">
        <f t="shared" si="126"/>
        <v>0.77569444444444435</v>
      </c>
      <c r="H80" s="47">
        <f t="shared" si="127"/>
        <v>0.77777777777777768</v>
      </c>
      <c r="I80" s="47">
        <f t="shared" ref="I80:I82" si="130">J80-$K$2</f>
        <v>0.79513888888888884</v>
      </c>
      <c r="J80" s="47">
        <f t="shared" ref="J80:J82" si="131">K79</f>
        <v>0.79652777777777772</v>
      </c>
      <c r="K80" s="47">
        <f t="shared" si="128"/>
        <v>0.80138888888888882</v>
      </c>
      <c r="L80" s="47">
        <f t="shared" si="129"/>
        <v>0.81527777777777766</v>
      </c>
      <c r="M80" s="48">
        <v>5</v>
      </c>
      <c r="N80" s="68"/>
    </row>
    <row r="81" spans="1:16" ht="18" x14ac:dyDescent="0.3">
      <c r="A81" s="52" t="s">
        <v>89</v>
      </c>
      <c r="B81" s="52" t="s">
        <v>171</v>
      </c>
      <c r="C81" s="52" t="s">
        <v>134</v>
      </c>
      <c r="D81" s="38"/>
      <c r="E81" s="79"/>
      <c r="F81" s="46">
        <f t="shared" si="125"/>
        <v>0.73888888888888882</v>
      </c>
      <c r="G81" s="53">
        <f t="shared" si="126"/>
        <v>0.78055555555555545</v>
      </c>
      <c r="H81" s="47">
        <f t="shared" si="127"/>
        <v>0.78263888888888877</v>
      </c>
      <c r="I81" s="47">
        <f t="shared" si="130"/>
        <v>0.79999999999999993</v>
      </c>
      <c r="J81" s="47">
        <f t="shared" si="131"/>
        <v>0.80138888888888882</v>
      </c>
      <c r="K81" s="47">
        <f t="shared" si="128"/>
        <v>0.80624999999999991</v>
      </c>
      <c r="L81" s="47">
        <f t="shared" si="129"/>
        <v>0.82013888888888875</v>
      </c>
      <c r="M81" s="48">
        <v>3</v>
      </c>
      <c r="P81" s="87"/>
    </row>
    <row r="82" spans="1:16" ht="18" x14ac:dyDescent="0.3">
      <c r="A82" s="52" t="s">
        <v>90</v>
      </c>
      <c r="B82" s="52" t="s">
        <v>172</v>
      </c>
      <c r="C82" s="52" t="s">
        <v>142</v>
      </c>
      <c r="D82" s="38"/>
      <c r="E82" s="79"/>
      <c r="F82" s="46">
        <f t="shared" si="125"/>
        <v>0.74374999999999991</v>
      </c>
      <c r="G82" s="53">
        <f t="shared" si="126"/>
        <v>0.78541666666666654</v>
      </c>
      <c r="H82" s="47">
        <f t="shared" si="127"/>
        <v>0.78749999999999987</v>
      </c>
      <c r="I82" s="47">
        <f t="shared" si="130"/>
        <v>0.80486111111111103</v>
      </c>
      <c r="J82" s="47">
        <f t="shared" si="131"/>
        <v>0.80624999999999991</v>
      </c>
      <c r="K82" s="47">
        <f t="shared" si="128"/>
        <v>0.81111111111111101</v>
      </c>
      <c r="L82" s="47">
        <f t="shared" si="129"/>
        <v>0.82499999999999984</v>
      </c>
      <c r="M82" s="48">
        <v>6</v>
      </c>
      <c r="P82" s="87"/>
    </row>
    <row r="83" spans="1:16" ht="18" x14ac:dyDescent="0.3">
      <c r="A83" s="95" t="s">
        <v>10</v>
      </c>
      <c r="B83" s="96"/>
      <c r="C83" s="84"/>
      <c r="D83" s="84"/>
      <c r="E83" s="83"/>
      <c r="F83" s="83"/>
      <c r="G83" s="83"/>
      <c r="H83" s="54"/>
      <c r="I83" s="54"/>
      <c r="J83" s="55">
        <v>0.81111111111111101</v>
      </c>
      <c r="K83" s="55">
        <f>J83+$H$10</f>
        <v>0.82499999999999984</v>
      </c>
      <c r="L83" s="84"/>
      <c r="M83" s="56"/>
      <c r="N83" s="68"/>
      <c r="P83" s="75"/>
    </row>
    <row r="84" spans="1:16" ht="18" x14ac:dyDescent="0.3">
      <c r="A84" s="52" t="s">
        <v>91</v>
      </c>
      <c r="B84" s="52" t="s">
        <v>173</v>
      </c>
      <c r="C84" s="52" t="s">
        <v>100</v>
      </c>
      <c r="D84" s="38"/>
      <c r="E84" s="45"/>
      <c r="F84" s="62">
        <f t="shared" ref="F84:F87" si="132">G84-$K$9</f>
        <v>0.76249999999999984</v>
      </c>
      <c r="G84" s="53">
        <f t="shared" ref="G84:G87" si="133">H84-$K$3</f>
        <v>0.80416666666666647</v>
      </c>
      <c r="H84" s="47">
        <f t="shared" ref="H84:H88" si="134">I84-$H$3</f>
        <v>0.8062499999999998</v>
      </c>
      <c r="I84" s="47">
        <f t="shared" ref="I84:I87" si="135">J84-$K$2</f>
        <v>0.82361111111111096</v>
      </c>
      <c r="J84" s="47">
        <f>K83</f>
        <v>0.82499999999999984</v>
      </c>
      <c r="K84" s="47">
        <f t="shared" ref="K84:K87" si="136">J84+$H$8</f>
        <v>0.82986111111111094</v>
      </c>
      <c r="L84" s="47">
        <f t="shared" ref="L84:L87" si="137">K84+$H$9</f>
        <v>0.84374999999999978</v>
      </c>
      <c r="M84" s="48">
        <v>1</v>
      </c>
      <c r="N84" s="68"/>
      <c r="P84" s="75"/>
    </row>
    <row r="85" spans="1:16" ht="18" x14ac:dyDescent="0.3">
      <c r="A85" s="52" t="s">
        <v>92</v>
      </c>
      <c r="B85" s="52" t="s">
        <v>174</v>
      </c>
      <c r="C85" s="52" t="s">
        <v>128</v>
      </c>
      <c r="D85" s="38"/>
      <c r="E85" s="45"/>
      <c r="F85" s="62">
        <f t="shared" si="132"/>
        <v>0.76736111111111094</v>
      </c>
      <c r="G85" s="53">
        <f t="shared" si="133"/>
        <v>0.80902777777777757</v>
      </c>
      <c r="H85" s="47">
        <f t="shared" si="134"/>
        <v>0.81111111111111089</v>
      </c>
      <c r="I85" s="47">
        <f t="shared" si="135"/>
        <v>0.82847222222222205</v>
      </c>
      <c r="J85" s="47">
        <f t="shared" ref="J85:J87" si="138">K84</f>
        <v>0.82986111111111094</v>
      </c>
      <c r="K85" s="47">
        <f t="shared" si="136"/>
        <v>0.83472222222222203</v>
      </c>
      <c r="L85" s="47">
        <f t="shared" si="137"/>
        <v>0.84861111111111087</v>
      </c>
      <c r="M85" s="48">
        <v>4</v>
      </c>
      <c r="N85" s="68"/>
      <c r="P85" s="75"/>
    </row>
    <row r="86" spans="1:16" ht="18" x14ac:dyDescent="0.3">
      <c r="A86" s="52" t="s">
        <v>93</v>
      </c>
      <c r="B86" s="52" t="s">
        <v>175</v>
      </c>
      <c r="C86" s="52" t="s">
        <v>146</v>
      </c>
      <c r="D86" s="38"/>
      <c r="E86" s="79"/>
      <c r="F86" s="46">
        <f t="shared" si="132"/>
        <v>0.77222222222222203</v>
      </c>
      <c r="G86" s="53">
        <f t="shared" si="133"/>
        <v>0.81388888888888866</v>
      </c>
      <c r="H86" s="47">
        <f t="shared" si="134"/>
        <v>0.81597222222222199</v>
      </c>
      <c r="I86" s="47">
        <f t="shared" si="135"/>
        <v>0.83333333333333315</v>
      </c>
      <c r="J86" s="47">
        <f t="shared" si="138"/>
        <v>0.83472222222222203</v>
      </c>
      <c r="K86" s="47">
        <f t="shared" si="136"/>
        <v>0.83958333333333313</v>
      </c>
      <c r="L86" s="47">
        <f t="shared" si="137"/>
        <v>0.85347222222222197</v>
      </c>
      <c r="M86" s="48">
        <v>2</v>
      </c>
      <c r="N86" s="68"/>
      <c r="P86" s="75"/>
    </row>
    <row r="87" spans="1:16" ht="18" x14ac:dyDescent="0.3">
      <c r="A87" s="52" t="s">
        <v>94</v>
      </c>
      <c r="B87" s="52" t="s">
        <v>176</v>
      </c>
      <c r="C87" s="52" t="s">
        <v>118</v>
      </c>
      <c r="D87" s="38"/>
      <c r="E87" s="79"/>
      <c r="F87" s="46">
        <f t="shared" si="132"/>
        <v>0.77708333333333313</v>
      </c>
      <c r="G87" s="53">
        <f t="shared" si="133"/>
        <v>0.81874999999999976</v>
      </c>
      <c r="H87" s="47">
        <f t="shared" si="134"/>
        <v>0.82083333333333308</v>
      </c>
      <c r="I87" s="47">
        <f t="shared" si="135"/>
        <v>0.83819444444444424</v>
      </c>
      <c r="J87" s="47">
        <f t="shared" si="138"/>
        <v>0.83958333333333313</v>
      </c>
      <c r="K87" s="47">
        <f t="shared" si="136"/>
        <v>0.84444444444444422</v>
      </c>
      <c r="L87" s="47">
        <f t="shared" si="137"/>
        <v>0.85833333333333306</v>
      </c>
      <c r="M87" s="48">
        <v>5</v>
      </c>
      <c r="N87" s="68"/>
      <c r="P87" s="75"/>
    </row>
    <row r="88" spans="1:16" ht="18" x14ac:dyDescent="0.3">
      <c r="A88" s="52" t="s">
        <v>95</v>
      </c>
      <c r="B88" s="52" t="s">
        <v>177</v>
      </c>
      <c r="C88" s="52" t="s">
        <v>130</v>
      </c>
      <c r="D88" s="38"/>
      <c r="E88" s="79"/>
      <c r="F88" s="46">
        <f t="shared" ref="F88" si="139">G88-$K$9</f>
        <v>0.78194444444444422</v>
      </c>
      <c r="G88" s="53">
        <f t="shared" ref="G88" si="140">H88-$K$3</f>
        <v>0.82361111111111085</v>
      </c>
      <c r="H88" s="47">
        <f t="shared" si="134"/>
        <v>0.82569444444444418</v>
      </c>
      <c r="I88" s="47">
        <f t="shared" ref="I88" si="141">J88-$K$2</f>
        <v>0.84305555555555534</v>
      </c>
      <c r="J88" s="47">
        <f t="shared" ref="J88" si="142">K87</f>
        <v>0.84444444444444422</v>
      </c>
      <c r="K88" s="47">
        <f t="shared" ref="K88" si="143">J88+$H$8</f>
        <v>0.84930555555555531</v>
      </c>
      <c r="L88" s="47">
        <f t="shared" ref="L88" si="144">K88+$H$9</f>
        <v>0.86319444444444415</v>
      </c>
      <c r="M88" s="48">
        <v>3</v>
      </c>
      <c r="P88" s="75"/>
    </row>
    <row r="89" spans="1:16" ht="18" x14ac:dyDescent="0.35">
      <c r="A89" s="95" t="s">
        <v>37</v>
      </c>
      <c r="B89" s="96"/>
      <c r="C89" s="65"/>
      <c r="D89" s="65"/>
      <c r="E89" s="65"/>
      <c r="F89" s="65"/>
      <c r="G89" s="65"/>
      <c r="H89" s="49"/>
      <c r="I89" s="49" t="s">
        <v>13</v>
      </c>
      <c r="J89" s="81">
        <v>0.86111111111111116</v>
      </c>
      <c r="K89" s="80"/>
      <c r="L89" s="64"/>
      <c r="M89" s="51"/>
      <c r="P89" s="87"/>
    </row>
    <row r="90" spans="1:16" ht="18" x14ac:dyDescent="0.3">
      <c r="A90" s="71"/>
      <c r="B90" s="71"/>
      <c r="C90" s="71"/>
      <c r="D90" s="71"/>
      <c r="E90" s="72"/>
      <c r="F90" s="73"/>
      <c r="G90" s="73"/>
      <c r="H90" s="74"/>
      <c r="I90" s="74"/>
      <c r="J90" s="74"/>
      <c r="K90" s="74"/>
      <c r="L90" s="74"/>
      <c r="M90" s="75"/>
    </row>
    <row r="91" spans="1:16" ht="18" x14ac:dyDescent="0.35">
      <c r="A91" s="88" t="s">
        <v>21</v>
      </c>
      <c r="B91" s="88"/>
      <c r="C91" s="88"/>
      <c r="D91" s="58" t="s">
        <v>17</v>
      </c>
      <c r="E91" s="26"/>
      <c r="F91" s="26"/>
      <c r="G91" s="26"/>
      <c r="H91" s="58"/>
      <c r="I91" s="58"/>
      <c r="J91" s="58"/>
      <c r="K91" s="58"/>
      <c r="L91" s="26" t="str">
        <f>L1</f>
        <v>Päivitetty</v>
      </c>
      <c r="M91" s="25">
        <v>43522</v>
      </c>
    </row>
  </sheetData>
  <mergeCells count="25">
    <mergeCell ref="A83:B83"/>
    <mergeCell ref="A30:B30"/>
    <mergeCell ref="A57:B57"/>
    <mergeCell ref="E78:G78"/>
    <mergeCell ref="A50:B50"/>
    <mergeCell ref="E50:G50"/>
    <mergeCell ref="A64:B64"/>
    <mergeCell ref="A65:B65"/>
    <mergeCell ref="A42:B42"/>
    <mergeCell ref="A91:C91"/>
    <mergeCell ref="A78:B78"/>
    <mergeCell ref="A12:B12"/>
    <mergeCell ref="A14:J14"/>
    <mergeCell ref="A15:B15"/>
    <mergeCell ref="A23:B23"/>
    <mergeCell ref="D23:M23"/>
    <mergeCell ref="A24:B24"/>
    <mergeCell ref="E24:G24"/>
    <mergeCell ref="A77:B77"/>
    <mergeCell ref="A66:B66"/>
    <mergeCell ref="E66:G66"/>
    <mergeCell ref="A49:B49"/>
    <mergeCell ref="A36:B36"/>
    <mergeCell ref="A71:B71"/>
    <mergeCell ref="A89:B89"/>
  </mergeCells>
  <hyperlinks>
    <hyperlink ref="D91" r:id="rId1"/>
  </hyperlinks>
  <pageMargins left="0.25" right="0.25" top="0.75" bottom="0.75" header="0.3" footer="0.3"/>
  <pageSetup paperSize="9" scale="48" fitToWidth="0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Aikataulu_9.3.2019</vt:lpstr>
      <vt:lpstr>Aikataulu_9.3.2019!Print_Area</vt:lpstr>
      <vt:lpstr>Aikataulu_9.3.2019!Print_Titles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Leppänen Merja</dc:creator>
  <cp:lastModifiedBy>Castren, Petri (A.)</cp:lastModifiedBy>
  <cp:lastPrinted>2019-03-06T09:29:45Z</cp:lastPrinted>
  <dcterms:created xsi:type="dcterms:W3CDTF">2014-09-24T20:33:36Z</dcterms:created>
  <dcterms:modified xsi:type="dcterms:W3CDTF">2019-03-06T09:29:54Z</dcterms:modified>
</cp:coreProperties>
</file>