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Data\EVT\Hallitus\Kilpailutiimi\EVT ML Loppukisa 20190309-10\"/>
    </mc:Choice>
  </mc:AlternateContent>
  <bookViews>
    <workbookView xWindow="0" yWindow="0" windowWidth="23040" windowHeight="8676"/>
  </bookViews>
  <sheets>
    <sheet name="Aikataulu_10.3.2019" sheetId="12" r:id="rId1"/>
  </sheets>
  <definedNames>
    <definedName name="_xlnm.Print_Area" localSheetId="0">Aikataulu_10.3.2019!$A$1:$O$89</definedName>
    <definedName name="_xlnm.Print_Titles" localSheetId="0">Aikataulu_10.3.2019!$11:$23</definedName>
  </definedNames>
  <calcPr calcId="162913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47" i="12" l="1"/>
  <c r="K47" i="12" l="1"/>
  <c r="K33" i="12" l="1"/>
  <c r="J33" i="12" s="1"/>
  <c r="K55" i="12" l="1"/>
  <c r="J55" i="12" s="1"/>
  <c r="M60" i="12"/>
  <c r="L61" i="12" s="1"/>
  <c r="M61" i="12" s="1"/>
  <c r="M66" i="12"/>
  <c r="L67" i="12" s="1"/>
  <c r="M67" i="12" s="1"/>
  <c r="M47" i="12"/>
  <c r="M34" i="12"/>
  <c r="N34" i="12" s="1"/>
  <c r="K34" i="12"/>
  <c r="J34" i="12" s="1"/>
  <c r="I34" i="12" s="1"/>
  <c r="H34" i="12" s="1"/>
  <c r="M33" i="12"/>
  <c r="N33" i="12" s="1"/>
  <c r="I33" i="12"/>
  <c r="H33" i="12" s="1"/>
  <c r="M55" i="12" l="1"/>
  <c r="L35" i="12"/>
  <c r="M31" i="12"/>
  <c r="K35" i="12" l="1"/>
  <c r="J35" i="12" s="1"/>
  <c r="I35" i="12" s="1"/>
  <c r="H35" i="12" s="1"/>
  <c r="M35" i="12"/>
  <c r="M38" i="12"/>
  <c r="L39" i="12" s="1"/>
  <c r="N35" i="12" l="1"/>
  <c r="L36" i="12"/>
  <c r="K36" i="12" l="1"/>
  <c r="J36" i="12" s="1"/>
  <c r="I36" i="12" s="1"/>
  <c r="H36" i="12" s="1"/>
  <c r="M36" i="12"/>
  <c r="N36" i="12" l="1"/>
  <c r="L37" i="12"/>
  <c r="M37" i="12" l="1"/>
  <c r="K37" i="12"/>
  <c r="J37" i="12" s="1"/>
  <c r="I37" i="12" s="1"/>
  <c r="H37" i="12" s="1"/>
  <c r="N37" i="12" l="1"/>
  <c r="I55" i="12"/>
  <c r="H55" i="12" s="1"/>
  <c r="L56" i="12"/>
  <c r="M56" i="12" s="1"/>
  <c r="N56" i="12" l="1"/>
  <c r="K56" i="12"/>
  <c r="J56" i="12" s="1"/>
  <c r="I56" i="12" s="1"/>
  <c r="H56" i="12" s="1"/>
  <c r="K39" i="12"/>
  <c r="J39" i="12" s="1"/>
  <c r="I39" i="12" s="1"/>
  <c r="H39" i="12" s="1"/>
  <c r="M39" i="12"/>
  <c r="N55" i="12"/>
  <c r="N39" i="12" l="1"/>
  <c r="L40" i="12"/>
  <c r="K40" i="12" l="1"/>
  <c r="J40" i="12" s="1"/>
  <c r="I40" i="12" s="1"/>
  <c r="H40" i="12" s="1"/>
  <c r="M40" i="12"/>
  <c r="L57" i="12"/>
  <c r="M57" i="12" s="1"/>
  <c r="L58" i="12" s="1"/>
  <c r="M58" i="12" l="1"/>
  <c r="N58" i="12" s="1"/>
  <c r="K58" i="12"/>
  <c r="J58" i="12" s="1"/>
  <c r="I58" i="12" s="1"/>
  <c r="H58" i="12" s="1"/>
  <c r="N40" i="12"/>
  <c r="L41" i="12"/>
  <c r="K57" i="12"/>
  <c r="J57" i="12" s="1"/>
  <c r="I57" i="12" s="1"/>
  <c r="H57" i="12" s="1"/>
  <c r="M41" i="12" l="1"/>
  <c r="N41" i="12" s="1"/>
  <c r="K41" i="12"/>
  <c r="J41" i="12" s="1"/>
  <c r="I41" i="12" s="1"/>
  <c r="H41" i="12" s="1"/>
  <c r="N57" i="12"/>
  <c r="L59" i="12" l="1"/>
  <c r="M59" i="12" s="1"/>
  <c r="K59" i="12" l="1"/>
  <c r="J59" i="12" s="1"/>
  <c r="I59" i="12" s="1"/>
  <c r="H59" i="12" s="1"/>
  <c r="L42" i="12"/>
  <c r="N59" i="12" l="1"/>
  <c r="M42" i="12"/>
  <c r="L43" i="12" s="1"/>
  <c r="K42" i="12"/>
  <c r="J42" i="12" s="1"/>
  <c r="I42" i="12" s="1"/>
  <c r="H42" i="12" s="1"/>
  <c r="K61" i="12" l="1"/>
  <c r="J61" i="12" s="1"/>
  <c r="I61" i="12" s="1"/>
  <c r="H61" i="12" s="1"/>
  <c r="M43" i="12"/>
  <c r="N43" i="12" s="1"/>
  <c r="K43" i="12"/>
  <c r="J43" i="12" s="1"/>
  <c r="I43" i="12" s="1"/>
  <c r="H43" i="12" s="1"/>
  <c r="N42" i="12"/>
  <c r="N61" i="12" l="1"/>
  <c r="L62" i="12"/>
  <c r="M62" i="12" s="1"/>
  <c r="L44" i="12"/>
  <c r="K62" i="12" l="1"/>
  <c r="J62" i="12" s="1"/>
  <c r="I62" i="12" s="1"/>
  <c r="H62" i="12" s="1"/>
  <c r="K44" i="12"/>
  <c r="J44" i="12" s="1"/>
  <c r="I44" i="12" s="1"/>
  <c r="H44" i="12" s="1"/>
  <c r="M44" i="12"/>
  <c r="N62" i="12" l="1"/>
  <c r="L63" i="12"/>
  <c r="M63" i="12" s="1"/>
  <c r="N44" i="12"/>
  <c r="K63" i="12" l="1"/>
  <c r="J63" i="12" s="1"/>
  <c r="I63" i="12" s="1"/>
  <c r="H63" i="12" s="1"/>
  <c r="J47" i="12"/>
  <c r="I47" i="12" s="1"/>
  <c r="H47" i="12" s="1"/>
  <c r="L64" i="12" l="1"/>
  <c r="M64" i="12" s="1"/>
  <c r="N63" i="12"/>
  <c r="L48" i="12"/>
  <c r="M48" i="12" s="1"/>
  <c r="N47" i="12"/>
  <c r="K64" i="12" l="1"/>
  <c r="J64" i="12" s="1"/>
  <c r="I64" i="12" s="1"/>
  <c r="H64" i="12" s="1"/>
  <c r="K48" i="12"/>
  <c r="J48" i="12" s="1"/>
  <c r="I48" i="12" s="1"/>
  <c r="H48" i="12" s="1"/>
  <c r="N64" i="12" l="1"/>
  <c r="L65" i="12"/>
  <c r="M65" i="12" s="1"/>
  <c r="L49" i="12"/>
  <c r="M49" i="12" s="1"/>
  <c r="L50" i="12" s="1"/>
  <c r="N48" i="12"/>
  <c r="M50" i="12" l="1"/>
  <c r="K50" i="12"/>
  <c r="J50" i="12" s="1"/>
  <c r="I50" i="12" s="1"/>
  <c r="H50" i="12" s="1"/>
  <c r="K65" i="12"/>
  <c r="J65" i="12" s="1"/>
  <c r="I65" i="12" s="1"/>
  <c r="H65" i="12" s="1"/>
  <c r="N49" i="12"/>
  <c r="K49" i="12"/>
  <c r="J49" i="12" s="1"/>
  <c r="I49" i="12" s="1"/>
  <c r="H49" i="12" s="1"/>
  <c r="N50" i="12" l="1"/>
  <c r="L51" i="12"/>
  <c r="N65" i="12"/>
  <c r="K25" i="12"/>
  <c r="J25" i="12" s="1"/>
  <c r="I25" i="12" s="1"/>
  <c r="H25" i="12" s="1"/>
  <c r="M51" i="12" l="1"/>
  <c r="K51" i="12"/>
  <c r="J51" i="12" s="1"/>
  <c r="I51" i="12" s="1"/>
  <c r="H51" i="12" s="1"/>
  <c r="K67" i="12"/>
  <c r="J67" i="12" s="1"/>
  <c r="I67" i="12" s="1"/>
  <c r="H67" i="12" s="1"/>
  <c r="M25" i="12"/>
  <c r="L26" i="12" s="1"/>
  <c r="L52" i="12" l="1"/>
  <c r="N51" i="12"/>
  <c r="L68" i="12"/>
  <c r="M68" i="12" s="1"/>
  <c r="N67" i="12"/>
  <c r="M26" i="12"/>
  <c r="N26" i="12" s="1"/>
  <c r="K26" i="12"/>
  <c r="J26" i="12" s="1"/>
  <c r="I26" i="12" s="1"/>
  <c r="H26" i="12" s="1"/>
  <c r="N25" i="12"/>
  <c r="M52" i="12" l="1"/>
  <c r="N52" i="12" s="1"/>
  <c r="K52" i="12"/>
  <c r="J52" i="12" s="1"/>
  <c r="I52" i="12" s="1"/>
  <c r="H52" i="12" s="1"/>
  <c r="K68" i="12"/>
  <c r="J68" i="12" s="1"/>
  <c r="I68" i="12" s="1"/>
  <c r="H68" i="12" s="1"/>
  <c r="L27" i="12"/>
  <c r="N68" i="12" l="1"/>
  <c r="L69" i="12"/>
  <c r="M69" i="12" s="1"/>
  <c r="K27" i="12"/>
  <c r="J27" i="12" s="1"/>
  <c r="I27" i="12" s="1"/>
  <c r="H27" i="12" s="1"/>
  <c r="M27" i="12"/>
  <c r="K69" i="12" l="1"/>
  <c r="J69" i="12" s="1"/>
  <c r="I69" i="12" s="1"/>
  <c r="H69" i="12" s="1"/>
  <c r="N27" i="12"/>
  <c r="L28" i="12"/>
  <c r="L70" i="12" l="1"/>
  <c r="M70" i="12" s="1"/>
  <c r="N69" i="12"/>
  <c r="K28" i="12"/>
  <c r="J28" i="12" s="1"/>
  <c r="I28" i="12" s="1"/>
  <c r="H28" i="12" s="1"/>
  <c r="M28" i="12"/>
  <c r="L29" i="12" s="1"/>
  <c r="K70" i="12" l="1"/>
  <c r="J70" i="12" s="1"/>
  <c r="I70" i="12" s="1"/>
  <c r="H70" i="12" s="1"/>
  <c r="M29" i="12"/>
  <c r="K29" i="12"/>
  <c r="J29" i="12" s="1"/>
  <c r="I29" i="12" s="1"/>
  <c r="H29" i="12" s="1"/>
  <c r="N28" i="12"/>
  <c r="L71" i="12" l="1"/>
  <c r="M71" i="12" s="1"/>
  <c r="N70" i="12"/>
  <c r="N29" i="12"/>
  <c r="L30" i="12"/>
  <c r="N77" i="12"/>
  <c r="K71" i="12" l="1"/>
  <c r="J71" i="12" s="1"/>
  <c r="I71" i="12" s="1"/>
  <c r="H71" i="12" s="1"/>
  <c r="K30" i="12"/>
  <c r="J30" i="12" s="1"/>
  <c r="I30" i="12" s="1"/>
  <c r="H30" i="12" s="1"/>
  <c r="M30" i="12"/>
  <c r="N71" i="12" l="1"/>
  <c r="L72" i="12"/>
  <c r="M72" i="12" s="1"/>
  <c r="N30" i="12"/>
  <c r="N72" i="12" l="1"/>
  <c r="K72" i="12"/>
  <c r="J72" i="12" s="1"/>
  <c r="I72" i="12" s="1"/>
  <c r="H72" i="12" s="1"/>
  <c r="M32" i="12"/>
  <c r="N32" i="12" s="1"/>
  <c r="K32" i="12"/>
  <c r="J32" i="12" s="1"/>
  <c r="I32" i="12" s="1"/>
  <c r="H32" i="12" s="1"/>
</calcChain>
</file>

<file path=xl/sharedStrings.xml><?xml version="1.0" encoding="utf-8"?>
<sst xmlns="http://schemas.openxmlformats.org/spreadsheetml/2006/main" count="202" uniqueCount="150">
  <si>
    <t>anna kilpailu alkaa aika</t>
  </si>
  <si>
    <t>anna koppi-aika ennen suoritusta</t>
  </si>
  <si>
    <t>anna joukkueen tarvitsema aika jäällä</t>
  </si>
  <si>
    <t>anna koppi-aika suorituksen jälkeen</t>
  </si>
  <si>
    <t>anna jäädytysaika</t>
  </si>
  <si>
    <t>Koppiin</t>
  </si>
  <si>
    <t>Jäälle</t>
  </si>
  <si>
    <t>Jäältä</t>
  </si>
  <si>
    <t>Kopista</t>
  </si>
  <si>
    <t>Koppi</t>
  </si>
  <si>
    <t>JÄÄDYTYS</t>
  </si>
  <si>
    <t>Etelä-Vantaan Taitoluistelijat</t>
  </si>
  <si>
    <t>Päivitetty</t>
  </si>
  <si>
    <t>alkaa noin</t>
  </si>
  <si>
    <t>palkintojen jako</t>
  </si>
  <si>
    <t>optimi 30 min</t>
  </si>
  <si>
    <t>esiintyjä</t>
  </si>
  <si>
    <t>www.evt.sporttisaitti.com</t>
  </si>
  <si>
    <t>Minorit 1</t>
  </si>
  <si>
    <t>Minorit 2</t>
  </si>
  <si>
    <t>Minorit 3</t>
  </si>
  <si>
    <t>Minorit 4</t>
  </si>
  <si>
    <t>Minorit 5</t>
  </si>
  <si>
    <t>Minorit 6</t>
  </si>
  <si>
    <t>Esiintyjä 2</t>
  </si>
  <si>
    <t>Esiintyjä 1</t>
  </si>
  <si>
    <t>Trio Areena, Vantaa</t>
  </si>
  <si>
    <t>sarjan vaihto</t>
  </si>
  <si>
    <t>6 koppia, jäädytys kuuden välein</t>
  </si>
  <si>
    <t>EVT varaa oikeuden aikataulumuutoksiin</t>
  </si>
  <si>
    <t>MUPI</t>
  </si>
  <si>
    <t>ISU</t>
  </si>
  <si>
    <t>Verryttelyalue</t>
  </si>
  <si>
    <t>MUPI/ISU</t>
  </si>
  <si>
    <t>Verkka-aika</t>
  </si>
  <si>
    <t>Seura</t>
  </si>
  <si>
    <t>Teema</t>
  </si>
  <si>
    <r>
      <rPr>
        <b/>
        <sz val="14"/>
        <rFont val="Calibri"/>
        <family val="2"/>
      </rPr>
      <t>HUOM !</t>
    </r>
    <r>
      <rPr>
        <sz val="14"/>
        <rFont val="Calibri"/>
        <family val="2"/>
      </rPr>
      <t xml:space="preserve">  Joukkueille on varattu merkityt verryttelyalueet. Pyydämme huomioimaan muut joukkueet, noudattamalla annettuja aikatauluja</t>
    </r>
  </si>
  <si>
    <t>Verryttelualue 1 Peilisali</t>
  </si>
  <si>
    <t>Verryttelyalueet 2, 4 ja 5 jäähallin alakäytävällä</t>
  </si>
  <si>
    <t>Verryttelyalue 5 Urheilutalon painisali, huomioikaa siirtymisajat</t>
  </si>
  <si>
    <t>SM-harj.</t>
  </si>
  <si>
    <t>SM-kisa</t>
  </si>
  <si>
    <t>epävarma</t>
  </si>
  <si>
    <t>Minorit 7</t>
  </si>
  <si>
    <t>Minorit 8</t>
  </si>
  <si>
    <t>Minorit 9</t>
  </si>
  <si>
    <t>Minorit 10</t>
  </si>
  <si>
    <t>Minorit 11</t>
  </si>
  <si>
    <t>Minorit 12</t>
  </si>
  <si>
    <t>Minorit 13</t>
  </si>
  <si>
    <t>SM-noviisit</t>
  </si>
  <si>
    <t>Jäänlaidalla</t>
  </si>
  <si>
    <t>Muodostelmaluistelun 3. kilpailu</t>
  </si>
  <si>
    <t xml:space="preserve">Palkintojenjako jäällä </t>
  </si>
  <si>
    <t>MINORIT</t>
  </si>
  <si>
    <t>Minorit 14</t>
  </si>
  <si>
    <t>Minorit 15</t>
  </si>
  <si>
    <t>Minorit 16</t>
  </si>
  <si>
    <t>Minorit 17</t>
  </si>
  <si>
    <t>Minorit 18</t>
  </si>
  <si>
    <t>SM-NOVIISIT hopeafinaali</t>
  </si>
  <si>
    <t>SM-Noviisit 1</t>
  </si>
  <si>
    <t>SM-Noviisit 2</t>
  </si>
  <si>
    <t>SM-Noviisit 3</t>
  </si>
  <si>
    <t>SM-Noviisit 4</t>
  </si>
  <si>
    <t>SM-Noviisit 5</t>
  </si>
  <si>
    <t>SM-Noviisit 6</t>
  </si>
  <si>
    <t>KANSALLISET JUNIORIT</t>
  </si>
  <si>
    <t>Juniorit 1</t>
  </si>
  <si>
    <t>Juniorit 2</t>
  </si>
  <si>
    <t>Juniorit 3</t>
  </si>
  <si>
    <t>Juniorit 4</t>
  </si>
  <si>
    <t>Juniorit 5</t>
  </si>
  <si>
    <t>Juniorit 6</t>
  </si>
  <si>
    <t>Juniorit 7</t>
  </si>
  <si>
    <t>Juniorit 8</t>
  </si>
  <si>
    <t>Juniorit 9</t>
  </si>
  <si>
    <t>Juniorit 10</t>
  </si>
  <si>
    <t>Juniorit 11</t>
  </si>
  <si>
    <t>Juniorit 12</t>
  </si>
  <si>
    <t>Juniorit 13</t>
  </si>
  <si>
    <t>Juniorit 14</t>
  </si>
  <si>
    <t>Juniorit 15</t>
  </si>
  <si>
    <t>Juniorit 16</t>
  </si>
  <si>
    <t>Sunnuntai 10.3.2019</t>
  </si>
  <si>
    <t>Team Ice Mist</t>
  </si>
  <si>
    <t>JTL</t>
  </si>
  <si>
    <t>Sun City Sweets</t>
  </si>
  <si>
    <t>VG-62</t>
  </si>
  <si>
    <t>StarBlades</t>
  </si>
  <si>
    <t>TAPTL</t>
  </si>
  <si>
    <t>Team Sympatique</t>
  </si>
  <si>
    <t>HSK</t>
  </si>
  <si>
    <t>Valley Bay Synchronettes</t>
  </si>
  <si>
    <t>EsJt</t>
  </si>
  <si>
    <t>Golden Diamonds</t>
  </si>
  <si>
    <t>JYTLS</t>
  </si>
  <si>
    <t>Sunlights</t>
  </si>
  <si>
    <t>HL</t>
  </si>
  <si>
    <t>PepperMints</t>
  </si>
  <si>
    <t>HTK</t>
  </si>
  <si>
    <t>IceMelody</t>
  </si>
  <si>
    <t>TTK</t>
  </si>
  <si>
    <t>Ice Attraction</t>
  </si>
  <si>
    <t>KULS</t>
  </si>
  <si>
    <t>Sparkling Star</t>
  </si>
  <si>
    <t>ROITA</t>
  </si>
  <si>
    <t>MiniMints</t>
  </si>
  <si>
    <t>Rainbows</t>
  </si>
  <si>
    <t>ETK</t>
  </si>
  <si>
    <t>Team el Mar</t>
  </si>
  <si>
    <t>LTL</t>
  </si>
  <si>
    <t>Tähtitytöt</t>
  </si>
  <si>
    <t>OLK</t>
  </si>
  <si>
    <t>Sunny Steps</t>
  </si>
  <si>
    <t>EVT</t>
  </si>
  <si>
    <t>Golden Edges</t>
  </si>
  <si>
    <t>KAARI</t>
  </si>
  <si>
    <t>Minores Aboenses</t>
  </si>
  <si>
    <t>TRT</t>
  </si>
  <si>
    <t>Novettes</t>
  </si>
  <si>
    <t>Blue Diamonds</t>
  </si>
  <si>
    <t>Filiae Aboenses</t>
  </si>
  <si>
    <t>Team Ice Effect</t>
  </si>
  <si>
    <t>Silver Stars</t>
  </si>
  <si>
    <t>Ice Energy</t>
  </si>
  <si>
    <t>Moonshadows</t>
  </si>
  <si>
    <t>Ice Diamonds</t>
  </si>
  <si>
    <t>Altius</t>
  </si>
  <si>
    <t>PTL</t>
  </si>
  <si>
    <t>Linnaea Borealis</t>
  </si>
  <si>
    <t>Moonlights</t>
  </si>
  <si>
    <t>Team Explosion</t>
  </si>
  <si>
    <t>PORI</t>
  </si>
  <si>
    <t>Hot Steps</t>
  </si>
  <si>
    <t>Sun City Sound</t>
  </si>
  <si>
    <t>Team Hysterique</t>
  </si>
  <si>
    <t>RiverPears</t>
  </si>
  <si>
    <t>SEITL</t>
  </si>
  <si>
    <t>Ice Confusion</t>
  </si>
  <si>
    <t>Les Miracles</t>
  </si>
  <si>
    <t>JOKA</t>
  </si>
  <si>
    <t>Team Pink Pearl</t>
  </si>
  <si>
    <t>KKJT</t>
  </si>
  <si>
    <t xml:space="preserve">Sunrise </t>
  </si>
  <si>
    <t>KTK</t>
  </si>
  <si>
    <t>Arctic Ice Stars</t>
  </si>
  <si>
    <t>Crystal Illusions</t>
  </si>
  <si>
    <t>SAIML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</si>
</sst>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</font>
    <font>
      <sz val="14"/>
      <name val="Calibri"/>
      <family val="2"/>
    </font>
    <font>
      <sz val="14"/>
      <color theme="0"/>
      <name val="Calibri"/>
      <family val="2"/>
    </font>
    <font>
      <b/>
      <sz val="14"/>
      <name val="Calibri"/>
      <family val="2"/>
    </font>
    <font>
      <b/>
      <sz val="14"/>
      <color theme="0"/>
      <name val="Calibri"/>
      <family val="2"/>
    </font>
    <font>
      <i/>
      <sz val="14"/>
      <name val="Calibri"/>
      <family val="2"/>
    </font>
    <font>
      <u/>
      <sz val="14"/>
      <color theme="10"/>
      <name val="Calibri"/>
      <family val="2"/>
      <scheme val="minor"/>
    </font>
    <font>
      <sz val="11"/>
      <color rgb="FF202124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1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5">
    <xf numFmtId="0" fontId="0" fillId="0" borderId="0" xfId="0"/>
    <xf numFmtId="0" fontId="2" fillId="0" borderId="0" xfId="0" applyFont="1"/>
    <xf numFmtId="20" fontId="2" fillId="2" borderId="0" xfId="0" applyNumberFormat="1" applyFont="1" applyFill="1" applyBorder="1" applyAlignment="1" applyProtection="1">
      <protection locked="0"/>
    </xf>
    <xf numFmtId="20" fontId="2" fillId="0" borderId="0" xfId="0" applyNumberFormat="1" applyFont="1" applyFill="1" applyBorder="1" applyAlignment="1" applyProtection="1">
      <protection locked="0"/>
    </xf>
    <xf numFmtId="14" fontId="2" fillId="0" borderId="0" xfId="0" applyNumberFormat="1" applyFont="1" applyFill="1" applyBorder="1" applyAlignment="1" applyProtection="1">
      <protection locked="0"/>
    </xf>
    <xf numFmtId="14" fontId="2" fillId="0" borderId="0" xfId="0" applyNumberFormat="1" applyFont="1"/>
    <xf numFmtId="0" fontId="2" fillId="0" borderId="0" xfId="0" quotePrefix="1" applyFont="1"/>
    <xf numFmtId="0" fontId="2" fillId="0" borderId="0" xfId="0" applyFont="1" applyFill="1"/>
    <xf numFmtId="0" fontId="2" fillId="0" borderId="0" xfId="0" applyFont="1" applyBorder="1"/>
    <xf numFmtId="0" fontId="2" fillId="0" borderId="3" xfId="0" applyNumberFormat="1" applyFont="1" applyFill="1" applyBorder="1" applyAlignment="1" applyProtection="1">
      <protection locked="0"/>
    </xf>
    <xf numFmtId="0" fontId="2" fillId="0" borderId="3" xfId="0" applyFont="1" applyFill="1" applyBorder="1"/>
    <xf numFmtId="0" fontId="2" fillId="0" borderId="0" xfId="0" applyFont="1" applyAlignment="1"/>
    <xf numFmtId="0" fontId="2" fillId="0" borderId="0" xfId="0" applyFont="1" applyFill="1" applyAlignment="1"/>
    <xf numFmtId="0" fontId="2" fillId="0" borderId="0" xfId="0" quotePrefix="1" applyFont="1" applyAlignment="1"/>
    <xf numFmtId="0" fontId="2" fillId="5" borderId="0" xfId="0" applyNumberFormat="1" applyFont="1" applyFill="1" applyBorder="1" applyAlignment="1" applyProtection="1">
      <protection locked="0"/>
    </xf>
    <xf numFmtId="0" fontId="1" fillId="6" borderId="0" xfId="0" applyFont="1" applyFill="1" applyAlignment="1"/>
    <xf numFmtId="0" fontId="1" fillId="0" borderId="0" xfId="0" applyFont="1" applyFill="1" applyAlignment="1"/>
    <xf numFmtId="0" fontId="1" fillId="5" borderId="0" xfId="0" applyNumberFormat="1" applyFont="1" applyFill="1" applyBorder="1" applyAlignment="1" applyProtection="1">
      <protection locked="0"/>
    </xf>
    <xf numFmtId="20" fontId="2" fillId="0" borderId="0" xfId="0" applyNumberFormat="1" applyFont="1"/>
    <xf numFmtId="20" fontId="2" fillId="0" borderId="0" xfId="0" applyNumberFormat="1" applyFont="1" applyAlignment="1"/>
    <xf numFmtId="0" fontId="1" fillId="0" borderId="0" xfId="0" applyNumberFormat="1" applyFont="1" applyFill="1" applyBorder="1" applyAlignment="1" applyProtection="1">
      <protection locked="0"/>
    </xf>
    <xf numFmtId="0" fontId="2" fillId="0" borderId="0" xfId="0" applyNumberFormat="1" applyFont="1" applyFill="1" applyBorder="1" applyAlignment="1" applyProtection="1">
      <protection locked="0"/>
    </xf>
    <xf numFmtId="0" fontId="2" fillId="0" borderId="0" xfId="0" applyFont="1" applyFill="1" applyBorder="1"/>
    <xf numFmtId="20" fontId="2" fillId="0" borderId="0" xfId="0" applyNumberFormat="1" applyFont="1" applyFill="1" applyAlignment="1"/>
    <xf numFmtId="14" fontId="4" fillId="0" borderId="0" xfId="0" applyNumberFormat="1" applyFont="1" applyFill="1" applyBorder="1" applyAlignment="1" applyProtection="1">
      <protection locked="0"/>
    </xf>
    <xf numFmtId="0" fontId="5" fillId="0" borderId="0" xfId="0" applyNumberFormat="1" applyFont="1" applyFill="1" applyBorder="1" applyAlignment="1" applyProtection="1">
      <protection locked="0"/>
    </xf>
    <xf numFmtId="20" fontId="6" fillId="7" borderId="0" xfId="0" applyNumberFormat="1" applyFont="1" applyFill="1" applyBorder="1" applyAlignment="1" applyProtection="1">
      <protection locked="0"/>
    </xf>
    <xf numFmtId="20" fontId="5" fillId="0" borderId="0" xfId="0" applyNumberFormat="1" applyFont="1" applyFill="1" applyBorder="1" applyAlignment="1" applyProtection="1">
      <protection locked="0"/>
    </xf>
    <xf numFmtId="0" fontId="5" fillId="0" borderId="0" xfId="0" applyFont="1"/>
    <xf numFmtId="14" fontId="5" fillId="0" borderId="0" xfId="0" applyNumberFormat="1" applyFont="1" applyFill="1" applyBorder="1" applyAlignment="1" applyProtection="1">
      <protection locked="0"/>
    </xf>
    <xf numFmtId="0" fontId="5" fillId="0" borderId="0" xfId="0" applyFont="1" applyFill="1"/>
    <xf numFmtId="0" fontId="5" fillId="7" borderId="0" xfId="0" applyNumberFormat="1" applyFont="1" applyFill="1" applyBorder="1" applyAlignment="1" applyProtection="1">
      <protection locked="0"/>
    </xf>
    <xf numFmtId="0" fontId="7" fillId="4" borderId="4" xfId="0" applyNumberFormat="1" applyFont="1" applyFill="1" applyBorder="1" applyAlignment="1" applyProtection="1">
      <alignment vertical="top"/>
      <protection locked="0"/>
    </xf>
    <xf numFmtId="20" fontId="7" fillId="4" borderId="4" xfId="0" applyNumberFormat="1" applyFont="1" applyFill="1" applyBorder="1" applyAlignment="1" applyProtection="1">
      <alignment horizontal="right" vertical="top"/>
      <protection locked="0"/>
    </xf>
    <xf numFmtId="20" fontId="7" fillId="4" borderId="4" xfId="0" applyNumberFormat="1" applyFont="1" applyFill="1" applyBorder="1" applyAlignment="1" applyProtection="1">
      <alignment horizontal="left"/>
      <protection locked="0"/>
    </xf>
    <xf numFmtId="20" fontId="7" fillId="4" borderId="4" xfId="0" applyNumberFormat="1" applyFont="1" applyFill="1" applyBorder="1" applyAlignment="1" applyProtection="1">
      <alignment vertical="top"/>
      <protection locked="0"/>
    </xf>
    <xf numFmtId="0" fontId="7" fillId="4" borderId="2" xfId="0" applyNumberFormat="1" applyFont="1" applyFill="1" applyBorder="1" applyAlignment="1" applyProtection="1">
      <alignment vertical="top"/>
      <protection locked="0"/>
    </xf>
    <xf numFmtId="0" fontId="5" fillId="0" borderId="6" xfId="0" applyNumberFormat="1" applyFont="1" applyFill="1" applyBorder="1" applyAlignment="1" applyProtection="1">
      <alignment vertical="top" wrapText="1"/>
      <protection locked="0"/>
    </xf>
    <xf numFmtId="0" fontId="5" fillId="7" borderId="6" xfId="0" applyNumberFormat="1" applyFont="1" applyFill="1" applyBorder="1" applyAlignment="1" applyProtection="1">
      <alignment vertical="top"/>
      <protection locked="0"/>
    </xf>
    <xf numFmtId="20" fontId="5" fillId="7" borderId="7" xfId="0" applyNumberFormat="1" applyFont="1" applyFill="1" applyBorder="1" applyAlignment="1" applyProtection="1">
      <alignment vertical="top"/>
      <protection locked="0"/>
    </xf>
    <xf numFmtId="20" fontId="5" fillId="0" borderId="6" xfId="0" applyNumberFormat="1" applyFont="1" applyFill="1" applyBorder="1" applyAlignment="1" applyProtection="1">
      <alignment vertical="top"/>
      <protection locked="0"/>
    </xf>
    <xf numFmtId="20" fontId="7" fillId="0" borderId="6" xfId="0" applyNumberFormat="1" applyFont="1" applyFill="1" applyBorder="1" applyAlignment="1" applyProtection="1">
      <alignment vertical="top"/>
      <protection locked="0"/>
    </xf>
    <xf numFmtId="0" fontId="5" fillId="0" borderId="6" xfId="0" applyNumberFormat="1" applyFont="1" applyFill="1" applyBorder="1" applyAlignment="1" applyProtection="1">
      <alignment vertical="top"/>
      <protection locked="0"/>
    </xf>
    <xf numFmtId="0" fontId="5" fillId="0" borderId="1" xfId="0" applyNumberFormat="1" applyFont="1" applyFill="1" applyBorder="1" applyAlignment="1" applyProtection="1">
      <alignment vertical="top" wrapText="1"/>
      <protection locked="0"/>
    </xf>
    <xf numFmtId="0" fontId="5" fillId="7" borderId="1" xfId="0" applyNumberFormat="1" applyFont="1" applyFill="1" applyBorder="1" applyAlignment="1" applyProtection="1">
      <alignment vertical="top"/>
      <protection locked="0"/>
    </xf>
    <xf numFmtId="20" fontId="5" fillId="7" borderId="1" xfId="0" applyNumberFormat="1" applyFont="1" applyFill="1" applyBorder="1" applyAlignment="1" applyProtection="1">
      <alignment vertical="top"/>
      <protection locked="0"/>
    </xf>
    <xf numFmtId="20" fontId="5" fillId="0" borderId="1" xfId="0" applyNumberFormat="1" applyFont="1" applyFill="1" applyBorder="1" applyAlignment="1" applyProtection="1">
      <alignment vertical="top"/>
      <protection locked="0"/>
    </xf>
    <xf numFmtId="0" fontId="5" fillId="0" borderId="1" xfId="0" applyNumberFormat="1" applyFont="1" applyFill="1" applyBorder="1" applyAlignment="1" applyProtection="1">
      <alignment vertical="top"/>
      <protection locked="0"/>
    </xf>
    <xf numFmtId="20" fontId="7" fillId="3" borderId="3" xfId="0" applyNumberFormat="1" applyFont="1" applyFill="1" applyBorder="1" applyAlignment="1" applyProtection="1">
      <alignment horizontal="right" vertical="top"/>
      <protection locked="0"/>
    </xf>
    <xf numFmtId="20" fontId="7" fillId="3" borderId="3" xfId="0" applyNumberFormat="1" applyFont="1" applyFill="1" applyBorder="1" applyAlignment="1" applyProtection="1">
      <alignment vertical="top"/>
      <protection locked="0"/>
    </xf>
    <xf numFmtId="0" fontId="7" fillId="3" borderId="8" xfId="0" applyNumberFormat="1" applyFont="1" applyFill="1" applyBorder="1" applyAlignment="1" applyProtection="1">
      <alignment vertical="top"/>
      <protection locked="0"/>
    </xf>
    <xf numFmtId="20" fontId="5" fillId="7" borderId="2" xfId="0" applyNumberFormat="1" applyFont="1" applyFill="1" applyBorder="1" applyAlignment="1" applyProtection="1">
      <alignment vertical="top"/>
      <protection locked="0"/>
    </xf>
    <xf numFmtId="20" fontId="7" fillId="3" borderId="4" xfId="0" applyNumberFormat="1" applyFont="1" applyFill="1" applyBorder="1" applyAlignment="1" applyProtection="1">
      <alignment horizontal="right" vertical="top"/>
      <protection locked="0"/>
    </xf>
    <xf numFmtId="20" fontId="7" fillId="3" borderId="4" xfId="0" applyNumberFormat="1" applyFont="1" applyFill="1" applyBorder="1" applyAlignment="1" applyProtection="1">
      <alignment vertical="top"/>
      <protection locked="0"/>
    </xf>
    <xf numFmtId="0" fontId="7" fillId="3" borderId="2" xfId="0" applyNumberFormat="1" applyFont="1" applyFill="1" applyBorder="1" applyAlignment="1" applyProtection="1">
      <alignment vertical="top"/>
      <protection locked="0"/>
    </xf>
    <xf numFmtId="0" fontId="10" fillId="0" borderId="0" xfId="1" applyFont="1" applyAlignment="1">
      <alignment horizontal="right"/>
    </xf>
    <xf numFmtId="0" fontId="5" fillId="0" borderId="0" xfId="0" applyNumberFormat="1" applyFont="1" applyFill="1" applyBorder="1" applyAlignment="1" applyProtection="1">
      <protection locked="0"/>
    </xf>
    <xf numFmtId="0" fontId="2" fillId="0" borderId="0" xfId="0" applyNumberFormat="1" applyFont="1" applyFill="1" applyBorder="1" applyAlignment="1" applyProtection="1">
      <protection locked="0"/>
    </xf>
    <xf numFmtId="0" fontId="7" fillId="3" borderId="3" xfId="0" applyNumberFormat="1" applyFont="1" applyFill="1" applyBorder="1" applyAlignment="1" applyProtection="1">
      <protection locked="0"/>
    </xf>
    <xf numFmtId="0" fontId="7" fillId="0" borderId="0" xfId="0" applyNumberFormat="1" applyFont="1" applyFill="1" applyBorder="1" applyAlignment="1" applyProtection="1">
      <protection locked="0"/>
    </xf>
    <xf numFmtId="0" fontId="5" fillId="0" borderId="0" xfId="0" applyNumberFormat="1" applyFont="1" applyFill="1" applyBorder="1" applyAlignment="1" applyProtection="1">
      <protection locked="0"/>
    </xf>
    <xf numFmtId="0" fontId="2" fillId="0" borderId="0" xfId="0" applyNumberFormat="1" applyFont="1" applyFill="1" applyBorder="1" applyAlignment="1" applyProtection="1">
      <protection locked="0"/>
    </xf>
    <xf numFmtId="0" fontId="7" fillId="0" borderId="4" xfId="0" applyNumberFormat="1" applyFont="1" applyFill="1" applyBorder="1" applyAlignment="1" applyProtection="1">
      <alignment vertical="top"/>
      <protection locked="0"/>
    </xf>
    <xf numFmtId="20" fontId="2" fillId="0" borderId="0" xfId="0" applyNumberFormat="1" applyFont="1" applyFill="1"/>
    <xf numFmtId="0" fontId="5" fillId="0" borderId="0" xfId="0" applyNumberFormat="1" applyFont="1" applyFill="1" applyBorder="1" applyAlignment="1" applyProtection="1">
      <alignment vertical="top" wrapText="1"/>
      <protection locked="0"/>
    </xf>
    <xf numFmtId="0" fontId="5" fillId="7" borderId="0" xfId="0" applyNumberFormat="1" applyFont="1" applyFill="1" applyBorder="1" applyAlignment="1" applyProtection="1">
      <alignment vertical="top"/>
      <protection locked="0"/>
    </xf>
    <xf numFmtId="20" fontId="5" fillId="7" borderId="0" xfId="0" applyNumberFormat="1" applyFont="1" applyFill="1" applyBorder="1" applyAlignment="1" applyProtection="1">
      <alignment vertical="top"/>
      <protection locked="0"/>
    </xf>
    <xf numFmtId="20" fontId="5" fillId="0" borderId="0" xfId="0" applyNumberFormat="1" applyFont="1" applyFill="1" applyBorder="1" applyAlignment="1" applyProtection="1">
      <alignment vertical="top"/>
      <protection locked="0"/>
    </xf>
    <xf numFmtId="0" fontId="5" fillId="0" borderId="0" xfId="0" applyNumberFormat="1" applyFont="1" applyFill="1" applyBorder="1" applyAlignment="1" applyProtection="1">
      <alignment vertical="top"/>
      <protection locked="0"/>
    </xf>
    <xf numFmtId="0" fontId="7" fillId="3" borderId="4" xfId="0" applyNumberFormat="1" applyFont="1" applyFill="1" applyBorder="1" applyAlignment="1" applyProtection="1">
      <alignment vertical="top"/>
      <protection locked="0"/>
    </xf>
    <xf numFmtId="0" fontId="7" fillId="3" borderId="4" xfId="0" applyNumberFormat="1" applyFont="1" applyFill="1" applyBorder="1" applyAlignment="1" applyProtection="1">
      <alignment vertical="top"/>
      <protection locked="0"/>
    </xf>
    <xf numFmtId="20" fontId="5" fillId="0" borderId="3" xfId="0" applyNumberFormat="1" applyFont="1" applyFill="1" applyBorder="1" applyAlignment="1" applyProtection="1">
      <alignment vertical="top"/>
      <protection locked="0"/>
    </xf>
    <xf numFmtId="0" fontId="5" fillId="0" borderId="8" xfId="0" applyNumberFormat="1" applyFont="1" applyFill="1" applyBorder="1" applyAlignment="1" applyProtection="1">
      <alignment vertical="top"/>
      <protection locked="0"/>
    </xf>
    <xf numFmtId="0" fontId="5" fillId="7" borderId="3" xfId="0" applyNumberFormat="1" applyFont="1" applyFill="1" applyBorder="1" applyAlignment="1" applyProtection="1">
      <alignment vertical="top"/>
      <protection locked="0"/>
    </xf>
    <xf numFmtId="0" fontId="7" fillId="0" borderId="1" xfId="0" applyNumberFormat="1" applyFont="1" applyFill="1" applyBorder="1" applyAlignment="1" applyProtection="1">
      <alignment vertical="top"/>
      <protection locked="0"/>
    </xf>
    <xf numFmtId="0" fontId="7" fillId="3" borderId="3" xfId="0" applyNumberFormat="1" applyFont="1" applyFill="1" applyBorder="1" applyAlignment="1" applyProtection="1">
      <alignment vertical="top"/>
      <protection locked="0"/>
    </xf>
    <xf numFmtId="0" fontId="7" fillId="3" borderId="4" xfId="0" applyNumberFormat="1" applyFont="1" applyFill="1" applyBorder="1" applyAlignment="1" applyProtection="1">
      <alignment vertical="top"/>
      <protection locked="0"/>
    </xf>
    <xf numFmtId="0" fontId="5" fillId="0" borderId="3" xfId="0" applyNumberFormat="1" applyFont="1" applyFill="1" applyBorder="1" applyAlignment="1" applyProtection="1">
      <alignment vertical="top" wrapText="1"/>
      <protection locked="0"/>
    </xf>
    <xf numFmtId="20" fontId="5" fillId="7" borderId="3" xfId="0" applyNumberFormat="1" applyFont="1" applyFill="1" applyBorder="1" applyAlignment="1" applyProtection="1">
      <alignment vertical="top"/>
      <protection locked="0"/>
    </xf>
    <xf numFmtId="0" fontId="5" fillId="0" borderId="4" xfId="0" applyNumberFormat="1" applyFont="1" applyFill="1" applyBorder="1" applyAlignment="1" applyProtection="1">
      <alignment vertical="top" wrapText="1"/>
      <protection locked="0"/>
    </xf>
    <xf numFmtId="0" fontId="5" fillId="0" borderId="9" xfId="0" applyNumberFormat="1" applyFont="1" applyFill="1" applyBorder="1" applyAlignment="1" applyProtection="1">
      <alignment vertical="top" wrapText="1"/>
      <protection locked="0"/>
    </xf>
    <xf numFmtId="0" fontId="11" fillId="0" borderId="0" xfId="0" applyFont="1"/>
    <xf numFmtId="0" fontId="7" fillId="3" borderId="4" xfId="0" applyNumberFormat="1" applyFont="1" applyFill="1" applyBorder="1" applyAlignment="1" applyProtection="1">
      <alignment vertical="top"/>
      <protection locked="0"/>
    </xf>
    <xf numFmtId="0" fontId="7" fillId="0" borderId="0" xfId="0" applyNumberFormat="1" applyFont="1" applyFill="1" applyBorder="1" applyAlignment="1" applyProtection="1">
      <protection locked="0"/>
    </xf>
    <xf numFmtId="20" fontId="9" fillId="0" borderId="0" xfId="0" applyNumberFormat="1" applyFont="1" applyFill="1" applyBorder="1" applyAlignment="1" applyProtection="1">
      <protection locked="0"/>
    </xf>
    <xf numFmtId="0" fontId="8" fillId="4" borderId="4" xfId="0" applyNumberFormat="1" applyFont="1" applyFill="1" applyBorder="1" applyAlignment="1" applyProtection="1">
      <alignment vertical="top"/>
      <protection locked="0"/>
    </xf>
    <xf numFmtId="0" fontId="7" fillId="0" borderId="0" xfId="0" applyNumberFormat="1" applyFont="1" applyFill="1" applyBorder="1" applyAlignment="1" applyProtection="1">
      <protection locked="0"/>
    </xf>
    <xf numFmtId="0" fontId="7" fillId="0" borderId="3" xfId="0" applyNumberFormat="1" applyFont="1" applyFill="1" applyBorder="1" applyAlignment="1" applyProtection="1">
      <protection locked="0"/>
    </xf>
    <xf numFmtId="20" fontId="5" fillId="0" borderId="3" xfId="0" applyNumberFormat="1" applyFont="1" applyFill="1" applyBorder="1" applyAlignment="1" applyProtection="1">
      <alignment horizontal="right"/>
      <protection locked="0"/>
    </xf>
    <xf numFmtId="0" fontId="7" fillId="3" borderId="5" xfId="0" applyNumberFormat="1" applyFont="1" applyFill="1" applyBorder="1" applyAlignment="1" applyProtection="1">
      <alignment vertical="top"/>
      <protection locked="0"/>
    </xf>
    <xf numFmtId="0" fontId="7" fillId="3" borderId="4" xfId="0" applyNumberFormat="1" applyFont="1" applyFill="1" applyBorder="1" applyAlignment="1" applyProtection="1">
      <alignment vertical="top"/>
      <protection locked="0"/>
    </xf>
    <xf numFmtId="20" fontId="9" fillId="0" borderId="0" xfId="0" applyNumberFormat="1" applyFont="1" applyFill="1" applyBorder="1" applyAlignment="1" applyProtection="1">
      <protection locked="0"/>
    </xf>
    <xf numFmtId="0" fontId="8" fillId="4" borderId="5" xfId="0" applyNumberFormat="1" applyFont="1" applyFill="1" applyBorder="1" applyAlignment="1" applyProtection="1">
      <alignment vertical="top"/>
      <protection locked="0"/>
    </xf>
    <xf numFmtId="0" fontId="8" fillId="4" borderId="4" xfId="0" applyNumberFormat="1" applyFont="1" applyFill="1" applyBorder="1" applyAlignment="1" applyProtection="1">
      <alignment vertical="top"/>
      <protection locked="0"/>
    </xf>
    <xf numFmtId="0" fontId="7" fillId="4" borderId="4" xfId="0" applyNumberFormat="1" applyFont="1" applyFill="1" applyBorder="1" applyAlignment="1" applyProtection="1">
      <alignment horizontal="center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80</xdr:row>
      <xdr:rowOff>0</xdr:rowOff>
    </xdr:from>
    <xdr:to>
      <xdr:col>2</xdr:col>
      <xdr:colOff>1217769</xdr:colOff>
      <xdr:row>87</xdr:row>
      <xdr:rowOff>91043</xdr:rowOff>
    </xdr:to>
    <xdr:pic>
      <xdr:nvPicPr>
        <xdr:cNvPr id="3" name="Kuva 2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33500" y="23717250"/>
          <a:ext cx="1217769" cy="12340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evt.sporttisaitti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77"/>
  <sheetViews>
    <sheetView tabSelected="1" topLeftCell="A11" zoomScale="70" zoomScaleNormal="70" workbookViewId="0">
      <selection activeCell="O78" sqref="O78"/>
    </sheetView>
  </sheetViews>
  <sheetFormatPr defaultColWidth="9.109375" defaultRowHeight="13.8" outlineLevelRow="1" outlineLevelCol="1" x14ac:dyDescent="0.3"/>
  <cols>
    <col min="1" max="1" width="49.5546875" style="21" customWidth="1"/>
    <col min="2" max="2" width="29.5546875" style="21" hidden="1" customWidth="1"/>
    <col min="3" max="3" width="29.5546875" style="61" customWidth="1"/>
    <col min="4" max="4" width="8.6640625" style="21" hidden="1" customWidth="1"/>
    <col min="5" max="5" width="8.6640625" style="61" customWidth="1"/>
    <col min="6" max="6" width="40.33203125" style="21" hidden="1" customWidth="1" outlineLevel="1"/>
    <col min="7" max="7" width="3.33203125" style="21" customWidth="1" collapsed="1"/>
    <col min="8" max="8" width="11" style="21" customWidth="1"/>
    <col min="9" max="9" width="10" style="21" customWidth="1"/>
    <col min="10" max="10" width="9.109375" style="21" customWidth="1"/>
    <col min="11" max="11" width="14.44140625" style="21" customWidth="1"/>
    <col min="12" max="12" width="14.5546875" style="21" customWidth="1"/>
    <col min="13" max="13" width="9.109375" style="21" customWidth="1"/>
    <col min="14" max="14" width="10.33203125" style="21" customWidth="1"/>
    <col min="15" max="15" width="13.5546875" style="21" customWidth="1"/>
    <col min="16" max="16" width="10.44140625" style="21" bestFit="1" customWidth="1"/>
    <col min="17" max="17" width="22" style="11" bestFit="1" customWidth="1"/>
    <col min="18" max="18" width="9.88671875" style="11" bestFit="1" customWidth="1"/>
    <col min="19" max="19" width="11.5546875" style="11" bestFit="1" customWidth="1"/>
    <col min="20" max="20" width="8.5546875" style="11" bestFit="1" customWidth="1"/>
    <col min="21" max="21" width="13.44140625" style="11" customWidth="1"/>
    <col min="22" max="16384" width="9.109375" style="11"/>
  </cols>
  <sheetData>
    <row r="1" spans="1:21" ht="15" hidden="1" customHeight="1" x14ac:dyDescent="0.3">
      <c r="A1" s="20" t="s">
        <v>28</v>
      </c>
      <c r="B1" s="20"/>
      <c r="C1" s="20"/>
      <c r="D1" s="20"/>
      <c r="E1" s="20"/>
      <c r="F1" s="20"/>
      <c r="G1" s="20"/>
      <c r="H1" s="20"/>
      <c r="I1" s="20"/>
      <c r="M1" s="4"/>
      <c r="N1" s="21" t="s">
        <v>12</v>
      </c>
      <c r="O1" s="4">
        <v>43520</v>
      </c>
      <c r="Q1" s="1"/>
      <c r="R1" s="5"/>
      <c r="S1" s="1"/>
    </row>
    <row r="2" spans="1:21" ht="15" hidden="1" customHeight="1" outlineLevel="1" x14ac:dyDescent="0.3">
      <c r="A2" s="21" t="s">
        <v>0</v>
      </c>
      <c r="J2" s="2">
        <v>0.375</v>
      </c>
      <c r="M2" s="2">
        <v>1.3888888888888889E-3</v>
      </c>
      <c r="N2" s="3"/>
      <c r="O2" s="3"/>
      <c r="P2" s="17" t="s">
        <v>31</v>
      </c>
      <c r="Q2" s="21"/>
      <c r="R2" s="7"/>
      <c r="S2" s="6"/>
      <c r="T2" s="13"/>
    </row>
    <row r="3" spans="1:21" ht="15" hidden="1" customHeight="1" outlineLevel="1" x14ac:dyDescent="0.3">
      <c r="A3" s="21" t="s">
        <v>1</v>
      </c>
      <c r="I3" s="17" t="s">
        <v>30</v>
      </c>
      <c r="J3" s="2">
        <v>1.7361111111111112E-2</v>
      </c>
      <c r="K3" s="11" t="s">
        <v>15</v>
      </c>
      <c r="L3" s="11"/>
      <c r="M3" s="2">
        <v>2.0833333333333333E-3</v>
      </c>
      <c r="N3" s="3"/>
      <c r="O3" s="3"/>
      <c r="P3" s="17" t="s">
        <v>31</v>
      </c>
      <c r="T3" s="13"/>
    </row>
    <row r="4" spans="1:21" ht="15" hidden="1" customHeight="1" outlineLevel="1" x14ac:dyDescent="0.3">
      <c r="A4" s="21" t="s">
        <v>1</v>
      </c>
      <c r="I4" s="15" t="s">
        <v>31</v>
      </c>
      <c r="J4" s="2">
        <v>2.0833333333333332E-2</v>
      </c>
      <c r="K4" s="11"/>
      <c r="L4" s="3" t="s">
        <v>16</v>
      </c>
      <c r="M4" s="2">
        <v>2.7777777777777779E-3</v>
      </c>
      <c r="N4" s="3"/>
      <c r="O4" s="3"/>
      <c r="P4" s="17" t="s">
        <v>31</v>
      </c>
      <c r="R4" s="8"/>
      <c r="S4" s="6" t="s">
        <v>43</v>
      </c>
      <c r="T4" s="13"/>
    </row>
    <row r="5" spans="1:21" ht="15" hidden="1" customHeight="1" outlineLevel="1" x14ac:dyDescent="0.3">
      <c r="A5" s="21" t="s">
        <v>2</v>
      </c>
      <c r="I5" s="17" t="s">
        <v>33</v>
      </c>
      <c r="J5" s="2">
        <v>4.1666666666666666E-3</v>
      </c>
      <c r="K5" s="11"/>
      <c r="L5" s="3" t="s">
        <v>27</v>
      </c>
      <c r="M5" s="2">
        <v>3.472222222222222E-3</v>
      </c>
      <c r="N5" s="3"/>
      <c r="O5" s="3"/>
      <c r="P5" s="15"/>
      <c r="Q5" s="1"/>
      <c r="R5" s="1"/>
      <c r="S5" s="6"/>
      <c r="T5" s="13"/>
    </row>
    <row r="6" spans="1:21" ht="15" hidden="1" customHeight="1" outlineLevel="1" x14ac:dyDescent="0.3">
      <c r="A6" s="21" t="s">
        <v>2</v>
      </c>
      <c r="H6" s="21" t="s">
        <v>42</v>
      </c>
      <c r="I6" s="15" t="s">
        <v>31</v>
      </c>
      <c r="J6" s="2">
        <v>5.5555555555555558E-3</v>
      </c>
      <c r="K6" s="16"/>
      <c r="L6" s="14" t="s">
        <v>34</v>
      </c>
      <c r="M6" s="2">
        <v>4.1666666666666664E-2</v>
      </c>
      <c r="N6" s="3"/>
      <c r="O6" s="3"/>
      <c r="P6" s="15"/>
      <c r="Q6" s="1"/>
      <c r="R6" s="1"/>
      <c r="S6" s="6"/>
      <c r="T6" s="13"/>
    </row>
    <row r="7" spans="1:21" ht="15" hidden="1" customHeight="1" outlineLevel="1" x14ac:dyDescent="0.3">
      <c r="A7" s="57" t="s">
        <v>2</v>
      </c>
      <c r="B7" s="57"/>
      <c r="D7" s="57"/>
      <c r="F7" s="57"/>
      <c r="G7" s="57"/>
      <c r="H7" s="57" t="s">
        <v>41</v>
      </c>
      <c r="I7" s="15" t="s">
        <v>31</v>
      </c>
      <c r="J7" s="2">
        <v>6.9444444444444441E-3</v>
      </c>
      <c r="K7" s="16"/>
      <c r="L7" s="14" t="s">
        <v>34</v>
      </c>
      <c r="M7" s="2">
        <v>2.4305555555555556E-2</v>
      </c>
      <c r="N7" s="3"/>
      <c r="O7" s="3"/>
      <c r="P7" s="15"/>
      <c r="Q7" s="21"/>
      <c r="R7" s="1"/>
      <c r="S7" s="6" t="s">
        <v>43</v>
      </c>
      <c r="T7" s="13"/>
    </row>
    <row r="8" spans="1:21" ht="15" hidden="1" customHeight="1" outlineLevel="1" x14ac:dyDescent="0.3">
      <c r="A8" s="61" t="s">
        <v>2</v>
      </c>
      <c r="B8" s="61"/>
      <c r="D8" s="61"/>
      <c r="F8" s="61"/>
      <c r="G8" s="61"/>
      <c r="H8" s="61" t="s">
        <v>51</v>
      </c>
      <c r="I8" s="15" t="s">
        <v>31</v>
      </c>
      <c r="J8" s="2">
        <v>4.8611111111111112E-3</v>
      </c>
      <c r="K8" s="16"/>
      <c r="L8" s="14"/>
      <c r="M8" s="2"/>
      <c r="N8" s="3"/>
      <c r="O8" s="3"/>
      <c r="P8" s="15"/>
      <c r="Q8" s="61"/>
      <c r="R8" s="1"/>
      <c r="S8" s="6"/>
      <c r="T8" s="13"/>
    </row>
    <row r="9" spans="1:21" ht="15" hidden="1" customHeight="1" outlineLevel="1" x14ac:dyDescent="0.3">
      <c r="A9" s="21" t="s">
        <v>3</v>
      </c>
      <c r="J9" s="2">
        <v>1.3888888888888888E-2</v>
      </c>
      <c r="K9" s="11"/>
      <c r="L9" s="15" t="s">
        <v>31</v>
      </c>
      <c r="M9" s="2">
        <v>4.1666666666666664E-2</v>
      </c>
      <c r="N9" s="3"/>
      <c r="O9" s="3"/>
      <c r="P9" s="15"/>
      <c r="T9" s="13"/>
    </row>
    <row r="10" spans="1:21" ht="15" hidden="1" customHeight="1" outlineLevel="1" x14ac:dyDescent="0.3">
      <c r="A10" s="21" t="s">
        <v>4</v>
      </c>
      <c r="I10" s="16"/>
      <c r="J10" s="2">
        <v>1.3888888888888888E-2</v>
      </c>
      <c r="K10" s="11"/>
      <c r="L10" s="3" t="s">
        <v>14</v>
      </c>
      <c r="M10" s="2">
        <v>2.7777777777777776E-2</v>
      </c>
      <c r="N10" s="3"/>
      <c r="O10" s="3"/>
      <c r="P10" s="15"/>
      <c r="Q10" s="9"/>
      <c r="R10" s="10"/>
      <c r="S10" s="6"/>
    </row>
    <row r="11" spans="1:21" ht="18" collapsed="1" x14ac:dyDescent="0.35">
      <c r="A11" s="25"/>
      <c r="B11" s="25"/>
      <c r="C11" s="60"/>
      <c r="D11" s="25"/>
      <c r="E11" s="60"/>
      <c r="F11" s="25"/>
      <c r="G11" s="25"/>
      <c r="H11" s="25"/>
      <c r="I11" s="25"/>
      <c r="J11" s="26">
        <v>2.0833333333333332E-2</v>
      </c>
      <c r="K11" s="25"/>
      <c r="L11" s="27"/>
      <c r="M11" s="27"/>
      <c r="N11" s="25"/>
      <c r="O11" s="27"/>
      <c r="P11" s="1"/>
      <c r="Q11" s="8"/>
      <c r="R11" s="8"/>
      <c r="S11" s="1"/>
    </row>
    <row r="12" spans="1:21" s="1" customFormat="1" ht="18" x14ac:dyDescent="0.35">
      <c r="A12" s="86" t="s">
        <v>11</v>
      </c>
      <c r="B12" s="86"/>
      <c r="C12" s="83"/>
      <c r="D12" s="25"/>
      <c r="E12" s="60"/>
      <c r="F12" s="25"/>
      <c r="G12" s="25"/>
      <c r="H12" s="25"/>
      <c r="I12" s="25"/>
      <c r="J12" s="27"/>
      <c r="K12" s="27"/>
      <c r="L12" s="28"/>
      <c r="M12" s="28"/>
      <c r="N12" s="28"/>
      <c r="O12" s="28"/>
      <c r="P12" s="7"/>
      <c r="Q12" s="11"/>
      <c r="R12" s="11"/>
      <c r="S12" s="11"/>
    </row>
    <row r="13" spans="1:21" s="1" customFormat="1" ht="18" x14ac:dyDescent="0.35">
      <c r="A13" s="29"/>
      <c r="B13" s="25"/>
      <c r="C13" s="60"/>
      <c r="D13" s="25"/>
      <c r="E13" s="60"/>
      <c r="F13" s="25"/>
      <c r="G13" s="25"/>
      <c r="H13" s="25"/>
      <c r="I13" s="25"/>
      <c r="J13" s="27"/>
      <c r="K13" s="27"/>
      <c r="L13" s="25"/>
      <c r="M13" s="27"/>
      <c r="N13" s="25"/>
      <c r="O13" s="30"/>
      <c r="P13" s="7"/>
      <c r="Q13" s="21"/>
      <c r="S13" s="6"/>
    </row>
    <row r="14" spans="1:21" s="1" customFormat="1" ht="18" x14ac:dyDescent="0.35">
      <c r="A14" s="86" t="s">
        <v>53</v>
      </c>
      <c r="B14" s="86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27"/>
      <c r="N14" s="25"/>
      <c r="O14" s="30"/>
      <c r="P14" s="7"/>
    </row>
    <row r="15" spans="1:21" s="1" customFormat="1" ht="18" x14ac:dyDescent="0.35">
      <c r="A15" s="86"/>
      <c r="B15" s="86"/>
      <c r="C15" s="83"/>
      <c r="D15" s="25"/>
      <c r="E15" s="60"/>
      <c r="F15" s="25"/>
      <c r="G15" s="25"/>
      <c r="H15" s="25"/>
      <c r="I15" s="25"/>
      <c r="J15" s="27"/>
      <c r="K15" s="27"/>
      <c r="L15" s="25"/>
      <c r="M15" s="27"/>
      <c r="N15" s="25"/>
      <c r="O15" s="30"/>
      <c r="T15" s="63"/>
      <c r="U15" s="18"/>
    </row>
    <row r="16" spans="1:21" s="1" customFormat="1" ht="18" x14ac:dyDescent="0.35">
      <c r="A16" s="59"/>
      <c r="B16" s="60"/>
      <c r="C16" s="60"/>
      <c r="D16" s="60"/>
      <c r="E16" s="60"/>
      <c r="F16" s="60"/>
      <c r="G16" s="60"/>
      <c r="H16" s="60"/>
      <c r="I16" s="60"/>
      <c r="J16" s="27"/>
      <c r="K16" s="27"/>
      <c r="L16" s="60"/>
      <c r="M16" s="27"/>
      <c r="N16" s="60"/>
      <c r="O16" s="30"/>
      <c r="T16" s="63"/>
      <c r="U16" s="18"/>
    </row>
    <row r="17" spans="1:21" ht="18" x14ac:dyDescent="0.35">
      <c r="A17" s="25"/>
      <c r="B17" s="25"/>
      <c r="C17" s="60"/>
      <c r="D17" s="25"/>
      <c r="E17" s="60"/>
      <c r="F17" s="25"/>
      <c r="G17" s="25"/>
      <c r="H17" s="25"/>
      <c r="I17" s="25"/>
      <c r="J17" s="25"/>
      <c r="K17" s="25"/>
      <c r="L17" s="27"/>
      <c r="M17" s="27"/>
      <c r="N17" s="25"/>
      <c r="O17" s="27"/>
      <c r="P17" s="1"/>
      <c r="Q17" s="1"/>
      <c r="R17" s="8"/>
      <c r="S17" s="1"/>
      <c r="T17" s="19"/>
      <c r="U17" s="19"/>
    </row>
    <row r="18" spans="1:21" ht="20.25" hidden="1" customHeight="1" x14ac:dyDescent="0.35">
      <c r="A18" s="25" t="s">
        <v>37</v>
      </c>
      <c r="B18" s="25"/>
      <c r="C18" s="60"/>
      <c r="D18" s="25"/>
      <c r="E18" s="60"/>
      <c r="F18" s="25"/>
      <c r="G18" s="25"/>
      <c r="H18" s="25"/>
      <c r="I18" s="25"/>
      <c r="J18" s="25"/>
      <c r="K18" s="25"/>
      <c r="L18" s="27"/>
      <c r="M18" s="27"/>
      <c r="N18" s="25"/>
      <c r="O18" s="27"/>
      <c r="P18" s="1"/>
      <c r="Q18" s="1"/>
      <c r="R18" s="8"/>
      <c r="S18" s="1"/>
      <c r="T18" s="19"/>
      <c r="U18" s="19"/>
    </row>
    <row r="19" spans="1:21" ht="15.75" hidden="1" customHeight="1" x14ac:dyDescent="0.35">
      <c r="A19" s="31" t="s">
        <v>38</v>
      </c>
      <c r="B19" s="25"/>
      <c r="C19" s="60"/>
      <c r="D19" s="25"/>
      <c r="E19" s="60"/>
      <c r="F19" s="25"/>
      <c r="G19" s="25"/>
      <c r="H19" s="25"/>
      <c r="I19" s="25"/>
      <c r="J19" s="25"/>
      <c r="K19" s="25"/>
      <c r="L19" s="27"/>
      <c r="M19" s="27"/>
      <c r="N19" s="25"/>
      <c r="O19" s="27"/>
      <c r="P19" s="1"/>
      <c r="Q19" s="1"/>
      <c r="R19" s="8"/>
      <c r="S19" s="1"/>
      <c r="T19" s="19"/>
      <c r="U19" s="19"/>
    </row>
    <row r="20" spans="1:21" ht="20.25" hidden="1" customHeight="1" x14ac:dyDescent="0.35">
      <c r="A20" s="31" t="s">
        <v>39</v>
      </c>
      <c r="B20" s="56"/>
      <c r="C20" s="60"/>
      <c r="D20" s="56"/>
      <c r="E20" s="60"/>
      <c r="F20" s="56"/>
      <c r="G20" s="56"/>
      <c r="H20" s="56"/>
      <c r="I20" s="56"/>
      <c r="J20" s="56"/>
      <c r="K20" s="56"/>
      <c r="L20" s="27"/>
      <c r="M20" s="27"/>
      <c r="N20" s="56"/>
      <c r="O20" s="27"/>
      <c r="P20" s="1"/>
      <c r="Q20" s="1"/>
      <c r="R20" s="8"/>
      <c r="S20" s="1"/>
      <c r="T20" s="19"/>
      <c r="U20" s="19"/>
    </row>
    <row r="21" spans="1:21" ht="21.75" hidden="1" customHeight="1" x14ac:dyDescent="0.35">
      <c r="A21" s="31" t="s">
        <v>40</v>
      </c>
      <c r="B21" s="25"/>
      <c r="C21" s="60"/>
      <c r="D21" s="25"/>
      <c r="E21" s="60"/>
      <c r="F21" s="25"/>
      <c r="G21" s="25"/>
      <c r="H21" s="25"/>
      <c r="I21" s="25"/>
      <c r="J21" s="25"/>
      <c r="K21" s="25"/>
      <c r="L21" s="27"/>
      <c r="M21" s="27"/>
      <c r="N21" s="25"/>
      <c r="O21" s="27"/>
      <c r="P21" s="1"/>
      <c r="Q21" s="1"/>
      <c r="R21" s="8"/>
      <c r="S21" s="1"/>
      <c r="T21" s="19"/>
      <c r="U21" s="19"/>
    </row>
    <row r="22" spans="1:21" s="12" customFormat="1" ht="18" hidden="1" x14ac:dyDescent="0.35">
      <c r="A22" s="25"/>
      <c r="B22" s="25"/>
      <c r="C22" s="60"/>
      <c r="D22" s="25"/>
      <c r="E22" s="60"/>
      <c r="F22" s="25"/>
      <c r="G22" s="25"/>
      <c r="H22" s="25"/>
      <c r="I22" s="25"/>
      <c r="J22" s="25"/>
      <c r="K22" s="25"/>
      <c r="L22" s="27"/>
      <c r="M22" s="27"/>
      <c r="N22" s="25"/>
      <c r="O22" s="27"/>
      <c r="P22" s="7"/>
      <c r="Q22" s="7"/>
      <c r="R22" s="22"/>
      <c r="S22" s="7"/>
      <c r="T22" s="23"/>
      <c r="U22" s="23"/>
    </row>
    <row r="23" spans="1:21" s="1" customFormat="1" ht="15" customHeight="1" x14ac:dyDescent="0.35">
      <c r="A23" s="87" t="s">
        <v>85</v>
      </c>
      <c r="B23" s="87"/>
      <c r="C23" s="83"/>
      <c r="D23" s="60"/>
      <c r="E23" s="60"/>
      <c r="F23" s="88" t="s">
        <v>26</v>
      </c>
      <c r="G23" s="88"/>
      <c r="H23" s="88"/>
      <c r="I23" s="88"/>
      <c r="J23" s="88"/>
      <c r="K23" s="88"/>
      <c r="L23" s="88"/>
      <c r="M23" s="88"/>
      <c r="N23" s="88"/>
      <c r="O23" s="88"/>
      <c r="P23" s="21"/>
      <c r="Q23" s="12"/>
    </row>
    <row r="24" spans="1:21" s="21" customFormat="1" ht="18" x14ac:dyDescent="0.35">
      <c r="A24" s="92" t="s">
        <v>55</v>
      </c>
      <c r="B24" s="93"/>
      <c r="C24" s="85"/>
      <c r="D24" s="32" t="s">
        <v>35</v>
      </c>
      <c r="E24" s="32"/>
      <c r="F24" s="32" t="s">
        <v>36</v>
      </c>
      <c r="G24" s="94" t="s">
        <v>32</v>
      </c>
      <c r="H24" s="94"/>
      <c r="I24" s="94"/>
      <c r="J24" s="33" t="s">
        <v>5</v>
      </c>
      <c r="K24" s="34" t="s">
        <v>52</v>
      </c>
      <c r="L24" s="35" t="s">
        <v>6</v>
      </c>
      <c r="M24" s="35" t="s">
        <v>7</v>
      </c>
      <c r="N24" s="32" t="s">
        <v>8</v>
      </c>
      <c r="O24" s="36" t="s">
        <v>9</v>
      </c>
      <c r="Q24" s="1"/>
      <c r="R24" s="1"/>
      <c r="S24" s="1"/>
    </row>
    <row r="25" spans="1:21" ht="18" x14ac:dyDescent="0.3">
      <c r="A25" s="37" t="s">
        <v>18</v>
      </c>
      <c r="B25" s="37"/>
      <c r="C25" s="37" t="s">
        <v>86</v>
      </c>
      <c r="D25" s="37"/>
      <c r="E25" s="37" t="s">
        <v>87</v>
      </c>
      <c r="F25" s="37"/>
      <c r="G25" s="38"/>
      <c r="H25" s="45">
        <f>I25-$M$6</f>
        <v>0.31180555555555556</v>
      </c>
      <c r="I25" s="39">
        <f>J25-$M$3</f>
        <v>0.35347222222222224</v>
      </c>
      <c r="J25" s="46">
        <f>K25-$J$3</f>
        <v>0.35555555555555557</v>
      </c>
      <c r="K25" s="40">
        <f>L25-$M$3</f>
        <v>0.37291666666666667</v>
      </c>
      <c r="L25" s="41">
        <v>0.375</v>
      </c>
      <c r="M25" s="40">
        <f>L25+$J$5</f>
        <v>0.37916666666666665</v>
      </c>
      <c r="N25" s="40">
        <f t="shared" ref="N25:N30" si="0">M25+$J$9</f>
        <v>0.39305555555555555</v>
      </c>
      <c r="O25" s="42">
        <v>1</v>
      </c>
      <c r="Q25" s="21"/>
      <c r="R25" s="21"/>
      <c r="S25" s="21"/>
    </row>
    <row r="26" spans="1:21" ht="18" x14ac:dyDescent="0.3">
      <c r="A26" s="37" t="s">
        <v>19</v>
      </c>
      <c r="B26" s="43"/>
      <c r="C26" s="43" t="s">
        <v>88</v>
      </c>
      <c r="D26" s="43"/>
      <c r="E26" s="37" t="s">
        <v>89</v>
      </c>
      <c r="F26" s="37"/>
      <c r="G26" s="44"/>
      <c r="H26" s="45">
        <f>I26-$M$6</f>
        <v>0.31666666666666665</v>
      </c>
      <c r="I26" s="45">
        <f t="shared" ref="I26" si="1">J26-$M$3</f>
        <v>0.35833333333333334</v>
      </c>
      <c r="J26" s="46">
        <f>K26-$J$3</f>
        <v>0.36041666666666666</v>
      </c>
      <c r="K26" s="46">
        <f t="shared" ref="K26:K28" si="2">L26-$M$2</f>
        <v>0.37777777777777777</v>
      </c>
      <c r="L26" s="46">
        <f>M25</f>
        <v>0.37916666666666665</v>
      </c>
      <c r="M26" s="46">
        <f t="shared" ref="M26:M28" si="3">L26+$J$5</f>
        <v>0.3833333333333333</v>
      </c>
      <c r="N26" s="46">
        <f t="shared" si="0"/>
        <v>0.3972222222222222</v>
      </c>
      <c r="O26" s="47">
        <v>4</v>
      </c>
      <c r="Q26" s="81"/>
    </row>
    <row r="27" spans="1:21" s="21" customFormat="1" ht="18" x14ac:dyDescent="0.3">
      <c r="A27" s="37" t="s">
        <v>20</v>
      </c>
      <c r="B27" s="43"/>
      <c r="C27" s="43" t="s">
        <v>90</v>
      </c>
      <c r="D27" s="43"/>
      <c r="E27" s="37" t="s">
        <v>91</v>
      </c>
      <c r="F27" s="37"/>
      <c r="G27" s="44"/>
      <c r="H27" s="45">
        <f>I27-$M$6</f>
        <v>0.3208333333333333</v>
      </c>
      <c r="I27" s="45">
        <f t="shared" ref="I27:I28" si="4">J27-$M$3</f>
        <v>0.36249999999999999</v>
      </c>
      <c r="J27" s="46">
        <f t="shared" ref="J27:J28" si="5">K27-$J$3</f>
        <v>0.36458333333333331</v>
      </c>
      <c r="K27" s="46">
        <f t="shared" si="2"/>
        <v>0.38194444444444442</v>
      </c>
      <c r="L27" s="46">
        <f t="shared" ref="L27:L28" si="6">M26</f>
        <v>0.3833333333333333</v>
      </c>
      <c r="M27" s="46">
        <f t="shared" si="3"/>
        <v>0.38749999999999996</v>
      </c>
      <c r="N27" s="46">
        <f t="shared" si="0"/>
        <v>0.40138888888888885</v>
      </c>
      <c r="O27" s="47">
        <v>2</v>
      </c>
      <c r="Q27" s="11"/>
      <c r="R27" s="11"/>
      <c r="S27" s="11"/>
    </row>
    <row r="28" spans="1:21" s="21" customFormat="1" ht="18" x14ac:dyDescent="0.3">
      <c r="A28" s="37" t="s">
        <v>21</v>
      </c>
      <c r="B28" s="43"/>
      <c r="C28" s="43" t="s">
        <v>92</v>
      </c>
      <c r="D28" s="43"/>
      <c r="E28" s="37" t="s">
        <v>93</v>
      </c>
      <c r="F28" s="37"/>
      <c r="G28" s="44"/>
      <c r="H28" s="45">
        <f t="shared" ref="H28" si="7">I28-$M$6</f>
        <v>0.32499999999999996</v>
      </c>
      <c r="I28" s="45">
        <f t="shared" si="4"/>
        <v>0.36666666666666664</v>
      </c>
      <c r="J28" s="46">
        <f t="shared" si="5"/>
        <v>0.36874999999999997</v>
      </c>
      <c r="K28" s="46">
        <f t="shared" si="2"/>
        <v>0.38611111111111107</v>
      </c>
      <c r="L28" s="46">
        <f t="shared" si="6"/>
        <v>0.38749999999999996</v>
      </c>
      <c r="M28" s="46">
        <f t="shared" si="3"/>
        <v>0.39166666666666661</v>
      </c>
      <c r="N28" s="46">
        <f t="shared" si="0"/>
        <v>0.4055555555555555</v>
      </c>
      <c r="O28" s="47">
        <v>5</v>
      </c>
    </row>
    <row r="29" spans="1:21" s="61" customFormat="1" ht="18" x14ac:dyDescent="0.3">
      <c r="A29" s="37" t="s">
        <v>22</v>
      </c>
      <c r="B29" s="43"/>
      <c r="C29" s="43" t="s">
        <v>94</v>
      </c>
      <c r="D29" s="43"/>
      <c r="E29" s="37" t="s">
        <v>95</v>
      </c>
      <c r="F29" s="37"/>
      <c r="G29" s="44"/>
      <c r="H29" s="45">
        <f t="shared" ref="H29" si="8">I29-$M$6</f>
        <v>0.32916666666666661</v>
      </c>
      <c r="I29" s="45">
        <f t="shared" ref="I29" si="9">J29-$M$3</f>
        <v>0.37083333333333329</v>
      </c>
      <c r="J29" s="46">
        <f t="shared" ref="J29" si="10">K29-$J$3</f>
        <v>0.37291666666666662</v>
      </c>
      <c r="K29" s="46">
        <f t="shared" ref="K29" si="11">L29-$M$2</f>
        <v>0.39027777777777772</v>
      </c>
      <c r="L29" s="46">
        <f t="shared" ref="L29" si="12">M28</f>
        <v>0.39166666666666661</v>
      </c>
      <c r="M29" s="46">
        <f t="shared" ref="M29" si="13">L29+$J$5</f>
        <v>0.39583333333333326</v>
      </c>
      <c r="N29" s="46">
        <f t="shared" si="0"/>
        <v>0.40972222222222215</v>
      </c>
      <c r="O29" s="47">
        <v>3</v>
      </c>
    </row>
    <row r="30" spans="1:21" s="57" customFormat="1" ht="18" x14ac:dyDescent="0.3">
      <c r="A30" s="37" t="s">
        <v>23</v>
      </c>
      <c r="B30" s="43"/>
      <c r="C30" s="43" t="s">
        <v>96</v>
      </c>
      <c r="D30" s="43"/>
      <c r="E30" s="37" t="s">
        <v>97</v>
      </c>
      <c r="F30" s="37"/>
      <c r="G30" s="44"/>
      <c r="H30" s="45">
        <f t="shared" ref="H30:H32" si="14">I30-$M$6</f>
        <v>0.33333333333333326</v>
      </c>
      <c r="I30" s="45">
        <f t="shared" ref="I30:I32" si="15">J30-$M$3</f>
        <v>0.37499999999999994</v>
      </c>
      <c r="J30" s="46">
        <f t="shared" ref="J30:J32" si="16">K30-$J$3</f>
        <v>0.37708333333333327</v>
      </c>
      <c r="K30" s="46">
        <f t="shared" ref="K30:K32" si="17">L30-$M$2</f>
        <v>0.39444444444444438</v>
      </c>
      <c r="L30" s="46">
        <f t="shared" ref="L30" si="18">M29</f>
        <v>0.39583333333333326</v>
      </c>
      <c r="M30" s="46">
        <f t="shared" ref="M30:M32" si="19">L30+$J$5</f>
        <v>0.39999999999999991</v>
      </c>
      <c r="N30" s="46">
        <f t="shared" si="0"/>
        <v>0.41388888888888881</v>
      </c>
      <c r="O30" s="47">
        <v>6</v>
      </c>
    </row>
    <row r="31" spans="1:21" s="61" customFormat="1" ht="18" x14ac:dyDescent="0.3">
      <c r="A31" s="89" t="s">
        <v>10</v>
      </c>
      <c r="B31" s="90"/>
      <c r="C31" s="82"/>
      <c r="D31" s="70"/>
      <c r="E31" s="82"/>
      <c r="F31" s="70"/>
      <c r="G31" s="70"/>
      <c r="H31" s="70"/>
      <c r="I31" s="70"/>
      <c r="J31" s="52"/>
      <c r="K31" s="52"/>
      <c r="L31" s="53">
        <v>0.39999999999999997</v>
      </c>
      <c r="M31" s="53">
        <f>L31+$J$10</f>
        <v>0.41388888888888886</v>
      </c>
      <c r="N31" s="70"/>
      <c r="O31" s="54"/>
    </row>
    <row r="32" spans="1:21" s="57" customFormat="1" ht="18" x14ac:dyDescent="0.3">
      <c r="A32" s="37" t="s">
        <v>44</v>
      </c>
      <c r="B32" s="43"/>
      <c r="C32" s="43" t="s">
        <v>98</v>
      </c>
      <c r="D32" s="43"/>
      <c r="E32" s="43" t="s">
        <v>99</v>
      </c>
      <c r="F32" s="43"/>
      <c r="G32" s="44"/>
      <c r="H32" s="45">
        <f t="shared" si="14"/>
        <v>0.35138888888888892</v>
      </c>
      <c r="I32" s="45">
        <f t="shared" si="15"/>
        <v>0.3930555555555556</v>
      </c>
      <c r="J32" s="46">
        <f t="shared" si="16"/>
        <v>0.39513888888888893</v>
      </c>
      <c r="K32" s="46">
        <f t="shared" si="17"/>
        <v>0.41250000000000003</v>
      </c>
      <c r="L32" s="46">
        <v>0.41388888888888892</v>
      </c>
      <c r="M32" s="46">
        <f t="shared" si="19"/>
        <v>0.41805555555555557</v>
      </c>
      <c r="N32" s="46">
        <f>M32+$J$9</f>
        <v>0.43194444444444446</v>
      </c>
      <c r="O32" s="42">
        <v>1</v>
      </c>
    </row>
    <row r="33" spans="1:19" s="61" customFormat="1" ht="18" x14ac:dyDescent="0.3">
      <c r="A33" s="37" t="s">
        <v>45</v>
      </c>
      <c r="B33" s="74"/>
      <c r="C33" s="47" t="s">
        <v>100</v>
      </c>
      <c r="D33" s="47"/>
      <c r="E33" s="47" t="s">
        <v>101</v>
      </c>
      <c r="F33" s="74"/>
      <c r="G33" s="62"/>
      <c r="H33" s="45">
        <f t="shared" ref="H33" si="20">I33-$M$6</f>
        <v>0.35555555555555557</v>
      </c>
      <c r="I33" s="45">
        <f t="shared" ref="I33" si="21">J33-$M$3</f>
        <v>0.39722222222222225</v>
      </c>
      <c r="J33" s="46">
        <f>K33-$J$3</f>
        <v>0.39930555555555558</v>
      </c>
      <c r="K33" s="46">
        <f>L33-$M$2</f>
        <v>0.41666666666666669</v>
      </c>
      <c r="L33" s="46">
        <v>0.41805555555555557</v>
      </c>
      <c r="M33" s="46">
        <f t="shared" ref="M33" si="22">L33+$J$5</f>
        <v>0.42222222222222222</v>
      </c>
      <c r="N33" s="46">
        <f>M33+$J$9</f>
        <v>0.43611111111111112</v>
      </c>
      <c r="O33" s="47">
        <v>4</v>
      </c>
    </row>
    <row r="34" spans="1:19" ht="18" x14ac:dyDescent="0.3">
      <c r="A34" s="37" t="s">
        <v>46</v>
      </c>
      <c r="B34" s="37"/>
      <c r="C34" s="37" t="s">
        <v>102</v>
      </c>
      <c r="D34" s="37"/>
      <c r="E34" s="37" t="s">
        <v>103</v>
      </c>
      <c r="F34" s="37"/>
      <c r="G34" s="38"/>
      <c r="H34" s="45">
        <f t="shared" ref="H34" si="23">I34-$M$6</f>
        <v>0.35972222222222222</v>
      </c>
      <c r="I34" s="45">
        <f t="shared" ref="I34" si="24">J34-$M$3</f>
        <v>0.40138888888888891</v>
      </c>
      <c r="J34" s="46">
        <f t="shared" ref="J34" si="25">K34-$J$3</f>
        <v>0.40347222222222223</v>
      </c>
      <c r="K34" s="46">
        <f t="shared" ref="K34" si="26">L34-$M$2</f>
        <v>0.42083333333333334</v>
      </c>
      <c r="L34" s="46">
        <v>0.42222222222222222</v>
      </c>
      <c r="M34" s="46">
        <f t="shared" ref="M34" si="27">L34+$J$5</f>
        <v>0.42638888888888887</v>
      </c>
      <c r="N34" s="46">
        <f>M34+$J$9</f>
        <v>0.44027777777777777</v>
      </c>
      <c r="O34" s="47">
        <v>2</v>
      </c>
      <c r="P34" s="61"/>
      <c r="Q34" s="61"/>
      <c r="R34" s="61"/>
      <c r="S34" s="61"/>
    </row>
    <row r="35" spans="1:19" ht="18" x14ac:dyDescent="0.3">
      <c r="A35" s="37" t="s">
        <v>47</v>
      </c>
      <c r="B35" s="43"/>
      <c r="C35" s="43" t="s">
        <v>104</v>
      </c>
      <c r="D35" s="43"/>
      <c r="E35" s="37" t="s">
        <v>105</v>
      </c>
      <c r="F35" s="37"/>
      <c r="G35" s="44"/>
      <c r="H35" s="45">
        <f t="shared" ref="H35:H40" si="28">I35-$M$6</f>
        <v>0.36388888888888887</v>
      </c>
      <c r="I35" s="45">
        <f t="shared" ref="I35:I40" si="29">J35-$M$3</f>
        <v>0.40555555555555556</v>
      </c>
      <c r="J35" s="46">
        <f t="shared" ref="J35:J40" si="30">K35-$J$3</f>
        <v>0.40763888888888888</v>
      </c>
      <c r="K35" s="46">
        <f t="shared" ref="K35:K40" si="31">L35-$M$2</f>
        <v>0.42499999999999999</v>
      </c>
      <c r="L35" s="46">
        <f>M34</f>
        <v>0.42638888888888887</v>
      </c>
      <c r="M35" s="46">
        <f t="shared" ref="M35:M40" si="32">L35+$J$5</f>
        <v>0.43055555555555552</v>
      </c>
      <c r="N35" s="46">
        <f t="shared" ref="N35:N40" si="33">M35+$J$9</f>
        <v>0.44444444444444442</v>
      </c>
      <c r="O35" s="47">
        <v>5</v>
      </c>
      <c r="P35" s="61"/>
      <c r="Q35" s="61"/>
    </row>
    <row r="36" spans="1:19" s="61" customFormat="1" ht="18" x14ac:dyDescent="0.3">
      <c r="A36" s="37" t="s">
        <v>48</v>
      </c>
      <c r="B36" s="43"/>
      <c r="C36" s="43" t="s">
        <v>106</v>
      </c>
      <c r="D36" s="43"/>
      <c r="E36" s="37" t="s">
        <v>107</v>
      </c>
      <c r="F36" s="37"/>
      <c r="G36" s="44"/>
      <c r="H36" s="45">
        <f t="shared" si="28"/>
        <v>0.36805555555555552</v>
      </c>
      <c r="I36" s="45">
        <f t="shared" si="29"/>
        <v>0.40972222222222221</v>
      </c>
      <c r="J36" s="46">
        <f t="shared" si="30"/>
        <v>0.41180555555555554</v>
      </c>
      <c r="K36" s="46">
        <f t="shared" si="31"/>
        <v>0.42916666666666664</v>
      </c>
      <c r="L36" s="46">
        <f t="shared" ref="L36" si="34">M35</f>
        <v>0.43055555555555552</v>
      </c>
      <c r="M36" s="46">
        <f t="shared" si="32"/>
        <v>0.43472222222222218</v>
      </c>
      <c r="N36" s="46">
        <f t="shared" si="33"/>
        <v>0.44861111111111107</v>
      </c>
      <c r="O36" s="47">
        <v>3</v>
      </c>
      <c r="Q36" s="11"/>
      <c r="R36" s="11"/>
      <c r="S36" s="11"/>
    </row>
    <row r="37" spans="1:19" s="61" customFormat="1" ht="18" x14ac:dyDescent="0.3">
      <c r="A37" s="37" t="s">
        <v>49</v>
      </c>
      <c r="B37" s="43"/>
      <c r="C37" s="43" t="s">
        <v>108</v>
      </c>
      <c r="D37" s="43"/>
      <c r="E37" s="37" t="s">
        <v>101</v>
      </c>
      <c r="F37" s="37"/>
      <c r="G37" s="44"/>
      <c r="H37" s="45">
        <f t="shared" ref="H37" si="35">I37-$M$6</f>
        <v>0.37222222222222218</v>
      </c>
      <c r="I37" s="45">
        <f t="shared" ref="I37" si="36">J37-$M$3</f>
        <v>0.41388888888888886</v>
      </c>
      <c r="J37" s="46">
        <f t="shared" ref="J37" si="37">K37-$J$3</f>
        <v>0.41597222222222219</v>
      </c>
      <c r="K37" s="46">
        <f t="shared" ref="K37" si="38">L37-$M$2</f>
        <v>0.43333333333333329</v>
      </c>
      <c r="L37" s="46">
        <f t="shared" ref="L37" si="39">M36</f>
        <v>0.43472222222222218</v>
      </c>
      <c r="M37" s="46">
        <f t="shared" ref="M37" si="40">L37+$J$5</f>
        <v>0.43888888888888883</v>
      </c>
      <c r="N37" s="46">
        <f t="shared" ref="N37" si="41">M37+$J$9</f>
        <v>0.45277777777777772</v>
      </c>
      <c r="O37" s="47">
        <v>6</v>
      </c>
    </row>
    <row r="38" spans="1:19" s="61" customFormat="1" ht="18" x14ac:dyDescent="0.3">
      <c r="A38" s="89" t="s">
        <v>10</v>
      </c>
      <c r="B38" s="90"/>
      <c r="C38" s="82"/>
      <c r="D38" s="69"/>
      <c r="E38" s="82"/>
      <c r="F38" s="69"/>
      <c r="G38" s="69"/>
      <c r="H38" s="69"/>
      <c r="I38" s="69"/>
      <c r="J38" s="52"/>
      <c r="K38" s="52"/>
      <c r="L38" s="53">
        <v>0.43888888888888888</v>
      </c>
      <c r="M38" s="53">
        <f>L38+$J$10</f>
        <v>0.45277777777777778</v>
      </c>
      <c r="N38" s="69"/>
      <c r="O38" s="54"/>
    </row>
    <row r="39" spans="1:19" s="61" customFormat="1" ht="18" x14ac:dyDescent="0.3">
      <c r="A39" s="37" t="s">
        <v>50</v>
      </c>
      <c r="B39" s="43"/>
      <c r="C39" s="43" t="s">
        <v>109</v>
      </c>
      <c r="D39" s="43"/>
      <c r="E39" s="37" t="s">
        <v>110</v>
      </c>
      <c r="F39" s="37"/>
      <c r="G39" s="44"/>
      <c r="H39" s="45">
        <f t="shared" si="28"/>
        <v>0.39027777777777778</v>
      </c>
      <c r="I39" s="45">
        <f t="shared" si="29"/>
        <v>0.43194444444444446</v>
      </c>
      <c r="J39" s="46">
        <f t="shared" si="30"/>
        <v>0.43402777777777779</v>
      </c>
      <c r="K39" s="46">
        <f t="shared" si="31"/>
        <v>0.4513888888888889</v>
      </c>
      <c r="L39" s="46">
        <f>M38</f>
        <v>0.45277777777777778</v>
      </c>
      <c r="M39" s="46">
        <f t="shared" si="32"/>
        <v>0.45694444444444443</v>
      </c>
      <c r="N39" s="46">
        <f t="shared" si="33"/>
        <v>0.47083333333333333</v>
      </c>
      <c r="O39" s="42">
        <v>1</v>
      </c>
    </row>
    <row r="40" spans="1:19" s="61" customFormat="1" ht="18" x14ac:dyDescent="0.3">
      <c r="A40" s="37" t="s">
        <v>56</v>
      </c>
      <c r="B40" s="43"/>
      <c r="C40" s="43" t="s">
        <v>111</v>
      </c>
      <c r="D40" s="43"/>
      <c r="E40" s="43" t="s">
        <v>112</v>
      </c>
      <c r="F40" s="43"/>
      <c r="G40" s="44"/>
      <c r="H40" s="45">
        <f t="shared" si="28"/>
        <v>0.39444444444444443</v>
      </c>
      <c r="I40" s="45">
        <f t="shared" si="29"/>
        <v>0.43611111111111112</v>
      </c>
      <c r="J40" s="46">
        <f t="shared" si="30"/>
        <v>0.43819444444444444</v>
      </c>
      <c r="K40" s="46">
        <f t="shared" si="31"/>
        <v>0.45555555555555555</v>
      </c>
      <c r="L40" s="46">
        <f>M39</f>
        <v>0.45694444444444443</v>
      </c>
      <c r="M40" s="46">
        <f t="shared" si="32"/>
        <v>0.46111111111111108</v>
      </c>
      <c r="N40" s="46">
        <f t="shared" si="33"/>
        <v>0.47499999999999998</v>
      </c>
      <c r="O40" s="47">
        <v>4</v>
      </c>
    </row>
    <row r="41" spans="1:19" s="61" customFormat="1" ht="18" x14ac:dyDescent="0.3">
      <c r="A41" s="37" t="s">
        <v>57</v>
      </c>
      <c r="B41" s="43"/>
      <c r="C41" s="43" t="s">
        <v>113</v>
      </c>
      <c r="D41" s="43"/>
      <c r="E41" s="43" t="s">
        <v>114</v>
      </c>
      <c r="F41" s="43"/>
      <c r="G41" s="44"/>
      <c r="H41" s="45">
        <f t="shared" ref="H41" si="42">I41-$M$6</f>
        <v>0.39861111111111108</v>
      </c>
      <c r="I41" s="45">
        <f t="shared" ref="I41" si="43">J41-$M$3</f>
        <v>0.44027777777777777</v>
      </c>
      <c r="J41" s="46">
        <f t="shared" ref="J41" si="44">K41-$J$3</f>
        <v>0.44236111111111109</v>
      </c>
      <c r="K41" s="46">
        <f t="shared" ref="K41" si="45">L41-$M$2</f>
        <v>0.4597222222222222</v>
      </c>
      <c r="L41" s="46">
        <f>M40</f>
        <v>0.46111111111111108</v>
      </c>
      <c r="M41" s="46">
        <f t="shared" ref="M41" si="46">L41+$J$5</f>
        <v>0.46527777777777773</v>
      </c>
      <c r="N41" s="46">
        <f t="shared" ref="N41" si="47">M41+$J$9</f>
        <v>0.47916666666666663</v>
      </c>
      <c r="O41" s="47">
        <v>2</v>
      </c>
    </row>
    <row r="42" spans="1:19" s="61" customFormat="1" ht="18" x14ac:dyDescent="0.3">
      <c r="A42" s="37" t="s">
        <v>58</v>
      </c>
      <c r="B42" s="43"/>
      <c r="C42" s="43" t="s">
        <v>115</v>
      </c>
      <c r="D42" s="43"/>
      <c r="E42" s="43" t="s">
        <v>116</v>
      </c>
      <c r="F42" s="43"/>
      <c r="G42" s="44"/>
      <c r="H42" s="45">
        <f t="shared" ref="H42:H49" si="48">I42-$M$6</f>
        <v>0.40277777777777773</v>
      </c>
      <c r="I42" s="45">
        <f t="shared" ref="I42:I49" si="49">J42-$M$3</f>
        <v>0.44444444444444442</v>
      </c>
      <c r="J42" s="46">
        <f t="shared" ref="J42:J49" si="50">K42-$J$3</f>
        <v>0.44652777777777775</v>
      </c>
      <c r="K42" s="46">
        <f t="shared" ref="K42:K49" si="51">L42-$M$2</f>
        <v>0.46388888888888885</v>
      </c>
      <c r="L42" s="46">
        <f t="shared" ref="L42:L49" si="52">M41</f>
        <v>0.46527777777777773</v>
      </c>
      <c r="M42" s="46">
        <f t="shared" ref="M42:M44" si="53">L42+$J$5</f>
        <v>0.46944444444444439</v>
      </c>
      <c r="N42" s="46">
        <f t="shared" ref="N42:N49" si="54">M42+$J$9</f>
        <v>0.48333333333333328</v>
      </c>
      <c r="O42" s="47">
        <v>5</v>
      </c>
    </row>
    <row r="43" spans="1:19" s="61" customFormat="1" ht="18" x14ac:dyDescent="0.3">
      <c r="A43" s="37" t="s">
        <v>59</v>
      </c>
      <c r="B43" s="43"/>
      <c r="C43" s="43" t="s">
        <v>117</v>
      </c>
      <c r="D43" s="43"/>
      <c r="E43" s="43" t="s">
        <v>118</v>
      </c>
      <c r="F43" s="43"/>
      <c r="G43" s="44"/>
      <c r="H43" s="45">
        <f t="shared" ref="H43" si="55">I43-$M$6</f>
        <v>0.40694444444444439</v>
      </c>
      <c r="I43" s="45">
        <f t="shared" ref="I43" si="56">J43-$M$3</f>
        <v>0.44861111111111107</v>
      </c>
      <c r="J43" s="46">
        <f t="shared" ref="J43" si="57">K43-$J$3</f>
        <v>0.4506944444444444</v>
      </c>
      <c r="K43" s="46">
        <f t="shared" ref="K43" si="58">L43-$M$2</f>
        <v>0.4680555555555555</v>
      </c>
      <c r="L43" s="46">
        <f t="shared" ref="L43" si="59">M42</f>
        <v>0.46944444444444439</v>
      </c>
      <c r="M43" s="46">
        <f t="shared" ref="M43" si="60">L43+$J$5</f>
        <v>0.47361111111111104</v>
      </c>
      <c r="N43" s="46">
        <f t="shared" ref="N43" si="61">M43+$J$9</f>
        <v>0.48749999999999993</v>
      </c>
      <c r="O43" s="47">
        <v>3</v>
      </c>
    </row>
    <row r="44" spans="1:19" s="61" customFormat="1" ht="18" x14ac:dyDescent="0.3">
      <c r="A44" s="37" t="s">
        <v>60</v>
      </c>
      <c r="B44" s="43"/>
      <c r="C44" s="43" t="s">
        <v>119</v>
      </c>
      <c r="D44" s="43"/>
      <c r="E44" s="43" t="s">
        <v>120</v>
      </c>
      <c r="F44" s="43"/>
      <c r="G44" s="44"/>
      <c r="H44" s="45">
        <f t="shared" si="48"/>
        <v>0.41111111111111104</v>
      </c>
      <c r="I44" s="45">
        <f t="shared" si="49"/>
        <v>0.45277777777777772</v>
      </c>
      <c r="J44" s="46">
        <f t="shared" si="50"/>
        <v>0.45486111111111105</v>
      </c>
      <c r="K44" s="46">
        <f t="shared" si="51"/>
        <v>0.47222222222222215</v>
      </c>
      <c r="L44" s="46">
        <f t="shared" si="52"/>
        <v>0.47361111111111104</v>
      </c>
      <c r="M44" s="46">
        <f t="shared" si="53"/>
        <v>0.47777777777777769</v>
      </c>
      <c r="N44" s="46">
        <f t="shared" si="54"/>
        <v>0.49166666666666659</v>
      </c>
      <c r="O44" s="47">
        <v>6</v>
      </c>
    </row>
    <row r="45" spans="1:19" s="61" customFormat="1" ht="18" x14ac:dyDescent="0.3">
      <c r="A45" s="89" t="s">
        <v>10</v>
      </c>
      <c r="B45" s="90"/>
      <c r="C45" s="82"/>
      <c r="D45" s="69"/>
      <c r="E45" s="82"/>
      <c r="F45" s="69"/>
      <c r="G45" s="69"/>
      <c r="H45" s="69"/>
      <c r="I45" s="69"/>
      <c r="J45" s="52"/>
      <c r="K45" s="52"/>
      <c r="L45" s="53">
        <v>0.4777777777777778</v>
      </c>
      <c r="M45" s="53">
        <v>0.5</v>
      </c>
      <c r="N45" s="69"/>
      <c r="O45" s="54"/>
    </row>
    <row r="46" spans="1:19" s="61" customFormat="1" ht="18" x14ac:dyDescent="0.35">
      <c r="A46" s="92" t="s">
        <v>61</v>
      </c>
      <c r="B46" s="93"/>
      <c r="C46" s="85"/>
      <c r="D46" s="32" t="s">
        <v>35</v>
      </c>
      <c r="E46" s="32"/>
      <c r="F46" s="32" t="s">
        <v>36</v>
      </c>
      <c r="G46" s="94" t="s">
        <v>32</v>
      </c>
      <c r="H46" s="94"/>
      <c r="I46" s="94"/>
      <c r="J46" s="33" t="s">
        <v>5</v>
      </c>
      <c r="K46" s="34" t="s">
        <v>52</v>
      </c>
      <c r="L46" s="35" t="s">
        <v>6</v>
      </c>
      <c r="M46" s="35" t="s">
        <v>7</v>
      </c>
      <c r="N46" s="32" t="s">
        <v>8</v>
      </c>
      <c r="O46" s="36" t="s">
        <v>9</v>
      </c>
      <c r="R46" s="1"/>
      <c r="S46" s="1"/>
    </row>
    <row r="47" spans="1:19" s="61" customFormat="1" ht="18" x14ac:dyDescent="0.3">
      <c r="A47" s="37" t="s">
        <v>62</v>
      </c>
      <c r="B47" s="43"/>
      <c r="C47" s="43" t="s">
        <v>121</v>
      </c>
      <c r="D47" s="43"/>
      <c r="E47" s="43" t="s">
        <v>101</v>
      </c>
      <c r="F47" s="43"/>
      <c r="G47" s="44"/>
      <c r="H47" s="45">
        <f t="shared" si="48"/>
        <v>0.43680555555555556</v>
      </c>
      <c r="I47" s="45">
        <f t="shared" si="49"/>
        <v>0.47847222222222224</v>
      </c>
      <c r="J47" s="46">
        <f t="shared" si="50"/>
        <v>0.48055555555555557</v>
      </c>
      <c r="K47" s="46">
        <f>L47-$M$3</f>
        <v>0.49791666666666667</v>
      </c>
      <c r="L47" s="46">
        <f>M45</f>
        <v>0.5</v>
      </c>
      <c r="M47" s="46">
        <f>L47+$J$8</f>
        <v>0.50486111111111109</v>
      </c>
      <c r="N47" s="46">
        <f t="shared" si="54"/>
        <v>0.51874999999999993</v>
      </c>
      <c r="O47" s="42">
        <v>1</v>
      </c>
    </row>
    <row r="48" spans="1:19" s="61" customFormat="1" ht="18" x14ac:dyDescent="0.3">
      <c r="A48" s="37" t="s">
        <v>63</v>
      </c>
      <c r="B48" s="43"/>
      <c r="C48" s="43" t="s">
        <v>122</v>
      </c>
      <c r="D48" s="43"/>
      <c r="E48" s="43" t="s">
        <v>97</v>
      </c>
      <c r="F48" s="43"/>
      <c r="G48" s="44"/>
      <c r="H48" s="45">
        <f t="shared" si="48"/>
        <v>0.44236111111111109</v>
      </c>
      <c r="I48" s="45">
        <f t="shared" si="49"/>
        <v>0.48402777777777778</v>
      </c>
      <c r="J48" s="46">
        <f t="shared" si="50"/>
        <v>0.4861111111111111</v>
      </c>
      <c r="K48" s="46">
        <f t="shared" si="51"/>
        <v>0.50347222222222221</v>
      </c>
      <c r="L48" s="46">
        <f t="shared" si="52"/>
        <v>0.50486111111111109</v>
      </c>
      <c r="M48" s="46">
        <f t="shared" ref="M48:M52" si="62">L48+$J$8</f>
        <v>0.50972222222222219</v>
      </c>
      <c r="N48" s="46">
        <f t="shared" si="54"/>
        <v>0.52361111111111103</v>
      </c>
      <c r="O48" s="47">
        <v>4</v>
      </c>
    </row>
    <row r="49" spans="1:19" s="61" customFormat="1" ht="18" x14ac:dyDescent="0.3">
      <c r="A49" s="37" t="s">
        <v>64</v>
      </c>
      <c r="B49" s="43"/>
      <c r="C49" s="43" t="s">
        <v>123</v>
      </c>
      <c r="D49" s="43"/>
      <c r="E49" s="43" t="s">
        <v>120</v>
      </c>
      <c r="F49" s="43"/>
      <c r="G49" s="44"/>
      <c r="H49" s="45">
        <f t="shared" si="48"/>
        <v>0.44722222222222219</v>
      </c>
      <c r="I49" s="45">
        <f t="shared" si="49"/>
        <v>0.48888888888888887</v>
      </c>
      <c r="J49" s="46">
        <f t="shared" si="50"/>
        <v>0.4909722222222222</v>
      </c>
      <c r="K49" s="46">
        <f t="shared" si="51"/>
        <v>0.5083333333333333</v>
      </c>
      <c r="L49" s="46">
        <f t="shared" si="52"/>
        <v>0.50972222222222219</v>
      </c>
      <c r="M49" s="46">
        <f t="shared" si="62"/>
        <v>0.51458333333333328</v>
      </c>
      <c r="N49" s="46">
        <f t="shared" si="54"/>
        <v>0.52847222222222212</v>
      </c>
      <c r="O49" s="47">
        <v>2</v>
      </c>
    </row>
    <row r="50" spans="1:19" ht="18" x14ac:dyDescent="0.3">
      <c r="A50" s="37" t="s">
        <v>65</v>
      </c>
      <c r="B50" s="43"/>
      <c r="C50" s="43" t="s">
        <v>124</v>
      </c>
      <c r="D50" s="43"/>
      <c r="E50" s="43" t="s">
        <v>87</v>
      </c>
      <c r="F50" s="43"/>
      <c r="G50" s="44"/>
      <c r="H50" s="45">
        <f t="shared" ref="H50" si="63">I50-$M$6</f>
        <v>0.45208333333333328</v>
      </c>
      <c r="I50" s="45">
        <f t="shared" ref="I50" si="64">J50-$M$3</f>
        <v>0.49374999999999997</v>
      </c>
      <c r="J50" s="46">
        <f t="shared" ref="J50" si="65">K50-$J$3</f>
        <v>0.49583333333333329</v>
      </c>
      <c r="K50" s="46">
        <f t="shared" ref="K50" si="66">L50-$M$2</f>
        <v>0.5131944444444444</v>
      </c>
      <c r="L50" s="46">
        <f t="shared" ref="L50" si="67">M49</f>
        <v>0.51458333333333328</v>
      </c>
      <c r="M50" s="46">
        <f t="shared" si="62"/>
        <v>0.51944444444444438</v>
      </c>
      <c r="N50" s="46">
        <f t="shared" ref="N50" si="68">M50+$J$9</f>
        <v>0.53333333333333321</v>
      </c>
      <c r="O50" s="47">
        <v>5</v>
      </c>
      <c r="P50" s="61"/>
      <c r="R50" s="61"/>
      <c r="S50" s="61"/>
    </row>
    <row r="51" spans="1:19" ht="18" x14ac:dyDescent="0.3">
      <c r="A51" s="37" t="s">
        <v>66</v>
      </c>
      <c r="B51" s="43"/>
      <c r="C51" s="43" t="s">
        <v>125</v>
      </c>
      <c r="D51" s="43"/>
      <c r="E51" s="43" t="s">
        <v>107</v>
      </c>
      <c r="F51" s="43"/>
      <c r="G51" s="44"/>
      <c r="H51" s="45">
        <f t="shared" ref="H51:H57" si="69">I51-$M$6</f>
        <v>0.45694444444444432</v>
      </c>
      <c r="I51" s="45">
        <f t="shared" ref="I51:I57" si="70">J51-$M$3</f>
        <v>0.49861111111111101</v>
      </c>
      <c r="J51" s="46">
        <f t="shared" ref="J51:J57" si="71">K51-$J$3</f>
        <v>0.50069444444444433</v>
      </c>
      <c r="K51" s="46">
        <f t="shared" ref="K51:K57" si="72">L51-$M$2</f>
        <v>0.51805555555555549</v>
      </c>
      <c r="L51" s="46">
        <f t="shared" ref="L51:L57" si="73">M50</f>
        <v>0.51944444444444438</v>
      </c>
      <c r="M51" s="46">
        <f t="shared" si="62"/>
        <v>0.52430555555555547</v>
      </c>
      <c r="N51" s="46">
        <f t="shared" ref="N51:N57" si="74">M51+$J$9</f>
        <v>0.53819444444444431</v>
      </c>
      <c r="O51" s="47">
        <v>3</v>
      </c>
      <c r="P51" s="61"/>
    </row>
    <row r="52" spans="1:19" s="61" customFormat="1" ht="18" x14ac:dyDescent="0.3">
      <c r="A52" s="37" t="s">
        <v>67</v>
      </c>
      <c r="B52" s="43"/>
      <c r="C52" s="43" t="s">
        <v>126</v>
      </c>
      <c r="D52" s="43"/>
      <c r="E52" s="43" t="s">
        <v>105</v>
      </c>
      <c r="F52" s="43"/>
      <c r="G52" s="44"/>
      <c r="H52" s="45">
        <f t="shared" si="69"/>
        <v>0.46180555555555541</v>
      </c>
      <c r="I52" s="45">
        <f t="shared" si="70"/>
        <v>0.5034722222222221</v>
      </c>
      <c r="J52" s="46">
        <f t="shared" si="71"/>
        <v>0.50555555555555542</v>
      </c>
      <c r="K52" s="46">
        <f t="shared" si="72"/>
        <v>0.52291666666666659</v>
      </c>
      <c r="L52" s="46">
        <f t="shared" si="73"/>
        <v>0.52430555555555547</v>
      </c>
      <c r="M52" s="46">
        <f t="shared" si="62"/>
        <v>0.52916666666666656</v>
      </c>
      <c r="N52" s="46">
        <f t="shared" si="74"/>
        <v>0.5430555555555554</v>
      </c>
      <c r="O52" s="47">
        <v>6</v>
      </c>
      <c r="Q52" s="11"/>
      <c r="R52" s="11"/>
      <c r="S52" s="11"/>
    </row>
    <row r="53" spans="1:19" s="61" customFormat="1" ht="18" x14ac:dyDescent="0.3">
      <c r="A53" s="89" t="s">
        <v>10</v>
      </c>
      <c r="B53" s="90"/>
      <c r="C53" s="82"/>
      <c r="D53" s="76"/>
      <c r="E53" s="82"/>
      <c r="F53" s="76"/>
      <c r="G53" s="76"/>
      <c r="H53" s="76"/>
      <c r="I53" s="76"/>
      <c r="J53" s="52"/>
      <c r="K53" s="52"/>
      <c r="L53" s="53">
        <v>0.52916666666666667</v>
      </c>
      <c r="M53" s="53">
        <v>0.54513888888888895</v>
      </c>
      <c r="N53" s="76"/>
      <c r="O53" s="54"/>
      <c r="Q53" s="11"/>
      <c r="R53" s="11"/>
      <c r="S53" s="11"/>
    </row>
    <row r="54" spans="1:19" s="61" customFormat="1" ht="18" x14ac:dyDescent="0.35">
      <c r="A54" s="92" t="s">
        <v>68</v>
      </c>
      <c r="B54" s="93"/>
      <c r="C54" s="85"/>
      <c r="D54" s="32" t="s">
        <v>35</v>
      </c>
      <c r="E54" s="32"/>
      <c r="F54" s="32" t="s">
        <v>36</v>
      </c>
      <c r="G54" s="94" t="s">
        <v>32</v>
      </c>
      <c r="H54" s="94"/>
      <c r="I54" s="94"/>
      <c r="J54" s="33" t="s">
        <v>5</v>
      </c>
      <c r="K54" s="34" t="s">
        <v>52</v>
      </c>
      <c r="L54" s="35" t="s">
        <v>6</v>
      </c>
      <c r="M54" s="35" t="s">
        <v>7</v>
      </c>
      <c r="N54" s="32" t="s">
        <v>8</v>
      </c>
      <c r="O54" s="36" t="s">
        <v>9</v>
      </c>
      <c r="Q54" s="11"/>
      <c r="R54" s="11"/>
      <c r="S54" s="11"/>
    </row>
    <row r="55" spans="1:19" s="61" customFormat="1" ht="18" x14ac:dyDescent="0.3">
      <c r="A55" s="37" t="s">
        <v>69</v>
      </c>
      <c r="B55" s="43"/>
      <c r="C55" s="43" t="s">
        <v>127</v>
      </c>
      <c r="D55" s="43"/>
      <c r="E55" s="43" t="s">
        <v>99</v>
      </c>
      <c r="F55" s="43"/>
      <c r="G55" s="44"/>
      <c r="H55" s="45">
        <f t="shared" si="69"/>
        <v>0.48194444444444445</v>
      </c>
      <c r="I55" s="45">
        <f t="shared" si="70"/>
        <v>0.52361111111111114</v>
      </c>
      <c r="J55" s="46">
        <f>K55-$J$3</f>
        <v>0.52569444444444446</v>
      </c>
      <c r="K55" s="46">
        <f>L55-$M$3</f>
        <v>0.54305555555555562</v>
      </c>
      <c r="L55" s="46">
        <v>0.54513888888888895</v>
      </c>
      <c r="M55" s="46">
        <f>L55+$J$8</f>
        <v>0.55000000000000004</v>
      </c>
      <c r="N55" s="46">
        <f t="shared" si="74"/>
        <v>0.56388888888888888</v>
      </c>
      <c r="O55" s="47">
        <v>1</v>
      </c>
    </row>
    <row r="56" spans="1:19" s="61" customFormat="1" ht="18" x14ac:dyDescent="0.3">
      <c r="A56" s="37" t="s">
        <v>70</v>
      </c>
      <c r="B56" s="43"/>
      <c r="C56" s="43" t="s">
        <v>128</v>
      </c>
      <c r="D56" s="43"/>
      <c r="E56" s="43" t="s">
        <v>97</v>
      </c>
      <c r="F56" s="43"/>
      <c r="G56" s="44"/>
      <c r="H56" s="45">
        <f t="shared" ref="H56" si="75">I56-$M$6</f>
        <v>0.48749999999999999</v>
      </c>
      <c r="I56" s="45">
        <f t="shared" ref="I56" si="76">J56-$M$3</f>
        <v>0.52916666666666667</v>
      </c>
      <c r="J56" s="46">
        <f t="shared" ref="J56" si="77">K56-$J$3</f>
        <v>0.53125</v>
      </c>
      <c r="K56" s="46">
        <f t="shared" ref="K56" si="78">L56-$M$2</f>
        <v>0.54861111111111116</v>
      </c>
      <c r="L56" s="46">
        <f t="shared" ref="L56" si="79">M55</f>
        <v>0.55000000000000004</v>
      </c>
      <c r="M56" s="46">
        <f t="shared" ref="M56:M59" si="80">L56+$J$8</f>
        <v>0.55486111111111114</v>
      </c>
      <c r="N56" s="46">
        <f t="shared" ref="N56" si="81">M56+$J$9</f>
        <v>0.56874999999999998</v>
      </c>
      <c r="O56" s="47">
        <v>4</v>
      </c>
    </row>
    <row r="57" spans="1:19" s="61" customFormat="1" ht="18" x14ac:dyDescent="0.3">
      <c r="A57" s="37" t="s">
        <v>71</v>
      </c>
      <c r="B57" s="43"/>
      <c r="C57" s="43" t="s">
        <v>129</v>
      </c>
      <c r="D57" s="43"/>
      <c r="E57" s="43" t="s">
        <v>130</v>
      </c>
      <c r="F57" s="43"/>
      <c r="G57" s="44"/>
      <c r="H57" s="45">
        <f t="shared" si="69"/>
        <v>0.49236111111111108</v>
      </c>
      <c r="I57" s="45">
        <f t="shared" si="70"/>
        <v>0.53402777777777777</v>
      </c>
      <c r="J57" s="46">
        <f t="shared" si="71"/>
        <v>0.53611111111111109</v>
      </c>
      <c r="K57" s="46">
        <f t="shared" si="72"/>
        <v>0.55347222222222225</v>
      </c>
      <c r="L57" s="46">
        <f t="shared" si="73"/>
        <v>0.55486111111111114</v>
      </c>
      <c r="M57" s="46">
        <f t="shared" si="80"/>
        <v>0.55972222222222223</v>
      </c>
      <c r="N57" s="46">
        <f t="shared" si="74"/>
        <v>0.57361111111111107</v>
      </c>
      <c r="O57" s="47">
        <v>2</v>
      </c>
    </row>
    <row r="58" spans="1:19" s="61" customFormat="1" ht="18" x14ac:dyDescent="0.3">
      <c r="A58" s="37" t="s">
        <v>72</v>
      </c>
      <c r="B58" s="43"/>
      <c r="C58" s="43" t="s">
        <v>131</v>
      </c>
      <c r="D58" s="43"/>
      <c r="E58" s="43" t="s">
        <v>114</v>
      </c>
      <c r="F58" s="43"/>
      <c r="G58" s="44"/>
      <c r="H58" s="45">
        <f t="shared" ref="H58" si="82">I58-$M$6</f>
        <v>0.49722222222222218</v>
      </c>
      <c r="I58" s="45">
        <f t="shared" ref="I58" si="83">J58-$M$3</f>
        <v>0.53888888888888886</v>
      </c>
      <c r="J58" s="46">
        <f t="shared" ref="J58" si="84">K58-$J$3</f>
        <v>0.54097222222222219</v>
      </c>
      <c r="K58" s="46">
        <f t="shared" ref="K58" si="85">L58-$M$2</f>
        <v>0.55833333333333335</v>
      </c>
      <c r="L58" s="46">
        <f t="shared" ref="L58" si="86">M57</f>
        <v>0.55972222222222223</v>
      </c>
      <c r="M58" s="46">
        <f t="shared" si="80"/>
        <v>0.56458333333333333</v>
      </c>
      <c r="N58" s="46">
        <f t="shared" ref="N58" si="87">M58+$J$9</f>
        <v>0.57847222222222217</v>
      </c>
      <c r="O58" s="47">
        <v>5</v>
      </c>
    </row>
    <row r="59" spans="1:19" s="61" customFormat="1" ht="18" x14ac:dyDescent="0.3">
      <c r="A59" s="37" t="s">
        <v>73</v>
      </c>
      <c r="B59" s="43"/>
      <c r="C59" s="43" t="s">
        <v>132</v>
      </c>
      <c r="D59" s="43"/>
      <c r="E59" s="43" t="s">
        <v>99</v>
      </c>
      <c r="F59" s="43"/>
      <c r="G59" s="44"/>
      <c r="H59" s="45">
        <f t="shared" ref="H59:H64" si="88">I59-$M$6</f>
        <v>0.50208333333333333</v>
      </c>
      <c r="I59" s="45">
        <f t="shared" ref="I59:I64" si="89">J59-$M$3</f>
        <v>0.54374999999999996</v>
      </c>
      <c r="J59" s="46">
        <f t="shared" ref="J59:J64" si="90">K59-$J$3</f>
        <v>0.54583333333333328</v>
      </c>
      <c r="K59" s="46">
        <f t="shared" ref="K59:K64" si="91">L59-$M$2</f>
        <v>0.56319444444444444</v>
      </c>
      <c r="L59" s="46">
        <f t="shared" ref="L59:L64" si="92">M58</f>
        <v>0.56458333333333333</v>
      </c>
      <c r="M59" s="46">
        <f t="shared" si="80"/>
        <v>0.56944444444444442</v>
      </c>
      <c r="N59" s="46">
        <f t="shared" ref="N59:N64" si="93">M59+$J$9</f>
        <v>0.58333333333333326</v>
      </c>
      <c r="O59" s="47">
        <v>3</v>
      </c>
    </row>
    <row r="60" spans="1:19" s="61" customFormat="1" ht="18" x14ac:dyDescent="0.3">
      <c r="A60" s="89" t="s">
        <v>10</v>
      </c>
      <c r="B60" s="90"/>
      <c r="C60" s="82"/>
      <c r="D60" s="70"/>
      <c r="E60" s="82"/>
      <c r="F60" s="70"/>
      <c r="G60" s="70"/>
      <c r="H60" s="70"/>
      <c r="I60" s="70"/>
      <c r="J60" s="52"/>
      <c r="K60" s="52"/>
      <c r="L60" s="53">
        <v>0.56944444444444442</v>
      </c>
      <c r="M60" s="53">
        <f>L60+$J$10</f>
        <v>0.58333333333333326</v>
      </c>
      <c r="N60" s="70"/>
      <c r="O60" s="54"/>
    </row>
    <row r="61" spans="1:19" s="61" customFormat="1" ht="18" x14ac:dyDescent="0.3">
      <c r="A61" s="37" t="s">
        <v>74</v>
      </c>
      <c r="B61" s="43"/>
      <c r="C61" s="43" t="s">
        <v>133</v>
      </c>
      <c r="D61" s="43"/>
      <c r="E61" s="43" t="s">
        <v>134</v>
      </c>
      <c r="F61" s="43"/>
      <c r="G61" s="44"/>
      <c r="H61" s="45">
        <f t="shared" ref="H61" si="94">I61-$M$6</f>
        <v>0.52083333333333326</v>
      </c>
      <c r="I61" s="45">
        <f t="shared" ref="I61" si="95">J61-$M$3</f>
        <v>0.56249999999999989</v>
      </c>
      <c r="J61" s="46">
        <f t="shared" ref="J61" si="96">K61-$J$3</f>
        <v>0.56458333333333321</v>
      </c>
      <c r="K61" s="46">
        <f t="shared" ref="K61" si="97">L61-$M$2</f>
        <v>0.58194444444444438</v>
      </c>
      <c r="L61" s="46">
        <f>M60</f>
        <v>0.58333333333333326</v>
      </c>
      <c r="M61" s="46">
        <f>L61+$J$8</f>
        <v>0.58819444444444435</v>
      </c>
      <c r="N61" s="46">
        <f t="shared" ref="N61" si="98">M61+$J$9</f>
        <v>0.60208333333333319</v>
      </c>
      <c r="O61" s="47">
        <v>6</v>
      </c>
    </row>
    <row r="62" spans="1:19" s="61" customFormat="1" ht="18" x14ac:dyDescent="0.3">
      <c r="A62" s="37" t="s">
        <v>75</v>
      </c>
      <c r="B62" s="43"/>
      <c r="C62" s="43" t="s">
        <v>135</v>
      </c>
      <c r="D62" s="43"/>
      <c r="E62" s="43" t="s">
        <v>116</v>
      </c>
      <c r="F62" s="43"/>
      <c r="G62" s="44"/>
      <c r="H62" s="51">
        <f t="shared" si="88"/>
        <v>0.52569444444444435</v>
      </c>
      <c r="I62" s="45">
        <f t="shared" si="89"/>
        <v>0.56736111111111098</v>
      </c>
      <c r="J62" s="46">
        <f t="shared" si="90"/>
        <v>0.56944444444444431</v>
      </c>
      <c r="K62" s="46">
        <f t="shared" si="91"/>
        <v>0.58680555555555547</v>
      </c>
      <c r="L62" s="46">
        <f t="shared" si="92"/>
        <v>0.58819444444444435</v>
      </c>
      <c r="M62" s="46">
        <f t="shared" ref="M62:M65" si="99">L62+$J$8</f>
        <v>0.59305555555555545</v>
      </c>
      <c r="N62" s="46">
        <f t="shared" si="93"/>
        <v>0.60694444444444429</v>
      </c>
      <c r="O62" s="47">
        <v>1</v>
      </c>
    </row>
    <row r="63" spans="1:19" s="61" customFormat="1" ht="18" x14ac:dyDescent="0.3">
      <c r="A63" s="37" t="s">
        <v>76</v>
      </c>
      <c r="B63" s="43"/>
      <c r="C63" s="43" t="s">
        <v>136</v>
      </c>
      <c r="D63" s="43"/>
      <c r="E63" s="43" t="s">
        <v>89</v>
      </c>
      <c r="F63" s="43"/>
      <c r="G63" s="44"/>
      <c r="H63" s="51">
        <f t="shared" si="88"/>
        <v>0.53055555555555545</v>
      </c>
      <c r="I63" s="45">
        <f t="shared" si="89"/>
        <v>0.57222222222222208</v>
      </c>
      <c r="J63" s="46">
        <f t="shared" si="90"/>
        <v>0.5743055555555554</v>
      </c>
      <c r="K63" s="46">
        <f t="shared" si="91"/>
        <v>0.59166666666666656</v>
      </c>
      <c r="L63" s="46">
        <f t="shared" si="92"/>
        <v>0.59305555555555545</v>
      </c>
      <c r="M63" s="46">
        <f t="shared" si="99"/>
        <v>0.59791666666666654</v>
      </c>
      <c r="N63" s="46">
        <f t="shared" si="93"/>
        <v>0.61180555555555538</v>
      </c>
      <c r="O63" s="47">
        <v>4</v>
      </c>
    </row>
    <row r="64" spans="1:19" s="61" customFormat="1" ht="18" x14ac:dyDescent="0.3">
      <c r="A64" s="37" t="s">
        <v>77</v>
      </c>
      <c r="B64" s="43"/>
      <c r="C64" s="43" t="s">
        <v>137</v>
      </c>
      <c r="D64" s="43"/>
      <c r="E64" s="43" t="s">
        <v>93</v>
      </c>
      <c r="F64" s="43"/>
      <c r="G64" s="44"/>
      <c r="H64" s="51">
        <f t="shared" si="88"/>
        <v>0.53541666666666654</v>
      </c>
      <c r="I64" s="45">
        <f t="shared" si="89"/>
        <v>0.57708333333333317</v>
      </c>
      <c r="J64" s="46">
        <f t="shared" si="90"/>
        <v>0.5791666666666665</v>
      </c>
      <c r="K64" s="46">
        <f t="shared" si="91"/>
        <v>0.59652777777777766</v>
      </c>
      <c r="L64" s="46">
        <f t="shared" si="92"/>
        <v>0.59791666666666654</v>
      </c>
      <c r="M64" s="46">
        <f t="shared" si="99"/>
        <v>0.60277777777777763</v>
      </c>
      <c r="N64" s="46">
        <f t="shared" si="93"/>
        <v>0.61666666666666647</v>
      </c>
      <c r="O64" s="47">
        <v>2</v>
      </c>
    </row>
    <row r="65" spans="1:15" s="61" customFormat="1" ht="18" x14ac:dyDescent="0.3">
      <c r="A65" s="37" t="s">
        <v>78</v>
      </c>
      <c r="B65" s="43"/>
      <c r="C65" s="43" t="s">
        <v>138</v>
      </c>
      <c r="D65" s="43"/>
      <c r="E65" s="43" t="s">
        <v>139</v>
      </c>
      <c r="F65" s="43"/>
      <c r="G65" s="44"/>
      <c r="H65" s="51">
        <f t="shared" ref="H65" si="100">I65-$M$6</f>
        <v>0.54027777777777763</v>
      </c>
      <c r="I65" s="45">
        <f t="shared" ref="I65" si="101">J65-$M$3</f>
        <v>0.58194444444444426</v>
      </c>
      <c r="J65" s="46">
        <f t="shared" ref="J65" si="102">K65-$J$3</f>
        <v>0.58402777777777759</v>
      </c>
      <c r="K65" s="46">
        <f t="shared" ref="K65" si="103">L65-$M$2</f>
        <v>0.60138888888888875</v>
      </c>
      <c r="L65" s="46">
        <f t="shared" ref="L65" si="104">M64</f>
        <v>0.60277777777777763</v>
      </c>
      <c r="M65" s="46">
        <f t="shared" si="99"/>
        <v>0.60763888888888873</v>
      </c>
      <c r="N65" s="46">
        <f t="shared" ref="N65" si="105">M65+$J$9</f>
        <v>0.62152777777777757</v>
      </c>
      <c r="O65" s="47">
        <v>5</v>
      </c>
    </row>
    <row r="66" spans="1:15" s="61" customFormat="1" ht="18" x14ac:dyDescent="0.3">
      <c r="A66" s="89" t="s">
        <v>10</v>
      </c>
      <c r="B66" s="90"/>
      <c r="C66" s="82"/>
      <c r="D66" s="69"/>
      <c r="E66" s="82"/>
      <c r="F66" s="69"/>
      <c r="G66" s="69"/>
      <c r="H66" s="69"/>
      <c r="I66" s="69"/>
      <c r="J66" s="52"/>
      <c r="K66" s="52"/>
      <c r="L66" s="53">
        <v>0.60763888888888895</v>
      </c>
      <c r="M66" s="53">
        <f>L66+$J$10</f>
        <v>0.62152777777777779</v>
      </c>
      <c r="N66" s="69"/>
      <c r="O66" s="54"/>
    </row>
    <row r="67" spans="1:15" s="61" customFormat="1" ht="18" x14ac:dyDescent="0.3">
      <c r="A67" s="37" t="s">
        <v>79</v>
      </c>
      <c r="B67" s="43"/>
      <c r="C67" s="43" t="s">
        <v>140</v>
      </c>
      <c r="D67" s="43"/>
      <c r="E67" s="43" t="s">
        <v>105</v>
      </c>
      <c r="F67" s="43"/>
      <c r="G67" s="44"/>
      <c r="H67" s="45">
        <f t="shared" ref="H67:H71" si="106">I67-$M$6</f>
        <v>0.55902777777777779</v>
      </c>
      <c r="I67" s="45">
        <f t="shared" ref="I67:I71" si="107">J67-$M$3</f>
        <v>0.60069444444444442</v>
      </c>
      <c r="J67" s="46">
        <f t="shared" ref="J67:J71" si="108">K67-$J$3</f>
        <v>0.60277777777777775</v>
      </c>
      <c r="K67" s="46">
        <f t="shared" ref="K67:K71" si="109">L67-$M$2</f>
        <v>0.62013888888888891</v>
      </c>
      <c r="L67" s="46">
        <f>M66</f>
        <v>0.62152777777777779</v>
      </c>
      <c r="M67" s="46">
        <f>L67+$J$8</f>
        <v>0.62638888888888888</v>
      </c>
      <c r="N67" s="46">
        <f t="shared" ref="N67:N71" si="110">M67+$J$9</f>
        <v>0.64027777777777772</v>
      </c>
      <c r="O67" s="47">
        <v>3</v>
      </c>
    </row>
    <row r="68" spans="1:15" s="61" customFormat="1" ht="18" x14ac:dyDescent="0.3">
      <c r="A68" s="37" t="s">
        <v>80</v>
      </c>
      <c r="B68" s="43"/>
      <c r="C68" s="43" t="s">
        <v>141</v>
      </c>
      <c r="D68" s="43"/>
      <c r="E68" s="43" t="s">
        <v>142</v>
      </c>
      <c r="F68" s="43"/>
      <c r="G68" s="44"/>
      <c r="H68" s="51">
        <f t="shared" si="106"/>
        <v>0.56388888888888888</v>
      </c>
      <c r="I68" s="45">
        <f t="shared" si="107"/>
        <v>0.60555555555555551</v>
      </c>
      <c r="J68" s="46">
        <f t="shared" si="108"/>
        <v>0.60763888888888884</v>
      </c>
      <c r="K68" s="46">
        <f t="shared" si="109"/>
        <v>0.625</v>
      </c>
      <c r="L68" s="46">
        <f t="shared" ref="L68:L71" si="111">M67</f>
        <v>0.62638888888888888</v>
      </c>
      <c r="M68" s="46">
        <f t="shared" ref="M68:M72" si="112">L68+$J$8</f>
        <v>0.63124999999999998</v>
      </c>
      <c r="N68" s="46">
        <f t="shared" si="110"/>
        <v>0.64513888888888882</v>
      </c>
      <c r="O68" s="47">
        <v>6</v>
      </c>
    </row>
    <row r="69" spans="1:15" s="61" customFormat="1" ht="18" x14ac:dyDescent="0.3">
      <c r="A69" s="37" t="s">
        <v>81</v>
      </c>
      <c r="B69" s="43"/>
      <c r="C69" s="43" t="s">
        <v>143</v>
      </c>
      <c r="D69" s="43"/>
      <c r="E69" s="43" t="s">
        <v>144</v>
      </c>
      <c r="F69" s="43"/>
      <c r="G69" s="44"/>
      <c r="H69" s="51">
        <f t="shared" si="106"/>
        <v>0.56874999999999998</v>
      </c>
      <c r="I69" s="45">
        <f t="shared" si="107"/>
        <v>0.61041666666666661</v>
      </c>
      <c r="J69" s="46">
        <f t="shared" si="108"/>
        <v>0.61249999999999993</v>
      </c>
      <c r="K69" s="46">
        <f t="shared" si="109"/>
        <v>0.62986111111111109</v>
      </c>
      <c r="L69" s="46">
        <f t="shared" si="111"/>
        <v>0.63124999999999998</v>
      </c>
      <c r="M69" s="46">
        <f t="shared" si="112"/>
        <v>0.63611111111111107</v>
      </c>
      <c r="N69" s="46">
        <f t="shared" si="110"/>
        <v>0.64999999999999991</v>
      </c>
      <c r="O69" s="47">
        <v>1</v>
      </c>
    </row>
    <row r="70" spans="1:15" s="61" customFormat="1" ht="18" x14ac:dyDescent="0.3">
      <c r="A70" s="37" t="s">
        <v>82</v>
      </c>
      <c r="B70" s="43"/>
      <c r="C70" s="43" t="s">
        <v>145</v>
      </c>
      <c r="D70" s="43"/>
      <c r="E70" s="43" t="s">
        <v>146</v>
      </c>
      <c r="F70" s="43"/>
      <c r="G70" s="44"/>
      <c r="H70" s="51">
        <f t="shared" si="106"/>
        <v>0.57361111111111107</v>
      </c>
      <c r="I70" s="45">
        <f t="shared" si="107"/>
        <v>0.6152777777777777</v>
      </c>
      <c r="J70" s="46">
        <f t="shared" si="108"/>
        <v>0.61736111111111103</v>
      </c>
      <c r="K70" s="46">
        <f t="shared" si="109"/>
        <v>0.63472222222222219</v>
      </c>
      <c r="L70" s="46">
        <f t="shared" si="111"/>
        <v>0.63611111111111107</v>
      </c>
      <c r="M70" s="46">
        <f t="shared" si="112"/>
        <v>0.64097222222222217</v>
      </c>
      <c r="N70" s="46">
        <f t="shared" si="110"/>
        <v>0.65486111111111101</v>
      </c>
      <c r="O70" s="47">
        <v>4</v>
      </c>
    </row>
    <row r="71" spans="1:15" s="61" customFormat="1" ht="18" x14ac:dyDescent="0.3">
      <c r="A71" s="37" t="s">
        <v>83</v>
      </c>
      <c r="B71" s="43"/>
      <c r="C71" s="43" t="s">
        <v>147</v>
      </c>
      <c r="D71" s="43"/>
      <c r="E71" s="43" t="s">
        <v>107</v>
      </c>
      <c r="F71" s="43"/>
      <c r="G71" s="44"/>
      <c r="H71" s="51">
        <f t="shared" si="106"/>
        <v>0.57847222222222217</v>
      </c>
      <c r="I71" s="45">
        <f t="shared" si="107"/>
        <v>0.6201388888888888</v>
      </c>
      <c r="J71" s="46">
        <f t="shared" si="108"/>
        <v>0.62222222222222212</v>
      </c>
      <c r="K71" s="46">
        <f t="shared" si="109"/>
        <v>0.63958333333333328</v>
      </c>
      <c r="L71" s="46">
        <f t="shared" si="111"/>
        <v>0.64097222222222217</v>
      </c>
      <c r="M71" s="46">
        <f t="shared" si="112"/>
        <v>0.64583333333333326</v>
      </c>
      <c r="N71" s="46">
        <f t="shared" si="110"/>
        <v>0.6597222222222221</v>
      </c>
      <c r="O71" s="47">
        <v>2</v>
      </c>
    </row>
    <row r="72" spans="1:15" s="61" customFormat="1" ht="18" x14ac:dyDescent="0.3">
      <c r="A72" s="37" t="s">
        <v>84</v>
      </c>
      <c r="B72" s="43"/>
      <c r="C72" s="43" t="s">
        <v>148</v>
      </c>
      <c r="D72" s="43"/>
      <c r="E72" s="43" t="s">
        <v>149</v>
      </c>
      <c r="F72" s="43"/>
      <c r="G72" s="44"/>
      <c r="H72" s="51">
        <f t="shared" ref="H72" si="113">I72-$M$6</f>
        <v>0.58333333333333326</v>
      </c>
      <c r="I72" s="45">
        <f t="shared" ref="I72" si="114">J72-$M$3</f>
        <v>0.62499999999999989</v>
      </c>
      <c r="J72" s="46">
        <f t="shared" ref="J72" si="115">K72-$J$3</f>
        <v>0.62708333333333321</v>
      </c>
      <c r="K72" s="46">
        <f t="shared" ref="K72" si="116">L72-$M$2</f>
        <v>0.64444444444444438</v>
      </c>
      <c r="L72" s="46">
        <f t="shared" ref="L72" si="117">M71</f>
        <v>0.64583333333333326</v>
      </c>
      <c r="M72" s="46">
        <f t="shared" si="112"/>
        <v>0.65069444444444435</v>
      </c>
      <c r="N72" s="46">
        <f t="shared" ref="N72" si="118">M72+$J$9</f>
        <v>0.66458333333333319</v>
      </c>
      <c r="O72" s="47">
        <v>5</v>
      </c>
    </row>
    <row r="73" spans="1:15" s="61" customFormat="1" ht="18" x14ac:dyDescent="0.3">
      <c r="A73" s="80" t="s">
        <v>25</v>
      </c>
      <c r="B73" s="79"/>
      <c r="C73" s="77"/>
      <c r="D73" s="77"/>
      <c r="E73" s="77"/>
      <c r="F73" s="77"/>
      <c r="G73" s="73"/>
      <c r="H73" s="78"/>
      <c r="I73" s="78"/>
      <c r="J73" s="71"/>
      <c r="K73" s="71"/>
      <c r="L73" s="71"/>
      <c r="M73" s="71"/>
      <c r="N73" s="71"/>
      <c r="O73" s="72"/>
    </row>
    <row r="74" spans="1:15" s="61" customFormat="1" ht="18" x14ac:dyDescent="0.3">
      <c r="A74" s="80" t="s">
        <v>24</v>
      </c>
      <c r="B74" s="79"/>
      <c r="C74" s="77"/>
      <c r="D74" s="77"/>
      <c r="E74" s="77"/>
      <c r="F74" s="77"/>
      <c r="G74" s="73"/>
      <c r="H74" s="78"/>
      <c r="I74" s="78"/>
      <c r="J74" s="71"/>
      <c r="K74" s="71"/>
      <c r="L74" s="71"/>
      <c r="M74" s="71"/>
      <c r="N74" s="71"/>
      <c r="O74" s="72"/>
    </row>
    <row r="75" spans="1:15" s="61" customFormat="1" ht="18" x14ac:dyDescent="0.35">
      <c r="A75" s="89" t="s">
        <v>54</v>
      </c>
      <c r="B75" s="90"/>
      <c r="C75" s="75"/>
      <c r="D75" s="75"/>
      <c r="E75" s="75"/>
      <c r="F75" s="75"/>
      <c r="G75" s="75"/>
      <c r="H75" s="75"/>
      <c r="I75" s="75"/>
      <c r="J75" s="48"/>
      <c r="K75" s="48" t="s">
        <v>13</v>
      </c>
      <c r="L75" s="49">
        <v>0.66666666666666663</v>
      </c>
      <c r="M75" s="49"/>
      <c r="N75" s="58"/>
      <c r="O75" s="50"/>
    </row>
    <row r="76" spans="1:15" ht="18" x14ac:dyDescent="0.3">
      <c r="A76" s="64"/>
      <c r="B76" s="64"/>
      <c r="C76" s="64"/>
      <c r="D76" s="64"/>
      <c r="E76" s="64"/>
      <c r="F76" s="64"/>
      <c r="G76" s="65"/>
      <c r="H76" s="66"/>
      <c r="I76" s="66"/>
      <c r="J76" s="67"/>
      <c r="K76" s="67"/>
      <c r="L76" s="67"/>
      <c r="M76" s="67"/>
      <c r="N76" s="67"/>
      <c r="O76" s="68"/>
    </row>
    <row r="77" spans="1:15" ht="18" x14ac:dyDescent="0.35">
      <c r="A77" s="91" t="s">
        <v>29</v>
      </c>
      <c r="B77" s="91"/>
      <c r="C77" s="91"/>
      <c r="D77" s="91"/>
      <c r="E77" s="84"/>
      <c r="F77" s="55" t="s">
        <v>17</v>
      </c>
      <c r="G77" s="25"/>
      <c r="H77" s="25"/>
      <c r="I77" s="25"/>
      <c r="J77" s="55"/>
      <c r="K77" s="55"/>
      <c r="L77" s="55"/>
      <c r="M77" s="55"/>
      <c r="N77" s="25" t="str">
        <f>N1</f>
        <v>Päivitetty</v>
      </c>
      <c r="O77" s="24">
        <v>43529</v>
      </c>
    </row>
  </sheetData>
  <mergeCells count="19">
    <mergeCell ref="A60:B60"/>
    <mergeCell ref="A77:D77"/>
    <mergeCell ref="A46:B46"/>
    <mergeCell ref="A24:B24"/>
    <mergeCell ref="G46:I46"/>
    <mergeCell ref="A75:B75"/>
    <mergeCell ref="A53:B53"/>
    <mergeCell ref="A54:B54"/>
    <mergeCell ref="G54:I54"/>
    <mergeCell ref="A66:B66"/>
    <mergeCell ref="G24:I24"/>
    <mergeCell ref="A45:B45"/>
    <mergeCell ref="A38:B38"/>
    <mergeCell ref="A31:B31"/>
    <mergeCell ref="A12:B12"/>
    <mergeCell ref="A14:L14"/>
    <mergeCell ref="A15:B15"/>
    <mergeCell ref="A23:B23"/>
    <mergeCell ref="F23:O23"/>
  </mergeCells>
  <hyperlinks>
    <hyperlink ref="F77" r:id="rId1"/>
  </hyperlinks>
  <pageMargins left="0.25" right="0.25" top="0.75" bottom="0.75" header="0.3" footer="0.3"/>
  <pageSetup paperSize="9" scale="51" fitToWidth="0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Aikataulu_10.3.2019</vt:lpstr>
      <vt:lpstr>Aikataulu_10.3.2019!Print_Area</vt:lpstr>
      <vt:lpstr>Aikataulu_10.3.2019!Print_Titles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Leppänen Merja</dc:creator>
  <cp:lastModifiedBy>Castren, Petri (A.)</cp:lastModifiedBy>
  <cp:lastPrinted>2019-03-06T09:29:06Z</cp:lastPrinted>
  <dcterms:created xsi:type="dcterms:W3CDTF">2014-09-24T20:33:36Z</dcterms:created>
  <dcterms:modified xsi:type="dcterms:W3CDTF">2019-03-06T09:29:17Z</dcterms:modified>
</cp:coreProperties>
</file>