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0" yWindow="0" windowWidth="20500" windowHeight="9200"/>
  </bookViews>
  <sheets>
    <sheet name="Aikataulu_10.3.2019" sheetId="12" r:id="rId1"/>
  </sheets>
  <definedNames>
    <definedName name="_xlnm.Print_Area" localSheetId="0">Aikataulu_10.3.2019!$A$11:$M$77</definedName>
    <definedName name="_xlnm.Print_Titles" localSheetId="0">Aikataulu_10.3.2019!$11:$23</definedName>
  </definedNames>
  <calcPr calcId="140001" concurrentCalc="0"/>
  <fileRecoveryPr autoRecover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2" l="1"/>
  <c r="J39" i="12"/>
  <c r="J47" i="12"/>
  <c r="I47" i="12"/>
  <c r="I33" i="12"/>
  <c r="H33" i="12"/>
  <c r="I55" i="12"/>
  <c r="H55" i="12"/>
  <c r="K60" i="12"/>
  <c r="J61" i="12"/>
  <c r="K61" i="12"/>
  <c r="K66" i="12"/>
  <c r="J67" i="12"/>
  <c r="K67" i="12"/>
  <c r="K47" i="12"/>
  <c r="K34" i="12"/>
  <c r="L34" i="12"/>
  <c r="I34" i="12"/>
  <c r="H34" i="12"/>
  <c r="G34" i="12"/>
  <c r="F34" i="12"/>
  <c r="K33" i="12"/>
  <c r="L33" i="12"/>
  <c r="G33" i="12"/>
  <c r="F33" i="12"/>
  <c r="K55" i="12"/>
  <c r="J35" i="12"/>
  <c r="K31" i="12"/>
  <c r="I35" i="12"/>
  <c r="H35" i="12"/>
  <c r="G35" i="12"/>
  <c r="F35" i="12"/>
  <c r="K35" i="12"/>
  <c r="L35" i="12"/>
  <c r="J36" i="12"/>
  <c r="I36" i="12"/>
  <c r="H36" i="12"/>
  <c r="G36" i="12"/>
  <c r="F36" i="12"/>
  <c r="K36" i="12"/>
  <c r="L36" i="12"/>
  <c r="J37" i="12"/>
  <c r="K37" i="12"/>
  <c r="I37" i="12"/>
  <c r="H37" i="12"/>
  <c r="G37" i="12"/>
  <c r="F37" i="12"/>
  <c r="L37" i="12"/>
  <c r="G55" i="12"/>
  <c r="F55" i="12"/>
  <c r="J56" i="12"/>
  <c r="K56" i="12"/>
  <c r="L56" i="12"/>
  <c r="I56" i="12"/>
  <c r="H56" i="12"/>
  <c r="G56" i="12"/>
  <c r="F56" i="12"/>
  <c r="I39" i="12"/>
  <c r="H39" i="12"/>
  <c r="G39" i="12"/>
  <c r="F39" i="12"/>
  <c r="K39" i="12"/>
  <c r="L55" i="12"/>
  <c r="L39" i="12"/>
  <c r="J40" i="12"/>
  <c r="I40" i="12"/>
  <c r="H40" i="12"/>
  <c r="G40" i="12"/>
  <c r="F40" i="12"/>
  <c r="K40" i="12"/>
  <c r="J57" i="12"/>
  <c r="K57" i="12"/>
  <c r="J58" i="12"/>
  <c r="K58" i="12"/>
  <c r="L58" i="12"/>
  <c r="I58" i="12"/>
  <c r="H58" i="12"/>
  <c r="G58" i="12"/>
  <c r="F58" i="12"/>
  <c r="L40" i="12"/>
  <c r="J41" i="12"/>
  <c r="I57" i="12"/>
  <c r="H57" i="12"/>
  <c r="G57" i="12"/>
  <c r="F57" i="12"/>
  <c r="K41" i="12"/>
  <c r="L41" i="12"/>
  <c r="I41" i="12"/>
  <c r="H41" i="12"/>
  <c r="G41" i="12"/>
  <c r="F41" i="12"/>
  <c r="L57" i="12"/>
  <c r="J59" i="12"/>
  <c r="K59" i="12"/>
  <c r="I59" i="12"/>
  <c r="H59" i="12"/>
  <c r="G59" i="12"/>
  <c r="F59" i="12"/>
  <c r="J42" i="12"/>
  <c r="L59" i="12"/>
  <c r="K42" i="12"/>
  <c r="J43" i="12"/>
  <c r="I42" i="12"/>
  <c r="H42" i="12"/>
  <c r="G42" i="12"/>
  <c r="F42" i="12"/>
  <c r="I61" i="12"/>
  <c r="H61" i="12"/>
  <c r="G61" i="12"/>
  <c r="F61" i="12"/>
  <c r="K43" i="12"/>
  <c r="L43" i="12"/>
  <c r="I43" i="12"/>
  <c r="H43" i="12"/>
  <c r="G43" i="12"/>
  <c r="F43" i="12"/>
  <c r="L42" i="12"/>
  <c r="L61" i="12"/>
  <c r="J62" i="12"/>
  <c r="K62" i="12"/>
  <c r="J44" i="12"/>
  <c r="I62" i="12"/>
  <c r="H62" i="12"/>
  <c r="G62" i="12"/>
  <c r="F62" i="12"/>
  <c r="I44" i="12"/>
  <c r="H44" i="12"/>
  <c r="G44" i="12"/>
  <c r="F44" i="12"/>
  <c r="K44" i="12"/>
  <c r="L62" i="12"/>
  <c r="J63" i="12"/>
  <c r="K63" i="12"/>
  <c r="L44" i="12"/>
  <c r="I63" i="12"/>
  <c r="H63" i="12"/>
  <c r="G63" i="12"/>
  <c r="F63" i="12"/>
  <c r="H47" i="12"/>
  <c r="G47" i="12"/>
  <c r="F47" i="12"/>
  <c r="J64" i="12"/>
  <c r="K64" i="12"/>
  <c r="L63" i="12"/>
  <c r="J48" i="12"/>
  <c r="K48" i="12"/>
  <c r="L47" i="12"/>
  <c r="I64" i="12"/>
  <c r="H64" i="12"/>
  <c r="G64" i="12"/>
  <c r="F64" i="12"/>
  <c r="I48" i="12"/>
  <c r="H48" i="12"/>
  <c r="G48" i="12"/>
  <c r="F48" i="12"/>
  <c r="L64" i="12"/>
  <c r="J65" i="12"/>
  <c r="K65" i="12"/>
  <c r="J49" i="12"/>
  <c r="K49" i="12"/>
  <c r="J50" i="12"/>
  <c r="L48" i="12"/>
  <c r="K50" i="12"/>
  <c r="I50" i="12"/>
  <c r="H50" i="12"/>
  <c r="G50" i="12"/>
  <c r="F50" i="12"/>
  <c r="I65" i="12"/>
  <c r="H65" i="12"/>
  <c r="G65" i="12"/>
  <c r="F65" i="12"/>
  <c r="L49" i="12"/>
  <c r="I49" i="12"/>
  <c r="H49" i="12"/>
  <c r="G49" i="12"/>
  <c r="F49" i="12"/>
  <c r="L50" i="12"/>
  <c r="J51" i="12"/>
  <c r="L65" i="12"/>
  <c r="I25" i="12"/>
  <c r="H25" i="12"/>
  <c r="G25" i="12"/>
  <c r="F25" i="12"/>
  <c r="K51" i="12"/>
  <c r="I51" i="12"/>
  <c r="H51" i="12"/>
  <c r="G51" i="12"/>
  <c r="F51" i="12"/>
  <c r="I67" i="12"/>
  <c r="H67" i="12"/>
  <c r="G67" i="12"/>
  <c r="F67" i="12"/>
  <c r="K25" i="12"/>
  <c r="J26" i="12"/>
  <c r="J52" i="12"/>
  <c r="L51" i="12"/>
  <c r="J68" i="12"/>
  <c r="K68" i="12"/>
  <c r="L67" i="12"/>
  <c r="K26" i="12"/>
  <c r="L26" i="12"/>
  <c r="I26" i="12"/>
  <c r="H26" i="12"/>
  <c r="G26" i="12"/>
  <c r="F26" i="12"/>
  <c r="L25" i="12"/>
  <c r="K52" i="12"/>
  <c r="L52" i="12"/>
  <c r="I52" i="12"/>
  <c r="H52" i="12"/>
  <c r="G52" i="12"/>
  <c r="F52" i="12"/>
  <c r="I68" i="12"/>
  <c r="H68" i="12"/>
  <c r="G68" i="12"/>
  <c r="F68" i="12"/>
  <c r="J27" i="12"/>
  <c r="L68" i="12"/>
  <c r="J69" i="12"/>
  <c r="K69" i="12"/>
  <c r="I27" i="12"/>
  <c r="H27" i="12"/>
  <c r="G27" i="12"/>
  <c r="F27" i="12"/>
  <c r="K27" i="12"/>
  <c r="I69" i="12"/>
  <c r="H69" i="12"/>
  <c r="G69" i="12"/>
  <c r="F69" i="12"/>
  <c r="L27" i="12"/>
  <c r="J28" i="12"/>
  <c r="J70" i="12"/>
  <c r="K70" i="12"/>
  <c r="L69" i="12"/>
  <c r="I28" i="12"/>
  <c r="H28" i="12"/>
  <c r="G28" i="12"/>
  <c r="F28" i="12"/>
  <c r="K28" i="12"/>
  <c r="J29" i="12"/>
  <c r="I70" i="12"/>
  <c r="H70" i="12"/>
  <c r="G70" i="12"/>
  <c r="F70" i="12"/>
  <c r="K29" i="12"/>
  <c r="I29" i="12"/>
  <c r="H29" i="12"/>
  <c r="G29" i="12"/>
  <c r="F29" i="12"/>
  <c r="L28" i="12"/>
  <c r="J71" i="12"/>
  <c r="K71" i="12"/>
  <c r="L70" i="12"/>
  <c r="L29" i="12"/>
  <c r="J30" i="12"/>
  <c r="L77" i="12"/>
  <c r="I71" i="12"/>
  <c r="H71" i="12"/>
  <c r="G71" i="12"/>
  <c r="F71" i="12"/>
  <c r="I30" i="12"/>
  <c r="H30" i="12"/>
  <c r="G30" i="12"/>
  <c r="F30" i="12"/>
  <c r="K30" i="12"/>
  <c r="L71" i="12"/>
  <c r="J72" i="12"/>
  <c r="K72" i="12"/>
  <c r="L30" i="12"/>
  <c r="L72" i="12"/>
  <c r="I72" i="12"/>
  <c r="H72" i="12"/>
  <c r="G72" i="12"/>
  <c r="F72" i="12"/>
  <c r="K32" i="12"/>
  <c r="L32" i="12"/>
  <c r="I32" i="12"/>
  <c r="H32" i="12"/>
  <c r="G32" i="12"/>
  <c r="F32" i="12"/>
</calcChain>
</file>

<file path=xl/sharedStrings.xml><?xml version="1.0" encoding="utf-8"?>
<sst xmlns="http://schemas.openxmlformats.org/spreadsheetml/2006/main" count="122" uniqueCount="86">
  <si>
    <t>anna kilpailu alkaa aika</t>
  </si>
  <si>
    <t>anna koppi-aika ennen suoritusta</t>
  </si>
  <si>
    <t>anna joukkueen tarvitsema aika jäällä</t>
  </si>
  <si>
    <t>anna koppi-aika suorituksen jälkeen</t>
  </si>
  <si>
    <t>anna jäädytysaika</t>
  </si>
  <si>
    <t>Koppiin</t>
  </si>
  <si>
    <t>Jäälle</t>
  </si>
  <si>
    <t>Jäältä</t>
  </si>
  <si>
    <t>Kopista</t>
  </si>
  <si>
    <t>Koppi</t>
  </si>
  <si>
    <t>JÄÄDYTYS</t>
  </si>
  <si>
    <t>Etelä-Vantaan Taitoluistelijat</t>
  </si>
  <si>
    <t>Päivitetty</t>
  </si>
  <si>
    <t>alkaa noin</t>
  </si>
  <si>
    <t>palkintojen jako</t>
  </si>
  <si>
    <t>optimi 30 min</t>
  </si>
  <si>
    <t>esiintyjä</t>
  </si>
  <si>
    <t>www.evt.sporttisaitti.com</t>
  </si>
  <si>
    <t>Minorit 1</t>
  </si>
  <si>
    <t>Minorit 2</t>
  </si>
  <si>
    <t>Minorit 3</t>
  </si>
  <si>
    <t>Minorit 4</t>
  </si>
  <si>
    <t>Minorit 5</t>
  </si>
  <si>
    <t>Minorit 6</t>
  </si>
  <si>
    <t>Esiintyjä 2</t>
  </si>
  <si>
    <t>Esiintyjä 1</t>
  </si>
  <si>
    <t>Trio Areena, Vantaa</t>
  </si>
  <si>
    <t>sarjan vaihto</t>
  </si>
  <si>
    <t>6 koppia, jäädytys kuuden välein</t>
  </si>
  <si>
    <t>EVT varaa oikeuden aikataulumuutoksiin</t>
  </si>
  <si>
    <t>MUPI</t>
  </si>
  <si>
    <t>ISU</t>
  </si>
  <si>
    <t>Verryttelyalue</t>
  </si>
  <si>
    <t>MUPI/ISU</t>
  </si>
  <si>
    <t>Verkka-aika</t>
  </si>
  <si>
    <t>Seura</t>
  </si>
  <si>
    <t>Teema</t>
  </si>
  <si>
    <r>
      <rPr>
        <b/>
        <sz val="14"/>
        <rFont val="Calibri"/>
        <family val="2"/>
      </rPr>
      <t>HUOM !</t>
    </r>
    <r>
      <rPr>
        <sz val="14"/>
        <rFont val="Calibri"/>
        <family val="2"/>
      </rPr>
      <t xml:space="preserve">  Joukkueille on varattu merkityt verryttelyalueet. Pyydämme huomioimaan muut joukkueet, noudattamalla annettuja aikatauluja</t>
    </r>
  </si>
  <si>
    <t>Verryttelualue 1 Peilisali</t>
  </si>
  <si>
    <t>Verryttelyalueet 2, 4 ja 5 jäähallin alakäytävällä</t>
  </si>
  <si>
    <t>Verryttelyalue 5 Urheilutalon painisali, huomioikaa siirtymisajat</t>
  </si>
  <si>
    <t>SM-harj.</t>
  </si>
  <si>
    <t>SM-kisa</t>
  </si>
  <si>
    <t>epävarma</t>
  </si>
  <si>
    <t>Minorit 7</t>
  </si>
  <si>
    <t>Minorit 8</t>
  </si>
  <si>
    <t>Minorit 9</t>
  </si>
  <si>
    <t>Minorit 10</t>
  </si>
  <si>
    <t>Minorit 11</t>
  </si>
  <si>
    <t>Minorit 12</t>
  </si>
  <si>
    <t>Minorit 13</t>
  </si>
  <si>
    <t>SM-noviisit</t>
  </si>
  <si>
    <t>Jäänlaidalla</t>
  </si>
  <si>
    <t>Muodostelmaluistelun 3. kilpailu</t>
  </si>
  <si>
    <t xml:space="preserve">Palkintojenjako jäällä </t>
  </si>
  <si>
    <t>MINORIT</t>
  </si>
  <si>
    <t>Minorit 14</t>
  </si>
  <si>
    <t>Minorit 15</t>
  </si>
  <si>
    <t>Minorit 16</t>
  </si>
  <si>
    <t>Minorit 17</t>
  </si>
  <si>
    <t>Minorit 18</t>
  </si>
  <si>
    <t>SM-NOVIISIT hopeafinaali</t>
  </si>
  <si>
    <t>SM-Noviisit 1</t>
  </si>
  <si>
    <t>SM-Noviisit 2</t>
  </si>
  <si>
    <t>SM-Noviisit 3</t>
  </si>
  <si>
    <t>SM-Noviisit 4</t>
  </si>
  <si>
    <t>SM-Noviisit 5</t>
  </si>
  <si>
    <t>SM-Noviisit 6</t>
  </si>
  <si>
    <t>KANSALLISET JUNIORIT</t>
  </si>
  <si>
    <t>Juniorit 1</t>
  </si>
  <si>
    <t>Juniorit 2</t>
  </si>
  <si>
    <t>Juniorit 3</t>
  </si>
  <si>
    <t>Juniorit 4</t>
  </si>
  <si>
    <t>Juniorit 5</t>
  </si>
  <si>
    <t>Juniorit 6</t>
  </si>
  <si>
    <t>Juniorit 7</t>
  </si>
  <si>
    <t>Juniorit 8</t>
  </si>
  <si>
    <t>Juniorit 9</t>
  </si>
  <si>
    <t>Juniorit 10</t>
  </si>
  <si>
    <t>Juniorit 11</t>
  </si>
  <si>
    <t>Juniorit 12</t>
  </si>
  <si>
    <t>Juniorit 13</t>
  </si>
  <si>
    <t>Juniorit 14</t>
  </si>
  <si>
    <t>Juniorit 15</t>
  </si>
  <si>
    <t>Juniorit 16</t>
  </si>
  <si>
    <t>Sunnuntai 10.3.2019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</si>
</sst>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4"/>
      <name val="Calibri"/>
      <family val="2"/>
    </font>
    <font>
      <sz val="14"/>
      <color theme="0"/>
      <name val="Calibri"/>
      <family val="2"/>
    </font>
    <font>
      <b/>
      <sz val="14"/>
      <name val="Calibri"/>
      <family val="2"/>
    </font>
    <font>
      <b/>
      <sz val="14"/>
      <color theme="0"/>
      <name val="Calibri"/>
      <family val="2"/>
    </font>
    <font>
      <i/>
      <sz val="14"/>
      <name val="Calibri"/>
      <family val="2"/>
    </font>
    <font>
      <u/>
      <sz val="14"/>
      <color theme="10"/>
      <name val="Calibri"/>
      <family val="2"/>
      <scheme val="minor"/>
    </font>
    <font>
      <sz val="11"/>
      <color rgb="FF2021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20" fontId="2" fillId="2" borderId="0" xfId="0" applyNumberFormat="1" applyFont="1" applyFill="1" applyBorder="1" applyAlignment="1" applyProtection="1">
      <protection locked="0"/>
    </xf>
    <xf numFmtId="20" fontId="2" fillId="0" borderId="0" xfId="0" applyNumberFormat="1" applyFont="1" applyFill="1" applyBorder="1" applyAlignment="1" applyProtection="1">
      <protection locked="0"/>
    </xf>
    <xf numFmtId="14" fontId="2" fillId="0" borderId="0" xfId="0" applyNumberFormat="1" applyFont="1" applyFill="1" applyBorder="1" applyAlignment="1" applyProtection="1">
      <protection locked="0"/>
    </xf>
    <xf numFmtId="14" fontId="2" fillId="0" borderId="0" xfId="0" applyNumberFormat="1" applyFont="1"/>
    <xf numFmtId="0" fontId="2" fillId="0" borderId="0" xfId="0" quotePrefix="1" applyFont="1"/>
    <xf numFmtId="0" fontId="2" fillId="0" borderId="0" xfId="0" applyFont="1" applyFill="1"/>
    <xf numFmtId="0" fontId="2" fillId="0" borderId="0" xfId="0" applyFont="1" applyBorder="1"/>
    <xf numFmtId="0" fontId="2" fillId="0" borderId="3" xfId="0" applyNumberFormat="1" applyFont="1" applyFill="1" applyBorder="1" applyAlignment="1" applyProtection="1">
      <protection locked="0"/>
    </xf>
    <xf numFmtId="0" fontId="2" fillId="0" borderId="3" xfId="0" applyFont="1" applyFill="1" applyBorder="1"/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quotePrefix="1" applyFont="1" applyAlignment="1"/>
    <xf numFmtId="0" fontId="2" fillId="5" borderId="0" xfId="0" applyNumberFormat="1" applyFont="1" applyFill="1" applyBorder="1" applyAlignment="1" applyProtection="1">
      <protection locked="0"/>
    </xf>
    <xf numFmtId="0" fontId="1" fillId="6" borderId="0" xfId="0" applyFont="1" applyFill="1" applyAlignment="1"/>
    <xf numFmtId="0" fontId="1" fillId="0" borderId="0" xfId="0" applyFont="1" applyFill="1" applyAlignment="1"/>
    <xf numFmtId="0" fontId="1" fillId="5" borderId="0" xfId="0" applyNumberFormat="1" applyFont="1" applyFill="1" applyBorder="1" applyAlignment="1" applyProtection="1">
      <protection locked="0"/>
    </xf>
    <xf numFmtId="20" fontId="2" fillId="0" borderId="0" xfId="0" applyNumberFormat="1" applyFont="1"/>
    <xf numFmtId="20" fontId="2" fillId="0" borderId="0" xfId="0" applyNumberFormat="1" applyFont="1" applyAlignment="1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/>
    <xf numFmtId="20" fontId="2" fillId="0" borderId="0" xfId="0" applyNumberFormat="1" applyFont="1" applyFill="1" applyAlignment="1"/>
    <xf numFmtId="14" fontId="4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20" fontId="6" fillId="7" borderId="0" xfId="0" applyNumberFormat="1" applyFont="1" applyFill="1" applyBorder="1" applyAlignment="1" applyProtection="1">
      <protection locked="0"/>
    </xf>
    <xf numFmtId="20" fontId="5" fillId="0" borderId="0" xfId="0" applyNumberFormat="1" applyFont="1" applyFill="1" applyBorder="1" applyAlignment="1" applyProtection="1">
      <protection locked="0"/>
    </xf>
    <xf numFmtId="0" fontId="5" fillId="0" borderId="0" xfId="0" applyFont="1"/>
    <xf numFmtId="14" fontId="5" fillId="0" borderId="0" xfId="0" applyNumberFormat="1" applyFont="1" applyFill="1" applyBorder="1" applyAlignment="1" applyProtection="1">
      <protection locked="0"/>
    </xf>
    <xf numFmtId="0" fontId="5" fillId="0" borderId="0" xfId="0" applyFont="1" applyFill="1"/>
    <xf numFmtId="0" fontId="5" fillId="7" borderId="0" xfId="0" applyNumberFormat="1" applyFont="1" applyFill="1" applyBorder="1" applyAlignment="1" applyProtection="1">
      <protection locked="0"/>
    </xf>
    <xf numFmtId="0" fontId="7" fillId="4" borderId="4" xfId="0" applyNumberFormat="1" applyFont="1" applyFill="1" applyBorder="1" applyAlignment="1" applyProtection="1">
      <alignment vertical="top"/>
      <protection locked="0"/>
    </xf>
    <xf numFmtId="20" fontId="7" fillId="4" borderId="4" xfId="0" applyNumberFormat="1" applyFont="1" applyFill="1" applyBorder="1" applyAlignment="1" applyProtection="1">
      <alignment horizontal="right" vertical="top"/>
      <protection locked="0"/>
    </xf>
    <xf numFmtId="20" fontId="7" fillId="4" borderId="4" xfId="0" applyNumberFormat="1" applyFont="1" applyFill="1" applyBorder="1" applyAlignment="1" applyProtection="1">
      <alignment horizontal="left"/>
      <protection locked="0"/>
    </xf>
    <xf numFmtId="20" fontId="7" fillId="4" borderId="4" xfId="0" applyNumberFormat="1" applyFont="1" applyFill="1" applyBorder="1" applyAlignment="1" applyProtection="1">
      <alignment vertical="top"/>
      <protection locked="0"/>
    </xf>
    <xf numFmtId="0" fontId="7" fillId="4" borderId="2" xfId="0" applyNumberFormat="1" applyFont="1" applyFill="1" applyBorder="1" applyAlignment="1" applyProtection="1">
      <alignment vertical="top"/>
      <protection locked="0"/>
    </xf>
    <xf numFmtId="0" fontId="5" fillId="0" borderId="6" xfId="0" applyNumberFormat="1" applyFont="1" applyFill="1" applyBorder="1" applyAlignment="1" applyProtection="1">
      <alignment vertical="top" wrapText="1"/>
      <protection locked="0"/>
    </xf>
    <xf numFmtId="0" fontId="5" fillId="7" borderId="6" xfId="0" applyNumberFormat="1" applyFont="1" applyFill="1" applyBorder="1" applyAlignment="1" applyProtection="1">
      <alignment vertical="top"/>
      <protection locked="0"/>
    </xf>
    <xf numFmtId="20" fontId="5" fillId="7" borderId="7" xfId="0" applyNumberFormat="1" applyFont="1" applyFill="1" applyBorder="1" applyAlignment="1" applyProtection="1">
      <alignment vertical="top"/>
      <protection locked="0"/>
    </xf>
    <xf numFmtId="20" fontId="5" fillId="0" borderId="6" xfId="0" applyNumberFormat="1" applyFont="1" applyFill="1" applyBorder="1" applyAlignment="1" applyProtection="1">
      <alignment vertical="top"/>
      <protection locked="0"/>
    </xf>
    <xf numFmtId="20" fontId="7" fillId="0" borderId="6" xfId="0" applyNumberFormat="1" applyFont="1" applyFill="1" applyBorder="1" applyAlignment="1" applyProtection="1">
      <alignment vertical="top"/>
      <protection locked="0"/>
    </xf>
    <xf numFmtId="0" fontId="5" fillId="0" borderId="6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 wrapText="1"/>
      <protection locked="0"/>
    </xf>
    <xf numFmtId="0" fontId="5" fillId="7" borderId="1" xfId="0" applyNumberFormat="1" applyFont="1" applyFill="1" applyBorder="1" applyAlignment="1" applyProtection="1">
      <alignment vertical="top"/>
      <protection locked="0"/>
    </xf>
    <xf numFmtId="20" fontId="5" fillId="7" borderId="1" xfId="0" applyNumberFormat="1" applyFont="1" applyFill="1" applyBorder="1" applyAlignment="1" applyProtection="1">
      <alignment vertical="top"/>
      <protection locked="0"/>
    </xf>
    <xf numFmtId="20" fontId="5" fillId="0" borderId="1" xfId="0" applyNumberFormat="1" applyFont="1" applyFill="1" applyBorder="1" applyAlignment="1" applyProtection="1">
      <alignment vertical="top"/>
      <protection locked="0"/>
    </xf>
    <xf numFmtId="0" fontId="5" fillId="0" borderId="1" xfId="0" applyNumberFormat="1" applyFont="1" applyFill="1" applyBorder="1" applyAlignment="1" applyProtection="1">
      <alignment vertical="top"/>
      <protection locked="0"/>
    </xf>
    <xf numFmtId="20" fontId="7" fillId="3" borderId="3" xfId="0" applyNumberFormat="1" applyFont="1" applyFill="1" applyBorder="1" applyAlignment="1" applyProtection="1">
      <alignment horizontal="right" vertical="top"/>
      <protection locked="0"/>
    </xf>
    <xf numFmtId="20" fontId="7" fillId="3" borderId="3" xfId="0" applyNumberFormat="1" applyFont="1" applyFill="1" applyBorder="1" applyAlignment="1" applyProtection="1">
      <alignment vertical="top"/>
      <protection locked="0"/>
    </xf>
    <xf numFmtId="0" fontId="7" fillId="3" borderId="8" xfId="0" applyNumberFormat="1" applyFont="1" applyFill="1" applyBorder="1" applyAlignment="1" applyProtection="1">
      <alignment vertical="top"/>
      <protection locked="0"/>
    </xf>
    <xf numFmtId="20" fontId="5" fillId="7" borderId="2" xfId="0" applyNumberFormat="1" applyFont="1" applyFill="1" applyBorder="1" applyAlignment="1" applyProtection="1">
      <alignment vertical="top"/>
      <protection locked="0"/>
    </xf>
    <xf numFmtId="20" fontId="7" fillId="3" borderId="4" xfId="0" applyNumberFormat="1" applyFont="1" applyFill="1" applyBorder="1" applyAlignment="1" applyProtection="1">
      <alignment horizontal="right" vertical="top"/>
      <protection locked="0"/>
    </xf>
    <xf numFmtId="20" fontId="7" fillId="3" borderId="4" xfId="0" applyNumberFormat="1" applyFont="1" applyFill="1" applyBorder="1" applyAlignment="1" applyProtection="1">
      <alignment vertical="top"/>
      <protection locked="0"/>
    </xf>
    <xf numFmtId="0" fontId="7" fillId="3" borderId="2" xfId="0" applyNumberFormat="1" applyFont="1" applyFill="1" applyBorder="1" applyAlignment="1" applyProtection="1">
      <alignment vertical="top"/>
      <protection locked="0"/>
    </xf>
    <xf numFmtId="0" fontId="10" fillId="0" borderId="0" xfId="1" applyFont="1" applyAlignment="1">
      <alignment horizontal="right"/>
    </xf>
    <xf numFmtId="0" fontId="5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7" fillId="3" borderId="3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7" fillId="0" borderId="4" xfId="0" applyNumberFormat="1" applyFont="1" applyFill="1" applyBorder="1" applyAlignment="1" applyProtection="1">
      <alignment vertical="top"/>
      <protection locked="0"/>
    </xf>
    <xf numFmtId="20" fontId="2" fillId="0" borderId="0" xfId="0" applyNumberFormat="1" applyFont="1" applyFill="1"/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5" fillId="7" borderId="0" xfId="0" applyNumberFormat="1" applyFont="1" applyFill="1" applyBorder="1" applyAlignment="1" applyProtection="1">
      <alignment vertical="top"/>
      <protection locked="0"/>
    </xf>
    <xf numFmtId="20" fontId="5" fillId="7" borderId="0" xfId="0" applyNumberFormat="1" applyFont="1" applyFill="1" applyBorder="1" applyAlignment="1" applyProtection="1">
      <alignment vertical="top"/>
      <protection locked="0"/>
    </xf>
    <xf numFmtId="20" fontId="5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vertical="top"/>
      <protection locked="0"/>
    </xf>
    <xf numFmtId="0" fontId="7" fillId="3" borderId="4" xfId="0" applyNumberFormat="1" applyFont="1" applyFill="1" applyBorder="1" applyAlignment="1" applyProtection="1">
      <alignment vertical="top"/>
      <protection locked="0"/>
    </xf>
    <xf numFmtId="0" fontId="7" fillId="3" borderId="4" xfId="0" applyNumberFormat="1" applyFont="1" applyFill="1" applyBorder="1" applyAlignment="1" applyProtection="1">
      <alignment vertical="top"/>
      <protection locked="0"/>
    </xf>
    <xf numFmtId="20" fontId="5" fillId="0" borderId="3" xfId="0" applyNumberFormat="1" applyFont="1" applyFill="1" applyBorder="1" applyAlignment="1" applyProtection="1">
      <alignment vertical="top"/>
      <protection locked="0"/>
    </xf>
    <xf numFmtId="0" fontId="5" fillId="0" borderId="8" xfId="0" applyNumberFormat="1" applyFont="1" applyFill="1" applyBorder="1" applyAlignment="1" applyProtection="1">
      <alignment vertical="top"/>
      <protection locked="0"/>
    </xf>
    <xf numFmtId="0" fontId="5" fillId="7" borderId="3" xfId="0" applyNumberFormat="1" applyFont="1" applyFill="1" applyBorder="1" applyAlignment="1" applyProtection="1">
      <alignment vertical="top"/>
      <protection locked="0"/>
    </xf>
    <xf numFmtId="0" fontId="7" fillId="0" borderId="1" xfId="0" applyNumberFormat="1" applyFont="1" applyFill="1" applyBorder="1" applyAlignment="1" applyProtection="1">
      <alignment vertical="top"/>
      <protection locked="0"/>
    </xf>
    <xf numFmtId="0" fontId="7" fillId="3" borderId="3" xfId="0" applyNumberFormat="1" applyFont="1" applyFill="1" applyBorder="1" applyAlignment="1" applyProtection="1">
      <alignment vertical="top"/>
      <protection locked="0"/>
    </xf>
    <xf numFmtId="0" fontId="7" fillId="3" borderId="4" xfId="0" applyNumberFormat="1" applyFont="1" applyFill="1" applyBorder="1" applyAlignment="1" applyProtection="1">
      <alignment vertical="top"/>
      <protection locked="0"/>
    </xf>
    <xf numFmtId="0" fontId="5" fillId="0" borderId="3" xfId="0" applyNumberFormat="1" applyFont="1" applyFill="1" applyBorder="1" applyAlignment="1" applyProtection="1">
      <alignment vertical="top" wrapText="1"/>
      <protection locked="0"/>
    </xf>
    <xf numFmtId="20" fontId="5" fillId="7" borderId="3" xfId="0" applyNumberFormat="1" applyFont="1" applyFill="1" applyBorder="1" applyAlignment="1" applyProtection="1">
      <alignment vertical="top"/>
      <protection locked="0"/>
    </xf>
    <xf numFmtId="0" fontId="5" fillId="0" borderId="4" xfId="0" applyNumberFormat="1" applyFont="1" applyFill="1" applyBorder="1" applyAlignment="1" applyProtection="1">
      <alignment vertical="top" wrapText="1"/>
      <protection locked="0"/>
    </xf>
    <xf numFmtId="0" fontId="5" fillId="0" borderId="9" xfId="0" applyNumberFormat="1" applyFont="1" applyFill="1" applyBorder="1" applyAlignment="1" applyProtection="1">
      <alignment vertical="top" wrapText="1"/>
      <protection locked="0"/>
    </xf>
    <xf numFmtId="0" fontId="11" fillId="0" borderId="0" xfId="0" applyFont="1"/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7" fillId="3" borderId="5" xfId="0" applyNumberFormat="1" applyFont="1" applyFill="1" applyBorder="1" applyAlignment="1" applyProtection="1">
      <alignment vertical="top"/>
      <protection locked="0"/>
    </xf>
    <xf numFmtId="0" fontId="7" fillId="3" borderId="4" xfId="0" applyNumberFormat="1" applyFont="1" applyFill="1" applyBorder="1" applyAlignment="1" applyProtection="1">
      <alignment vertical="top"/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7" fillId="0" borderId="3" xfId="0" applyNumberFormat="1" applyFont="1" applyFill="1" applyBorder="1" applyAlignment="1" applyProtection="1">
      <protection locked="0"/>
    </xf>
    <xf numFmtId="20" fontId="5" fillId="0" borderId="3" xfId="0" applyNumberFormat="1" applyFont="1" applyFill="1" applyBorder="1" applyAlignment="1" applyProtection="1">
      <alignment horizontal="right"/>
      <protection locked="0"/>
    </xf>
    <xf numFmtId="20" fontId="9" fillId="0" borderId="0" xfId="0" applyNumberFormat="1" applyFont="1" applyFill="1" applyBorder="1" applyAlignment="1" applyProtection="1">
      <protection locked="0"/>
    </xf>
    <xf numFmtId="0" fontId="8" fillId="4" borderId="5" xfId="0" applyNumberFormat="1" applyFont="1" applyFill="1" applyBorder="1" applyAlignment="1" applyProtection="1">
      <alignment vertical="top"/>
      <protection locked="0"/>
    </xf>
    <xf numFmtId="0" fontId="8" fillId="4" borderId="4" xfId="0" applyNumberFormat="1" applyFont="1" applyFill="1" applyBorder="1" applyAlignment="1" applyProtection="1">
      <alignment vertical="top"/>
      <protection locked="0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80</xdr:row>
      <xdr:rowOff>0</xdr:rowOff>
    </xdr:from>
    <xdr:to>
      <xdr:col>6</xdr:col>
      <xdr:colOff>238055</xdr:colOff>
      <xdr:row>87</xdr:row>
      <xdr:rowOff>91043</xdr:rowOff>
    </xdr:to>
    <xdr:pic>
      <xdr:nvPicPr>
        <xdr:cNvPr id="3" name="Kuva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" y="23717250"/>
          <a:ext cx="1217769" cy="1234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vt.sporttisaitti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77"/>
  <sheetViews>
    <sheetView tabSelected="1" topLeftCell="A44" zoomScale="70" zoomScaleNormal="70" zoomScalePageLayoutView="70" workbookViewId="0">
      <selection activeCell="O60" sqref="O60"/>
    </sheetView>
  </sheetViews>
  <sheetFormatPr baseColWidth="10" defaultColWidth="9.1640625" defaultRowHeight="14" outlineLevelRow="1" outlineLevelCol="1" x14ac:dyDescent="0"/>
  <cols>
    <col min="1" max="1" width="49.5" style="21" customWidth="1"/>
    <col min="2" max="2" width="29.5" style="21" hidden="1" customWidth="1"/>
    <col min="3" max="3" width="8.6640625" style="21" hidden="1" customWidth="1"/>
    <col min="4" max="4" width="40.33203125" style="21" hidden="1" customWidth="1" outlineLevel="1"/>
    <col min="5" max="5" width="3.33203125" style="21" customWidth="1" collapsed="1"/>
    <col min="6" max="6" width="11" style="21" customWidth="1"/>
    <col min="7" max="7" width="10" style="21" customWidth="1"/>
    <col min="8" max="8" width="9.1640625" style="21" customWidth="1"/>
    <col min="9" max="10" width="14.5" style="21" customWidth="1"/>
    <col min="11" max="11" width="9.1640625" style="21" customWidth="1"/>
    <col min="12" max="12" width="10.33203125" style="21" customWidth="1"/>
    <col min="13" max="13" width="13.5" style="21" customWidth="1"/>
    <col min="14" max="14" width="10.5" style="21" bestFit="1" customWidth="1"/>
    <col min="15" max="15" width="22" style="11" bestFit="1" customWidth="1"/>
    <col min="16" max="16" width="9.83203125" style="11" bestFit="1" customWidth="1"/>
    <col min="17" max="17" width="11.5" style="11" bestFit="1" customWidth="1"/>
    <col min="18" max="18" width="8.5" style="11" bestFit="1" customWidth="1"/>
    <col min="19" max="19" width="13.5" style="11" customWidth="1"/>
    <col min="20" max="16384" width="9.1640625" style="11"/>
  </cols>
  <sheetData>
    <row r="1" spans="1:19" ht="15" hidden="1" customHeight="1">
      <c r="A1" s="20" t="s">
        <v>28</v>
      </c>
      <c r="B1" s="20"/>
      <c r="C1" s="20"/>
      <c r="D1" s="20"/>
      <c r="E1" s="20"/>
      <c r="F1" s="20"/>
      <c r="G1" s="20"/>
      <c r="K1" s="4"/>
      <c r="L1" s="21" t="s">
        <v>12</v>
      </c>
      <c r="M1" s="4">
        <v>43520</v>
      </c>
      <c r="O1" s="1"/>
      <c r="P1" s="5"/>
      <c r="Q1" s="1"/>
    </row>
    <row r="2" spans="1:19" ht="15" hidden="1" customHeight="1" outlineLevel="1">
      <c r="A2" s="21" t="s">
        <v>0</v>
      </c>
      <c r="H2" s="2">
        <v>0.375</v>
      </c>
      <c r="K2" s="2">
        <v>1.3888888888888889E-3</v>
      </c>
      <c r="L2" s="3"/>
      <c r="M2" s="3"/>
      <c r="N2" s="17" t="s">
        <v>31</v>
      </c>
      <c r="O2" s="21"/>
      <c r="P2" s="7"/>
      <c r="Q2" s="6"/>
      <c r="R2" s="13"/>
    </row>
    <row r="3" spans="1:19" ht="15" hidden="1" customHeight="1" outlineLevel="1">
      <c r="A3" s="21" t="s">
        <v>1</v>
      </c>
      <c r="G3" s="17" t="s">
        <v>30</v>
      </c>
      <c r="H3" s="2">
        <v>1.7361111111111112E-2</v>
      </c>
      <c r="I3" s="11" t="s">
        <v>15</v>
      </c>
      <c r="J3" s="11"/>
      <c r="K3" s="2">
        <v>2.0833333333333333E-3</v>
      </c>
      <c r="L3" s="3"/>
      <c r="M3" s="3"/>
      <c r="N3" s="17" t="s">
        <v>31</v>
      </c>
      <c r="R3" s="13"/>
    </row>
    <row r="4" spans="1:19" ht="15" hidden="1" customHeight="1" outlineLevel="1">
      <c r="A4" s="21" t="s">
        <v>1</v>
      </c>
      <c r="G4" s="15" t="s">
        <v>31</v>
      </c>
      <c r="H4" s="2">
        <v>2.0833333333333332E-2</v>
      </c>
      <c r="I4" s="11"/>
      <c r="J4" s="3" t="s">
        <v>16</v>
      </c>
      <c r="K4" s="2">
        <v>2.7777777777777779E-3</v>
      </c>
      <c r="L4" s="3"/>
      <c r="M4" s="3"/>
      <c r="N4" s="17" t="s">
        <v>31</v>
      </c>
      <c r="P4" s="8"/>
      <c r="Q4" s="6" t="s">
        <v>43</v>
      </c>
      <c r="R4" s="13"/>
    </row>
    <row r="5" spans="1:19" ht="15" hidden="1" customHeight="1" outlineLevel="1">
      <c r="A5" s="21" t="s">
        <v>2</v>
      </c>
      <c r="G5" s="17" t="s">
        <v>33</v>
      </c>
      <c r="H5" s="2">
        <v>4.1666666666666666E-3</v>
      </c>
      <c r="I5" s="11"/>
      <c r="J5" s="3" t="s">
        <v>27</v>
      </c>
      <c r="K5" s="2">
        <v>3.472222222222222E-3</v>
      </c>
      <c r="L5" s="3"/>
      <c r="M5" s="3"/>
      <c r="N5" s="15"/>
      <c r="O5" s="1"/>
      <c r="P5" s="1"/>
      <c r="Q5" s="6"/>
      <c r="R5" s="13"/>
    </row>
    <row r="6" spans="1:19" ht="15" hidden="1" customHeight="1" outlineLevel="1">
      <c r="A6" s="21" t="s">
        <v>2</v>
      </c>
      <c r="F6" s="21" t="s">
        <v>42</v>
      </c>
      <c r="G6" s="15" t="s">
        <v>31</v>
      </c>
      <c r="H6" s="2">
        <v>5.5555555555555558E-3</v>
      </c>
      <c r="I6" s="16"/>
      <c r="J6" s="14" t="s">
        <v>34</v>
      </c>
      <c r="K6" s="2">
        <v>4.1666666666666664E-2</v>
      </c>
      <c r="L6" s="3"/>
      <c r="M6" s="3"/>
      <c r="N6" s="15"/>
      <c r="O6" s="1"/>
      <c r="P6" s="1"/>
      <c r="Q6" s="6"/>
      <c r="R6" s="13"/>
    </row>
    <row r="7" spans="1:19" ht="15" hidden="1" customHeight="1" outlineLevel="1">
      <c r="A7" s="57" t="s">
        <v>2</v>
      </c>
      <c r="B7" s="57"/>
      <c r="C7" s="57"/>
      <c r="D7" s="57"/>
      <c r="E7" s="57"/>
      <c r="F7" s="57" t="s">
        <v>41</v>
      </c>
      <c r="G7" s="15" t="s">
        <v>31</v>
      </c>
      <c r="H7" s="2">
        <v>6.9444444444444441E-3</v>
      </c>
      <c r="I7" s="16"/>
      <c r="J7" s="14" t="s">
        <v>34</v>
      </c>
      <c r="K7" s="2">
        <v>2.4305555555555556E-2</v>
      </c>
      <c r="L7" s="3"/>
      <c r="M7" s="3"/>
      <c r="N7" s="15"/>
      <c r="O7" s="21"/>
      <c r="P7" s="1"/>
      <c r="Q7" s="6" t="s">
        <v>43</v>
      </c>
      <c r="R7" s="13"/>
    </row>
    <row r="8" spans="1:19" ht="15" hidden="1" customHeight="1" outlineLevel="1">
      <c r="A8" s="61" t="s">
        <v>2</v>
      </c>
      <c r="B8" s="61"/>
      <c r="C8" s="61"/>
      <c r="D8" s="61"/>
      <c r="E8" s="61"/>
      <c r="F8" s="61" t="s">
        <v>51</v>
      </c>
      <c r="G8" s="15" t="s">
        <v>31</v>
      </c>
      <c r="H8" s="2">
        <v>4.8611111111111112E-3</v>
      </c>
      <c r="I8" s="16"/>
      <c r="J8" s="14"/>
      <c r="K8" s="2"/>
      <c r="L8" s="3"/>
      <c r="M8" s="3"/>
      <c r="N8" s="15"/>
      <c r="O8" s="61"/>
      <c r="P8" s="1"/>
      <c r="Q8" s="6"/>
      <c r="R8" s="13"/>
    </row>
    <row r="9" spans="1:19" ht="15" hidden="1" customHeight="1" outlineLevel="1">
      <c r="A9" s="21" t="s">
        <v>3</v>
      </c>
      <c r="H9" s="2">
        <v>1.3888888888888888E-2</v>
      </c>
      <c r="I9" s="11"/>
      <c r="J9" s="15" t="s">
        <v>31</v>
      </c>
      <c r="K9" s="2">
        <v>4.1666666666666664E-2</v>
      </c>
      <c r="L9" s="3"/>
      <c r="M9" s="3"/>
      <c r="N9" s="15"/>
      <c r="R9" s="13"/>
    </row>
    <row r="10" spans="1:19" ht="15" hidden="1" customHeight="1" outlineLevel="1">
      <c r="A10" s="21" t="s">
        <v>4</v>
      </c>
      <c r="G10" s="16"/>
      <c r="H10" s="2">
        <v>1.3888888888888888E-2</v>
      </c>
      <c r="I10" s="11"/>
      <c r="J10" s="3" t="s">
        <v>14</v>
      </c>
      <c r="K10" s="2">
        <v>2.7777777777777776E-2</v>
      </c>
      <c r="L10" s="3"/>
      <c r="M10" s="3"/>
      <c r="N10" s="15"/>
      <c r="O10" s="9"/>
      <c r="P10" s="10"/>
      <c r="Q10" s="6"/>
    </row>
    <row r="11" spans="1:19" ht="18" collapsed="1">
      <c r="A11" s="25"/>
      <c r="B11" s="25"/>
      <c r="C11" s="25"/>
      <c r="D11" s="25"/>
      <c r="E11" s="25"/>
      <c r="F11" s="25"/>
      <c r="G11" s="25"/>
      <c r="H11" s="26">
        <v>2.0833333333333332E-2</v>
      </c>
      <c r="I11" s="25"/>
      <c r="J11" s="27"/>
      <c r="K11" s="27"/>
      <c r="L11" s="25"/>
      <c r="M11" s="27"/>
      <c r="N11" s="1"/>
      <c r="O11" s="8"/>
      <c r="P11" s="8"/>
      <c r="Q11" s="1"/>
    </row>
    <row r="12" spans="1:19" s="1" customFormat="1" ht="18">
      <c r="A12" s="85" t="s">
        <v>11</v>
      </c>
      <c r="B12" s="85"/>
      <c r="C12" s="25"/>
      <c r="D12" s="25"/>
      <c r="E12" s="25"/>
      <c r="F12" s="25"/>
      <c r="G12" s="25"/>
      <c r="H12" s="27"/>
      <c r="I12" s="27"/>
      <c r="J12" s="28"/>
      <c r="K12" s="28"/>
      <c r="L12" s="28"/>
      <c r="M12" s="28"/>
      <c r="N12" s="7"/>
      <c r="O12" s="11"/>
      <c r="P12" s="11"/>
      <c r="Q12" s="11"/>
    </row>
    <row r="13" spans="1:19" s="1" customFormat="1" ht="18">
      <c r="A13" s="29"/>
      <c r="B13" s="25"/>
      <c r="C13" s="25"/>
      <c r="D13" s="25"/>
      <c r="E13" s="25"/>
      <c r="F13" s="25"/>
      <c r="G13" s="25"/>
      <c r="H13" s="27"/>
      <c r="I13" s="27"/>
      <c r="J13" s="25"/>
      <c r="K13" s="27"/>
      <c r="L13" s="25"/>
      <c r="M13" s="30"/>
      <c r="N13" s="7"/>
      <c r="O13" s="21"/>
      <c r="Q13" s="6"/>
    </row>
    <row r="14" spans="1:19" s="1" customFormat="1" ht="18">
      <c r="A14" s="85" t="s">
        <v>53</v>
      </c>
      <c r="B14" s="85"/>
      <c r="C14" s="85"/>
      <c r="D14" s="85"/>
      <c r="E14" s="85"/>
      <c r="F14" s="85"/>
      <c r="G14" s="85"/>
      <c r="H14" s="85"/>
      <c r="I14" s="85"/>
      <c r="J14" s="85"/>
      <c r="K14" s="27"/>
      <c r="L14" s="25"/>
      <c r="M14" s="30"/>
      <c r="N14" s="7"/>
    </row>
    <row r="15" spans="1:19" s="1" customFormat="1" ht="18">
      <c r="A15" s="85"/>
      <c r="B15" s="85"/>
      <c r="C15" s="25"/>
      <c r="D15" s="25"/>
      <c r="E15" s="25"/>
      <c r="F15" s="25"/>
      <c r="G15" s="25"/>
      <c r="H15" s="27"/>
      <c r="I15" s="27"/>
      <c r="J15" s="25"/>
      <c r="K15" s="27"/>
      <c r="L15" s="25"/>
      <c r="M15" s="30"/>
      <c r="R15" s="63"/>
      <c r="S15" s="18"/>
    </row>
    <row r="16" spans="1:19" s="1" customFormat="1" ht="18">
      <c r="A16" s="59"/>
      <c r="B16" s="60"/>
      <c r="C16" s="60"/>
      <c r="D16" s="60"/>
      <c r="E16" s="60"/>
      <c r="F16" s="60"/>
      <c r="G16" s="60"/>
      <c r="H16" s="27"/>
      <c r="I16" s="27"/>
      <c r="J16" s="60"/>
      <c r="K16" s="27"/>
      <c r="L16" s="60"/>
      <c r="M16" s="30"/>
      <c r="R16" s="63"/>
      <c r="S16" s="18"/>
    </row>
    <row r="17" spans="1:19" ht="18">
      <c r="A17" s="25"/>
      <c r="B17" s="25"/>
      <c r="C17" s="25"/>
      <c r="D17" s="25"/>
      <c r="E17" s="25"/>
      <c r="F17" s="25"/>
      <c r="G17" s="25"/>
      <c r="H17" s="25"/>
      <c r="I17" s="25"/>
      <c r="J17" s="27"/>
      <c r="K17" s="27"/>
      <c r="L17" s="25"/>
      <c r="M17" s="27"/>
      <c r="N17" s="1"/>
      <c r="O17" s="1"/>
      <c r="P17" s="8"/>
      <c r="Q17" s="1"/>
      <c r="R17" s="19"/>
      <c r="S17" s="19"/>
    </row>
    <row r="18" spans="1:19" ht="20.25" hidden="1" customHeight="1">
      <c r="A18" s="25" t="s">
        <v>37</v>
      </c>
      <c r="B18" s="25"/>
      <c r="C18" s="25"/>
      <c r="D18" s="25"/>
      <c r="E18" s="25"/>
      <c r="F18" s="25"/>
      <c r="G18" s="25"/>
      <c r="H18" s="25"/>
      <c r="I18" s="25"/>
      <c r="J18" s="27"/>
      <c r="K18" s="27"/>
      <c r="L18" s="25"/>
      <c r="M18" s="27"/>
      <c r="N18" s="1"/>
      <c r="O18" s="1"/>
      <c r="P18" s="8"/>
      <c r="Q18" s="1"/>
      <c r="R18" s="19"/>
      <c r="S18" s="19"/>
    </row>
    <row r="19" spans="1:19" ht="15.75" hidden="1" customHeight="1">
      <c r="A19" s="31" t="s">
        <v>38</v>
      </c>
      <c r="B19" s="25"/>
      <c r="C19" s="25"/>
      <c r="D19" s="25"/>
      <c r="E19" s="25"/>
      <c r="F19" s="25"/>
      <c r="G19" s="25"/>
      <c r="H19" s="25"/>
      <c r="I19" s="25"/>
      <c r="J19" s="27"/>
      <c r="K19" s="27"/>
      <c r="L19" s="25"/>
      <c r="M19" s="27"/>
      <c r="N19" s="1"/>
      <c r="O19" s="1"/>
      <c r="P19" s="8"/>
      <c r="Q19" s="1"/>
      <c r="R19" s="19"/>
      <c r="S19" s="19"/>
    </row>
    <row r="20" spans="1:19" ht="20.25" hidden="1" customHeight="1">
      <c r="A20" s="31" t="s">
        <v>39</v>
      </c>
      <c r="B20" s="56"/>
      <c r="C20" s="56"/>
      <c r="D20" s="56"/>
      <c r="E20" s="56"/>
      <c r="F20" s="56"/>
      <c r="G20" s="56"/>
      <c r="H20" s="56"/>
      <c r="I20" s="56"/>
      <c r="J20" s="27"/>
      <c r="K20" s="27"/>
      <c r="L20" s="56"/>
      <c r="M20" s="27"/>
      <c r="N20" s="1"/>
      <c r="O20" s="1"/>
      <c r="P20" s="8"/>
      <c r="Q20" s="1"/>
      <c r="R20" s="19"/>
      <c r="S20" s="19"/>
    </row>
    <row r="21" spans="1:19" ht="21.75" hidden="1" customHeight="1">
      <c r="A21" s="31" t="s">
        <v>40</v>
      </c>
      <c r="B21" s="25"/>
      <c r="C21" s="25"/>
      <c r="D21" s="25"/>
      <c r="E21" s="25"/>
      <c r="F21" s="25"/>
      <c r="G21" s="25"/>
      <c r="H21" s="25"/>
      <c r="I21" s="25"/>
      <c r="J21" s="27"/>
      <c r="K21" s="27"/>
      <c r="L21" s="25"/>
      <c r="M21" s="27"/>
      <c r="N21" s="1"/>
      <c r="O21" s="1"/>
      <c r="P21" s="8"/>
      <c r="Q21" s="1"/>
      <c r="R21" s="19"/>
      <c r="S21" s="19"/>
    </row>
    <row r="22" spans="1:19" s="12" customFormat="1" ht="18" hidden="1">
      <c r="A22" s="25"/>
      <c r="B22" s="25"/>
      <c r="C22" s="25"/>
      <c r="D22" s="25"/>
      <c r="E22" s="25"/>
      <c r="F22" s="25"/>
      <c r="G22" s="25"/>
      <c r="H22" s="25"/>
      <c r="I22" s="25"/>
      <c r="J22" s="27"/>
      <c r="K22" s="27"/>
      <c r="L22" s="25"/>
      <c r="M22" s="27"/>
      <c r="N22" s="7"/>
      <c r="O22" s="7"/>
      <c r="P22" s="22"/>
      <c r="Q22" s="7"/>
      <c r="R22" s="23"/>
      <c r="S22" s="23"/>
    </row>
    <row r="23" spans="1:19" s="1" customFormat="1" ht="15" customHeight="1">
      <c r="A23" s="86" t="s">
        <v>85</v>
      </c>
      <c r="B23" s="86"/>
      <c r="C23" s="60"/>
      <c r="D23" s="87" t="s">
        <v>26</v>
      </c>
      <c r="E23" s="87"/>
      <c r="F23" s="87"/>
      <c r="G23" s="87"/>
      <c r="H23" s="87"/>
      <c r="I23" s="87"/>
      <c r="J23" s="87"/>
      <c r="K23" s="87"/>
      <c r="L23" s="87"/>
      <c r="M23" s="87"/>
      <c r="N23" s="21"/>
      <c r="O23" s="12"/>
    </row>
    <row r="24" spans="1:19" s="21" customFormat="1" ht="18">
      <c r="A24" s="89" t="s">
        <v>55</v>
      </c>
      <c r="B24" s="90"/>
      <c r="C24" s="32" t="s">
        <v>35</v>
      </c>
      <c r="D24" s="32" t="s">
        <v>36</v>
      </c>
      <c r="E24" s="82" t="s">
        <v>32</v>
      </c>
      <c r="F24" s="82"/>
      <c r="G24" s="82"/>
      <c r="H24" s="33" t="s">
        <v>5</v>
      </c>
      <c r="I24" s="34" t="s">
        <v>52</v>
      </c>
      <c r="J24" s="35" t="s">
        <v>6</v>
      </c>
      <c r="K24" s="35" t="s">
        <v>7</v>
      </c>
      <c r="L24" s="32" t="s">
        <v>8</v>
      </c>
      <c r="M24" s="36" t="s">
        <v>9</v>
      </c>
      <c r="O24" s="1"/>
      <c r="P24" s="1"/>
      <c r="Q24" s="1"/>
    </row>
    <row r="25" spans="1:19" ht="18">
      <c r="A25" s="37" t="s">
        <v>18</v>
      </c>
      <c r="B25" s="37"/>
      <c r="C25" s="37"/>
      <c r="D25" s="37"/>
      <c r="E25" s="38"/>
      <c r="F25" s="45">
        <f>G25-$K$6</f>
        <v>0.31180555555555556</v>
      </c>
      <c r="G25" s="39">
        <f>H25-$K$3</f>
        <v>0.35347222222222224</v>
      </c>
      <c r="H25" s="46">
        <f>I25-$H$3</f>
        <v>0.35555555555555557</v>
      </c>
      <c r="I25" s="40">
        <f>J25-$K$3</f>
        <v>0.37291666666666667</v>
      </c>
      <c r="J25" s="41">
        <v>0.375</v>
      </c>
      <c r="K25" s="40">
        <f>J25+$H$5</f>
        <v>0.37916666666666665</v>
      </c>
      <c r="L25" s="40">
        <f t="shared" ref="L25:L30" si="0">K25+$H$9</f>
        <v>0.39305555555555555</v>
      </c>
      <c r="M25" s="42">
        <v>1</v>
      </c>
      <c r="O25" s="21"/>
      <c r="P25" s="21"/>
      <c r="Q25" s="21"/>
    </row>
    <row r="26" spans="1:19" ht="18">
      <c r="A26" s="37" t="s">
        <v>19</v>
      </c>
      <c r="B26" s="43"/>
      <c r="C26" s="43"/>
      <c r="D26" s="37"/>
      <c r="E26" s="44"/>
      <c r="F26" s="45">
        <f>G26-$K$6</f>
        <v>0.31666666666666665</v>
      </c>
      <c r="G26" s="45">
        <f t="shared" ref="G26" si="1">H26-$K$3</f>
        <v>0.35833333333333334</v>
      </c>
      <c r="H26" s="46">
        <f>I26-$H$3</f>
        <v>0.36041666666666666</v>
      </c>
      <c r="I26" s="46">
        <f t="shared" ref="I26:I28" si="2">J26-$K$2</f>
        <v>0.37777777777777777</v>
      </c>
      <c r="J26" s="46">
        <f>K25</f>
        <v>0.37916666666666665</v>
      </c>
      <c r="K26" s="46">
        <f t="shared" ref="K26:K28" si="3">J26+$H$5</f>
        <v>0.3833333333333333</v>
      </c>
      <c r="L26" s="46">
        <f t="shared" si="0"/>
        <v>0.3972222222222222</v>
      </c>
      <c r="M26" s="47">
        <v>4</v>
      </c>
      <c r="O26" s="81"/>
    </row>
    <row r="27" spans="1:19" s="21" customFormat="1" ht="18">
      <c r="A27" s="37" t="s">
        <v>20</v>
      </c>
      <c r="B27" s="43"/>
      <c r="C27" s="43"/>
      <c r="D27" s="37"/>
      <c r="E27" s="44"/>
      <c r="F27" s="45">
        <f>G27-$K$6</f>
        <v>0.3208333333333333</v>
      </c>
      <c r="G27" s="45">
        <f t="shared" ref="G27:G28" si="4">H27-$K$3</f>
        <v>0.36249999999999999</v>
      </c>
      <c r="H27" s="46">
        <f t="shared" ref="H27:H28" si="5">I27-$H$3</f>
        <v>0.36458333333333331</v>
      </c>
      <c r="I27" s="46">
        <f t="shared" si="2"/>
        <v>0.38194444444444442</v>
      </c>
      <c r="J27" s="46">
        <f t="shared" ref="J27:J28" si="6">K26</f>
        <v>0.3833333333333333</v>
      </c>
      <c r="K27" s="46">
        <f t="shared" si="3"/>
        <v>0.38749999999999996</v>
      </c>
      <c r="L27" s="46">
        <f t="shared" si="0"/>
        <v>0.40138888888888885</v>
      </c>
      <c r="M27" s="47">
        <v>2</v>
      </c>
      <c r="O27" s="11"/>
      <c r="P27" s="11"/>
      <c r="Q27" s="11"/>
    </row>
    <row r="28" spans="1:19" s="21" customFormat="1" ht="18">
      <c r="A28" s="37" t="s">
        <v>21</v>
      </c>
      <c r="B28" s="43"/>
      <c r="C28" s="43"/>
      <c r="D28" s="37"/>
      <c r="E28" s="44"/>
      <c r="F28" s="45">
        <f t="shared" ref="F28" si="7">G28-$K$6</f>
        <v>0.32499999999999996</v>
      </c>
      <c r="G28" s="45">
        <f t="shared" si="4"/>
        <v>0.36666666666666664</v>
      </c>
      <c r="H28" s="46">
        <f t="shared" si="5"/>
        <v>0.36874999999999997</v>
      </c>
      <c r="I28" s="46">
        <f t="shared" si="2"/>
        <v>0.38611111111111107</v>
      </c>
      <c r="J28" s="46">
        <f t="shared" si="6"/>
        <v>0.38749999999999996</v>
      </c>
      <c r="K28" s="46">
        <f t="shared" si="3"/>
        <v>0.39166666666666661</v>
      </c>
      <c r="L28" s="46">
        <f t="shared" si="0"/>
        <v>0.4055555555555555</v>
      </c>
      <c r="M28" s="47">
        <v>5</v>
      </c>
    </row>
    <row r="29" spans="1:19" s="61" customFormat="1" ht="18">
      <c r="A29" s="37" t="s">
        <v>22</v>
      </c>
      <c r="B29" s="43"/>
      <c r="C29" s="43"/>
      <c r="D29" s="37"/>
      <c r="E29" s="44"/>
      <c r="F29" s="45">
        <f t="shared" ref="F29" si="8">G29-$K$6</f>
        <v>0.32916666666666661</v>
      </c>
      <c r="G29" s="45">
        <f t="shared" ref="G29" si="9">H29-$K$3</f>
        <v>0.37083333333333329</v>
      </c>
      <c r="H29" s="46">
        <f t="shared" ref="H29" si="10">I29-$H$3</f>
        <v>0.37291666666666662</v>
      </c>
      <c r="I29" s="46">
        <f t="shared" ref="I29" si="11">J29-$K$2</f>
        <v>0.39027777777777772</v>
      </c>
      <c r="J29" s="46">
        <f t="shared" ref="J29" si="12">K28</f>
        <v>0.39166666666666661</v>
      </c>
      <c r="K29" s="46">
        <f t="shared" ref="K29" si="13">J29+$H$5</f>
        <v>0.39583333333333326</v>
      </c>
      <c r="L29" s="46">
        <f t="shared" si="0"/>
        <v>0.40972222222222215</v>
      </c>
      <c r="M29" s="47">
        <v>3</v>
      </c>
    </row>
    <row r="30" spans="1:19" s="57" customFormat="1" ht="18">
      <c r="A30" s="37" t="s">
        <v>23</v>
      </c>
      <c r="B30" s="43"/>
      <c r="C30" s="43"/>
      <c r="D30" s="37"/>
      <c r="E30" s="44"/>
      <c r="F30" s="45">
        <f t="shared" ref="F30:F32" si="14">G30-$K$6</f>
        <v>0.33333333333333326</v>
      </c>
      <c r="G30" s="45">
        <f t="shared" ref="G30:G32" si="15">H30-$K$3</f>
        <v>0.37499999999999994</v>
      </c>
      <c r="H30" s="46">
        <f t="shared" ref="H30:H32" si="16">I30-$H$3</f>
        <v>0.37708333333333327</v>
      </c>
      <c r="I30" s="46">
        <f t="shared" ref="I30:I32" si="17">J30-$K$2</f>
        <v>0.39444444444444438</v>
      </c>
      <c r="J30" s="46">
        <f t="shared" ref="J30" si="18">K29</f>
        <v>0.39583333333333326</v>
      </c>
      <c r="K30" s="46">
        <f t="shared" ref="K30:K32" si="19">J30+$H$5</f>
        <v>0.39999999999999991</v>
      </c>
      <c r="L30" s="46">
        <f t="shared" si="0"/>
        <v>0.41388888888888881</v>
      </c>
      <c r="M30" s="47">
        <v>6</v>
      </c>
    </row>
    <row r="31" spans="1:19" s="61" customFormat="1" ht="18">
      <c r="A31" s="83" t="s">
        <v>10</v>
      </c>
      <c r="B31" s="84"/>
      <c r="C31" s="70"/>
      <c r="D31" s="70"/>
      <c r="E31" s="70"/>
      <c r="F31" s="70"/>
      <c r="G31" s="70"/>
      <c r="H31" s="52"/>
      <c r="I31" s="52"/>
      <c r="J31" s="53">
        <v>0.39999999999999997</v>
      </c>
      <c r="K31" s="53">
        <f>J31+$H$10</f>
        <v>0.41388888888888886</v>
      </c>
      <c r="L31" s="70"/>
      <c r="M31" s="54"/>
    </row>
    <row r="32" spans="1:19" s="57" customFormat="1" ht="18">
      <c r="A32" s="37" t="s">
        <v>44</v>
      </c>
      <c r="B32" s="43"/>
      <c r="C32" s="43"/>
      <c r="D32" s="43"/>
      <c r="E32" s="44"/>
      <c r="F32" s="45">
        <f t="shared" si="14"/>
        <v>0.35138888888888892</v>
      </c>
      <c r="G32" s="45">
        <f t="shared" si="15"/>
        <v>0.3930555555555556</v>
      </c>
      <c r="H32" s="46">
        <f t="shared" si="16"/>
        <v>0.39513888888888893</v>
      </c>
      <c r="I32" s="46">
        <f t="shared" si="17"/>
        <v>0.41250000000000003</v>
      </c>
      <c r="J32" s="46">
        <v>0.41388888888888892</v>
      </c>
      <c r="K32" s="46">
        <f t="shared" si="19"/>
        <v>0.41805555555555557</v>
      </c>
      <c r="L32" s="46">
        <f>K32+$H$9</f>
        <v>0.43194444444444446</v>
      </c>
      <c r="M32" s="42">
        <v>1</v>
      </c>
    </row>
    <row r="33" spans="1:17" s="61" customFormat="1" ht="18">
      <c r="A33" s="37" t="s">
        <v>45</v>
      </c>
      <c r="B33" s="74"/>
      <c r="C33" s="74"/>
      <c r="D33" s="74"/>
      <c r="E33" s="62"/>
      <c r="F33" s="45">
        <f t="shared" ref="F33" si="20">G33-$K$6</f>
        <v>0.35555555555555557</v>
      </c>
      <c r="G33" s="45">
        <f t="shared" ref="G33" si="21">H33-$K$3</f>
        <v>0.39722222222222225</v>
      </c>
      <c r="H33" s="46">
        <f>I33-$H$3</f>
        <v>0.39930555555555558</v>
      </c>
      <c r="I33" s="46">
        <f>J33-$K$2</f>
        <v>0.41666666666666669</v>
      </c>
      <c r="J33" s="46">
        <v>0.41805555555555557</v>
      </c>
      <c r="K33" s="46">
        <f t="shared" ref="K33" si="22">J33+$H$5</f>
        <v>0.42222222222222222</v>
      </c>
      <c r="L33" s="46">
        <f>K33+$H$9</f>
        <v>0.43611111111111112</v>
      </c>
      <c r="M33" s="47">
        <v>4</v>
      </c>
    </row>
    <row r="34" spans="1:17" ht="18">
      <c r="A34" s="37" t="s">
        <v>46</v>
      </c>
      <c r="B34" s="37"/>
      <c r="C34" s="37"/>
      <c r="D34" s="37"/>
      <c r="E34" s="38"/>
      <c r="F34" s="45">
        <f t="shared" ref="F34" si="23">G34-$K$6</f>
        <v>0.35972222222222222</v>
      </c>
      <c r="G34" s="45">
        <f t="shared" ref="G34" si="24">H34-$K$3</f>
        <v>0.40138888888888891</v>
      </c>
      <c r="H34" s="46">
        <f t="shared" ref="H34" si="25">I34-$H$3</f>
        <v>0.40347222222222223</v>
      </c>
      <c r="I34" s="46">
        <f t="shared" ref="I34" si="26">J34-$K$2</f>
        <v>0.42083333333333334</v>
      </c>
      <c r="J34" s="46">
        <v>0.42222222222222222</v>
      </c>
      <c r="K34" s="46">
        <f t="shared" ref="K34" si="27">J34+$H$5</f>
        <v>0.42638888888888887</v>
      </c>
      <c r="L34" s="46">
        <f>K34+$H$9</f>
        <v>0.44027777777777777</v>
      </c>
      <c r="M34" s="47">
        <v>2</v>
      </c>
      <c r="N34" s="61"/>
      <c r="O34" s="61"/>
      <c r="P34" s="61"/>
      <c r="Q34" s="61"/>
    </row>
    <row r="35" spans="1:17" ht="18">
      <c r="A35" s="37" t="s">
        <v>47</v>
      </c>
      <c r="B35" s="43"/>
      <c r="C35" s="43"/>
      <c r="D35" s="37"/>
      <c r="E35" s="44"/>
      <c r="F35" s="45">
        <f t="shared" ref="F35:F40" si="28">G35-$K$6</f>
        <v>0.36388888888888887</v>
      </c>
      <c r="G35" s="45">
        <f t="shared" ref="G35:G40" si="29">H35-$K$3</f>
        <v>0.40555555555555556</v>
      </c>
      <c r="H35" s="46">
        <f t="shared" ref="H35:H40" si="30">I35-$H$3</f>
        <v>0.40763888888888888</v>
      </c>
      <c r="I35" s="46">
        <f t="shared" ref="I35:I40" si="31">J35-$K$2</f>
        <v>0.42499999999999999</v>
      </c>
      <c r="J35" s="46">
        <f>K34</f>
        <v>0.42638888888888887</v>
      </c>
      <c r="K35" s="46">
        <f t="shared" ref="K35:K40" si="32">J35+$H$5</f>
        <v>0.43055555555555552</v>
      </c>
      <c r="L35" s="46">
        <f t="shared" ref="L35:L40" si="33">K35+$H$9</f>
        <v>0.44444444444444442</v>
      </c>
      <c r="M35" s="47">
        <v>5</v>
      </c>
      <c r="N35" s="61"/>
      <c r="O35" s="61"/>
    </row>
    <row r="36" spans="1:17" s="61" customFormat="1" ht="18">
      <c r="A36" s="37" t="s">
        <v>48</v>
      </c>
      <c r="B36" s="43"/>
      <c r="C36" s="43"/>
      <c r="D36" s="37"/>
      <c r="E36" s="44"/>
      <c r="F36" s="45">
        <f t="shared" si="28"/>
        <v>0.36805555555555552</v>
      </c>
      <c r="G36" s="45">
        <f t="shared" si="29"/>
        <v>0.40972222222222221</v>
      </c>
      <c r="H36" s="46">
        <f t="shared" si="30"/>
        <v>0.41180555555555554</v>
      </c>
      <c r="I36" s="46">
        <f t="shared" si="31"/>
        <v>0.42916666666666664</v>
      </c>
      <c r="J36" s="46">
        <f t="shared" ref="J36" si="34">K35</f>
        <v>0.43055555555555552</v>
      </c>
      <c r="K36" s="46">
        <f t="shared" si="32"/>
        <v>0.43472222222222218</v>
      </c>
      <c r="L36" s="46">
        <f t="shared" si="33"/>
        <v>0.44861111111111107</v>
      </c>
      <c r="M36" s="47">
        <v>3</v>
      </c>
      <c r="O36" s="11"/>
      <c r="P36" s="11"/>
      <c r="Q36" s="11"/>
    </row>
    <row r="37" spans="1:17" s="61" customFormat="1" ht="18">
      <c r="A37" s="37" t="s">
        <v>49</v>
      </c>
      <c r="B37" s="43"/>
      <c r="C37" s="43"/>
      <c r="D37" s="37"/>
      <c r="E37" s="44"/>
      <c r="F37" s="45">
        <f t="shared" ref="F37" si="35">G37-$K$6</f>
        <v>0.37222222222222218</v>
      </c>
      <c r="G37" s="45">
        <f t="shared" ref="G37" si="36">H37-$K$3</f>
        <v>0.41388888888888886</v>
      </c>
      <c r="H37" s="46">
        <f t="shared" ref="H37" si="37">I37-$H$3</f>
        <v>0.41597222222222219</v>
      </c>
      <c r="I37" s="46">
        <f t="shared" ref="I37" si="38">J37-$K$2</f>
        <v>0.43333333333333329</v>
      </c>
      <c r="J37" s="46">
        <f t="shared" ref="J37" si="39">K36</f>
        <v>0.43472222222222218</v>
      </c>
      <c r="K37" s="46">
        <f t="shared" ref="K37" si="40">J37+$H$5</f>
        <v>0.43888888888888883</v>
      </c>
      <c r="L37" s="46">
        <f t="shared" ref="L37" si="41">K37+$H$9</f>
        <v>0.45277777777777772</v>
      </c>
      <c r="M37" s="47">
        <v>6</v>
      </c>
    </row>
    <row r="38" spans="1:17" s="61" customFormat="1" ht="18">
      <c r="A38" s="83" t="s">
        <v>10</v>
      </c>
      <c r="B38" s="84"/>
      <c r="C38" s="69"/>
      <c r="D38" s="69"/>
      <c r="E38" s="69"/>
      <c r="F38" s="69"/>
      <c r="G38" s="69"/>
      <c r="H38" s="52"/>
      <c r="I38" s="52"/>
      <c r="J38" s="53">
        <v>0.43888888888888888</v>
      </c>
      <c r="K38" s="53">
        <f>J38+$H$10</f>
        <v>0.45277777777777778</v>
      </c>
      <c r="L38" s="69"/>
      <c r="M38" s="54"/>
    </row>
    <row r="39" spans="1:17" s="61" customFormat="1" ht="18">
      <c r="A39" s="37" t="s">
        <v>50</v>
      </c>
      <c r="B39" s="43"/>
      <c r="C39" s="43"/>
      <c r="D39" s="37"/>
      <c r="E39" s="44"/>
      <c r="F39" s="45">
        <f t="shared" si="28"/>
        <v>0.39027777777777778</v>
      </c>
      <c r="G39" s="45">
        <f t="shared" si="29"/>
        <v>0.43194444444444446</v>
      </c>
      <c r="H39" s="46">
        <f t="shared" si="30"/>
        <v>0.43402777777777779</v>
      </c>
      <c r="I39" s="46">
        <f t="shared" si="31"/>
        <v>0.4513888888888889</v>
      </c>
      <c r="J39" s="46">
        <f>K38</f>
        <v>0.45277777777777778</v>
      </c>
      <c r="K39" s="46">
        <f t="shared" si="32"/>
        <v>0.45694444444444443</v>
      </c>
      <c r="L39" s="46">
        <f t="shared" si="33"/>
        <v>0.47083333333333333</v>
      </c>
      <c r="M39" s="42">
        <v>1</v>
      </c>
    </row>
    <row r="40" spans="1:17" s="61" customFormat="1" ht="18">
      <c r="A40" s="37" t="s">
        <v>56</v>
      </c>
      <c r="B40" s="43"/>
      <c r="C40" s="43"/>
      <c r="D40" s="43"/>
      <c r="E40" s="44"/>
      <c r="F40" s="45">
        <f t="shared" si="28"/>
        <v>0.39444444444444443</v>
      </c>
      <c r="G40" s="45">
        <f t="shared" si="29"/>
        <v>0.43611111111111112</v>
      </c>
      <c r="H40" s="46">
        <f t="shared" si="30"/>
        <v>0.43819444444444444</v>
      </c>
      <c r="I40" s="46">
        <f t="shared" si="31"/>
        <v>0.45555555555555555</v>
      </c>
      <c r="J40" s="46">
        <f>K39</f>
        <v>0.45694444444444443</v>
      </c>
      <c r="K40" s="46">
        <f t="shared" si="32"/>
        <v>0.46111111111111108</v>
      </c>
      <c r="L40" s="46">
        <f t="shared" si="33"/>
        <v>0.47499999999999998</v>
      </c>
      <c r="M40" s="47">
        <v>4</v>
      </c>
    </row>
    <row r="41" spans="1:17" s="61" customFormat="1" ht="18">
      <c r="A41" s="37" t="s">
        <v>57</v>
      </c>
      <c r="B41" s="43"/>
      <c r="C41" s="43"/>
      <c r="D41" s="43"/>
      <c r="E41" s="44"/>
      <c r="F41" s="45">
        <f t="shared" ref="F41" si="42">G41-$K$6</f>
        <v>0.39861111111111108</v>
      </c>
      <c r="G41" s="45">
        <f t="shared" ref="G41" si="43">H41-$K$3</f>
        <v>0.44027777777777777</v>
      </c>
      <c r="H41" s="46">
        <f t="shared" ref="H41" si="44">I41-$H$3</f>
        <v>0.44236111111111109</v>
      </c>
      <c r="I41" s="46">
        <f t="shared" ref="I41" si="45">J41-$K$2</f>
        <v>0.4597222222222222</v>
      </c>
      <c r="J41" s="46">
        <f>K40</f>
        <v>0.46111111111111108</v>
      </c>
      <c r="K41" s="46">
        <f t="shared" ref="K41" si="46">J41+$H$5</f>
        <v>0.46527777777777773</v>
      </c>
      <c r="L41" s="46">
        <f t="shared" ref="L41" si="47">K41+$H$9</f>
        <v>0.47916666666666663</v>
      </c>
      <c r="M41" s="47">
        <v>2</v>
      </c>
    </row>
    <row r="42" spans="1:17" s="61" customFormat="1" ht="18">
      <c r="A42" s="37" t="s">
        <v>58</v>
      </c>
      <c r="B42" s="43"/>
      <c r="C42" s="43"/>
      <c r="D42" s="43"/>
      <c r="E42" s="44"/>
      <c r="F42" s="45">
        <f t="shared" ref="F42:F49" si="48">G42-$K$6</f>
        <v>0.40277777777777773</v>
      </c>
      <c r="G42" s="45">
        <f t="shared" ref="G42:G49" si="49">H42-$K$3</f>
        <v>0.44444444444444442</v>
      </c>
      <c r="H42" s="46">
        <f t="shared" ref="H42:H49" si="50">I42-$H$3</f>
        <v>0.44652777777777775</v>
      </c>
      <c r="I42" s="46">
        <f t="shared" ref="I42:I49" si="51">J42-$K$2</f>
        <v>0.46388888888888885</v>
      </c>
      <c r="J42" s="46">
        <f t="shared" ref="J42:J49" si="52">K41</f>
        <v>0.46527777777777773</v>
      </c>
      <c r="K42" s="46">
        <f t="shared" ref="K42:K44" si="53">J42+$H$5</f>
        <v>0.46944444444444439</v>
      </c>
      <c r="L42" s="46">
        <f t="shared" ref="L42:L49" si="54">K42+$H$9</f>
        <v>0.48333333333333328</v>
      </c>
      <c r="M42" s="47">
        <v>5</v>
      </c>
    </row>
    <row r="43" spans="1:17" s="61" customFormat="1" ht="18">
      <c r="A43" s="37" t="s">
        <v>59</v>
      </c>
      <c r="B43" s="43"/>
      <c r="C43" s="43"/>
      <c r="D43" s="43"/>
      <c r="E43" s="44"/>
      <c r="F43" s="45">
        <f t="shared" ref="F43" si="55">G43-$K$6</f>
        <v>0.40694444444444439</v>
      </c>
      <c r="G43" s="45">
        <f t="shared" ref="G43" si="56">H43-$K$3</f>
        <v>0.44861111111111107</v>
      </c>
      <c r="H43" s="46">
        <f t="shared" ref="H43" si="57">I43-$H$3</f>
        <v>0.4506944444444444</v>
      </c>
      <c r="I43" s="46">
        <f t="shared" ref="I43" si="58">J43-$K$2</f>
        <v>0.4680555555555555</v>
      </c>
      <c r="J43" s="46">
        <f t="shared" ref="J43" si="59">K42</f>
        <v>0.46944444444444439</v>
      </c>
      <c r="K43" s="46">
        <f t="shared" ref="K43" si="60">J43+$H$5</f>
        <v>0.47361111111111104</v>
      </c>
      <c r="L43" s="46">
        <f t="shared" ref="L43" si="61">K43+$H$9</f>
        <v>0.48749999999999993</v>
      </c>
      <c r="M43" s="47">
        <v>3</v>
      </c>
    </row>
    <row r="44" spans="1:17" s="61" customFormat="1" ht="18">
      <c r="A44" s="37" t="s">
        <v>60</v>
      </c>
      <c r="B44" s="43"/>
      <c r="C44" s="43"/>
      <c r="D44" s="43"/>
      <c r="E44" s="44"/>
      <c r="F44" s="45">
        <f t="shared" si="48"/>
        <v>0.41111111111111104</v>
      </c>
      <c r="G44" s="45">
        <f t="shared" si="49"/>
        <v>0.45277777777777772</v>
      </c>
      <c r="H44" s="46">
        <f t="shared" si="50"/>
        <v>0.45486111111111105</v>
      </c>
      <c r="I44" s="46">
        <f t="shared" si="51"/>
        <v>0.47222222222222215</v>
      </c>
      <c r="J44" s="46">
        <f t="shared" si="52"/>
        <v>0.47361111111111104</v>
      </c>
      <c r="K44" s="46">
        <f t="shared" si="53"/>
        <v>0.47777777777777769</v>
      </c>
      <c r="L44" s="46">
        <f t="shared" si="54"/>
        <v>0.49166666666666659</v>
      </c>
      <c r="M44" s="47">
        <v>6</v>
      </c>
    </row>
    <row r="45" spans="1:17" s="61" customFormat="1" ht="18">
      <c r="A45" s="83" t="s">
        <v>10</v>
      </c>
      <c r="B45" s="84"/>
      <c r="C45" s="69"/>
      <c r="D45" s="69"/>
      <c r="E45" s="69"/>
      <c r="F45" s="69"/>
      <c r="G45" s="69"/>
      <c r="H45" s="52"/>
      <c r="I45" s="52"/>
      <c r="J45" s="53">
        <v>0.4777777777777778</v>
      </c>
      <c r="K45" s="53">
        <v>0.5</v>
      </c>
      <c r="L45" s="69"/>
      <c r="M45" s="54"/>
    </row>
    <row r="46" spans="1:17" s="61" customFormat="1" ht="18">
      <c r="A46" s="89" t="s">
        <v>61</v>
      </c>
      <c r="B46" s="90"/>
      <c r="C46" s="32" t="s">
        <v>35</v>
      </c>
      <c r="D46" s="32" t="s">
        <v>36</v>
      </c>
      <c r="E46" s="82" t="s">
        <v>32</v>
      </c>
      <c r="F46" s="82"/>
      <c r="G46" s="82"/>
      <c r="H46" s="33" t="s">
        <v>5</v>
      </c>
      <c r="I46" s="34" t="s">
        <v>52</v>
      </c>
      <c r="J46" s="35" t="s">
        <v>6</v>
      </c>
      <c r="K46" s="35" t="s">
        <v>7</v>
      </c>
      <c r="L46" s="32" t="s">
        <v>8</v>
      </c>
      <c r="M46" s="36" t="s">
        <v>9</v>
      </c>
      <c r="P46" s="1"/>
      <c r="Q46" s="1"/>
    </row>
    <row r="47" spans="1:17" s="61" customFormat="1" ht="18">
      <c r="A47" s="37" t="s">
        <v>62</v>
      </c>
      <c r="B47" s="43"/>
      <c r="C47" s="43"/>
      <c r="D47" s="43"/>
      <c r="E47" s="44"/>
      <c r="F47" s="45">
        <f t="shared" si="48"/>
        <v>0.43680555555555556</v>
      </c>
      <c r="G47" s="45">
        <f t="shared" si="49"/>
        <v>0.47847222222222224</v>
      </c>
      <c r="H47" s="46">
        <f t="shared" si="50"/>
        <v>0.48055555555555557</v>
      </c>
      <c r="I47" s="46">
        <f>J47-$K$3</f>
        <v>0.49791666666666667</v>
      </c>
      <c r="J47" s="46">
        <f>K45</f>
        <v>0.5</v>
      </c>
      <c r="K47" s="46">
        <f>J47+$H$8</f>
        <v>0.50486111111111109</v>
      </c>
      <c r="L47" s="46">
        <f t="shared" si="54"/>
        <v>0.51874999999999993</v>
      </c>
      <c r="M47" s="42">
        <v>1</v>
      </c>
    </row>
    <row r="48" spans="1:17" s="61" customFormat="1" ht="18">
      <c r="A48" s="37" t="s">
        <v>63</v>
      </c>
      <c r="B48" s="43"/>
      <c r="C48" s="43"/>
      <c r="D48" s="43"/>
      <c r="E48" s="44"/>
      <c r="F48" s="45">
        <f t="shared" si="48"/>
        <v>0.44236111111111109</v>
      </c>
      <c r="G48" s="45">
        <f t="shared" si="49"/>
        <v>0.48402777777777778</v>
      </c>
      <c r="H48" s="46">
        <f t="shared" si="50"/>
        <v>0.4861111111111111</v>
      </c>
      <c r="I48" s="46">
        <f t="shared" si="51"/>
        <v>0.50347222222222221</v>
      </c>
      <c r="J48" s="46">
        <f t="shared" si="52"/>
        <v>0.50486111111111109</v>
      </c>
      <c r="K48" s="46">
        <f t="shared" ref="K48:K52" si="62">J48+$H$8</f>
        <v>0.50972222222222219</v>
      </c>
      <c r="L48" s="46">
        <f t="shared" si="54"/>
        <v>0.52361111111111103</v>
      </c>
      <c r="M48" s="47">
        <v>4</v>
      </c>
    </row>
    <row r="49" spans="1:17" s="61" customFormat="1" ht="18">
      <c r="A49" s="37" t="s">
        <v>64</v>
      </c>
      <c r="B49" s="43"/>
      <c r="C49" s="43"/>
      <c r="D49" s="43"/>
      <c r="E49" s="44"/>
      <c r="F49" s="45">
        <f t="shared" si="48"/>
        <v>0.44722222222222219</v>
      </c>
      <c r="G49" s="45">
        <f t="shared" si="49"/>
        <v>0.48888888888888887</v>
      </c>
      <c r="H49" s="46">
        <f t="shared" si="50"/>
        <v>0.4909722222222222</v>
      </c>
      <c r="I49" s="46">
        <f t="shared" si="51"/>
        <v>0.5083333333333333</v>
      </c>
      <c r="J49" s="46">
        <f t="shared" si="52"/>
        <v>0.50972222222222219</v>
      </c>
      <c r="K49" s="46">
        <f t="shared" si="62"/>
        <v>0.51458333333333328</v>
      </c>
      <c r="L49" s="46">
        <f t="shared" si="54"/>
        <v>0.52847222222222212</v>
      </c>
      <c r="M49" s="47">
        <v>2</v>
      </c>
    </row>
    <row r="50" spans="1:17" ht="18">
      <c r="A50" s="37" t="s">
        <v>65</v>
      </c>
      <c r="B50" s="43"/>
      <c r="C50" s="43"/>
      <c r="D50" s="43"/>
      <c r="E50" s="44"/>
      <c r="F50" s="45">
        <f t="shared" ref="F50" si="63">G50-$K$6</f>
        <v>0.45208333333333328</v>
      </c>
      <c r="G50" s="45">
        <f t="shared" ref="G50" si="64">H50-$K$3</f>
        <v>0.49374999999999997</v>
      </c>
      <c r="H50" s="46">
        <f t="shared" ref="H50" si="65">I50-$H$3</f>
        <v>0.49583333333333329</v>
      </c>
      <c r="I50" s="46">
        <f t="shared" ref="I50" si="66">J50-$K$2</f>
        <v>0.5131944444444444</v>
      </c>
      <c r="J50" s="46">
        <f t="shared" ref="J50" si="67">K49</f>
        <v>0.51458333333333328</v>
      </c>
      <c r="K50" s="46">
        <f t="shared" si="62"/>
        <v>0.51944444444444438</v>
      </c>
      <c r="L50" s="46">
        <f t="shared" ref="L50" si="68">K50+$H$9</f>
        <v>0.53333333333333321</v>
      </c>
      <c r="M50" s="47">
        <v>5</v>
      </c>
      <c r="N50" s="61"/>
      <c r="P50" s="61"/>
      <c r="Q50" s="61"/>
    </row>
    <row r="51" spans="1:17" ht="18">
      <c r="A51" s="37" t="s">
        <v>66</v>
      </c>
      <c r="B51" s="43"/>
      <c r="C51" s="43"/>
      <c r="D51" s="43"/>
      <c r="E51" s="44"/>
      <c r="F51" s="45">
        <f t="shared" ref="F51:F57" si="69">G51-$K$6</f>
        <v>0.45694444444444432</v>
      </c>
      <c r="G51" s="45">
        <f t="shared" ref="G51:G57" si="70">H51-$K$3</f>
        <v>0.49861111111111101</v>
      </c>
      <c r="H51" s="46">
        <f t="shared" ref="H51:H57" si="71">I51-$H$3</f>
        <v>0.50069444444444433</v>
      </c>
      <c r="I51" s="46">
        <f t="shared" ref="I51:I57" si="72">J51-$K$2</f>
        <v>0.51805555555555549</v>
      </c>
      <c r="J51" s="46">
        <f t="shared" ref="J51:J57" si="73">K50</f>
        <v>0.51944444444444438</v>
      </c>
      <c r="K51" s="46">
        <f t="shared" si="62"/>
        <v>0.52430555555555547</v>
      </c>
      <c r="L51" s="46">
        <f t="shared" ref="L51:L57" si="74">K51+$H$9</f>
        <v>0.53819444444444431</v>
      </c>
      <c r="M51" s="47">
        <v>3</v>
      </c>
      <c r="N51" s="61"/>
    </row>
    <row r="52" spans="1:17" s="61" customFormat="1" ht="18">
      <c r="A52" s="37" t="s">
        <v>67</v>
      </c>
      <c r="B52" s="43"/>
      <c r="C52" s="43"/>
      <c r="D52" s="43"/>
      <c r="E52" s="44"/>
      <c r="F52" s="45">
        <f t="shared" si="69"/>
        <v>0.46180555555555541</v>
      </c>
      <c r="G52" s="45">
        <f t="shared" si="70"/>
        <v>0.5034722222222221</v>
      </c>
      <c r="H52" s="46">
        <f t="shared" si="71"/>
        <v>0.50555555555555542</v>
      </c>
      <c r="I52" s="46">
        <f t="shared" si="72"/>
        <v>0.52291666666666659</v>
      </c>
      <c r="J52" s="46">
        <f t="shared" si="73"/>
        <v>0.52430555555555547</v>
      </c>
      <c r="K52" s="46">
        <f t="shared" si="62"/>
        <v>0.52916666666666656</v>
      </c>
      <c r="L52" s="46">
        <f t="shared" si="74"/>
        <v>0.5430555555555554</v>
      </c>
      <c r="M52" s="47">
        <v>6</v>
      </c>
      <c r="O52" s="11"/>
      <c r="P52" s="11"/>
      <c r="Q52" s="11"/>
    </row>
    <row r="53" spans="1:17" s="61" customFormat="1" ht="18">
      <c r="A53" s="83" t="s">
        <v>10</v>
      </c>
      <c r="B53" s="84"/>
      <c r="C53" s="76"/>
      <c r="D53" s="76"/>
      <c r="E53" s="76"/>
      <c r="F53" s="76"/>
      <c r="G53" s="76"/>
      <c r="H53" s="52"/>
      <c r="I53" s="52"/>
      <c r="J53" s="53">
        <v>0.52916666666666667</v>
      </c>
      <c r="K53" s="53">
        <v>0.54513888888888895</v>
      </c>
      <c r="L53" s="76"/>
      <c r="M53" s="54"/>
      <c r="O53" s="11"/>
      <c r="P53" s="11"/>
      <c r="Q53" s="11"/>
    </row>
    <row r="54" spans="1:17" s="61" customFormat="1" ht="18">
      <c r="A54" s="89" t="s">
        <v>68</v>
      </c>
      <c r="B54" s="90"/>
      <c r="C54" s="32" t="s">
        <v>35</v>
      </c>
      <c r="D54" s="32" t="s">
        <v>36</v>
      </c>
      <c r="E54" s="82" t="s">
        <v>32</v>
      </c>
      <c r="F54" s="82"/>
      <c r="G54" s="82"/>
      <c r="H54" s="33" t="s">
        <v>5</v>
      </c>
      <c r="I54" s="34" t="s">
        <v>52</v>
      </c>
      <c r="J54" s="35" t="s">
        <v>6</v>
      </c>
      <c r="K54" s="35" t="s">
        <v>7</v>
      </c>
      <c r="L54" s="32" t="s">
        <v>8</v>
      </c>
      <c r="M54" s="36" t="s">
        <v>9</v>
      </c>
      <c r="O54" s="11"/>
      <c r="P54" s="11"/>
      <c r="Q54" s="11"/>
    </row>
    <row r="55" spans="1:17" s="61" customFormat="1" ht="18">
      <c r="A55" s="37" t="s">
        <v>69</v>
      </c>
      <c r="B55" s="43"/>
      <c r="C55" s="43"/>
      <c r="D55" s="43"/>
      <c r="E55" s="44"/>
      <c r="F55" s="45">
        <f t="shared" si="69"/>
        <v>0.48194444444444445</v>
      </c>
      <c r="G55" s="45">
        <f t="shared" si="70"/>
        <v>0.52361111111111114</v>
      </c>
      <c r="H55" s="46">
        <f>I55-$H$3</f>
        <v>0.52569444444444446</v>
      </c>
      <c r="I55" s="46">
        <f>J55-$K$3</f>
        <v>0.54305555555555562</v>
      </c>
      <c r="J55" s="46">
        <v>0.54513888888888895</v>
      </c>
      <c r="K55" s="46">
        <f>J55+$H$8</f>
        <v>0.55000000000000004</v>
      </c>
      <c r="L55" s="46">
        <f t="shared" si="74"/>
        <v>0.56388888888888888</v>
      </c>
      <c r="M55" s="47">
        <v>1</v>
      </c>
    </row>
    <row r="56" spans="1:17" s="61" customFormat="1" ht="18">
      <c r="A56" s="37" t="s">
        <v>70</v>
      </c>
      <c r="B56" s="43"/>
      <c r="C56" s="43"/>
      <c r="D56" s="43"/>
      <c r="E56" s="44"/>
      <c r="F56" s="45">
        <f t="shared" ref="F56" si="75">G56-$K$6</f>
        <v>0.48749999999999999</v>
      </c>
      <c r="G56" s="45">
        <f t="shared" ref="G56" si="76">H56-$K$3</f>
        <v>0.52916666666666667</v>
      </c>
      <c r="H56" s="46">
        <f t="shared" ref="H56" si="77">I56-$H$3</f>
        <v>0.53125</v>
      </c>
      <c r="I56" s="46">
        <f t="shared" ref="I56" si="78">J56-$K$2</f>
        <v>0.54861111111111116</v>
      </c>
      <c r="J56" s="46">
        <f t="shared" ref="J56" si="79">K55</f>
        <v>0.55000000000000004</v>
      </c>
      <c r="K56" s="46">
        <f t="shared" ref="K56:K59" si="80">J56+$H$8</f>
        <v>0.55486111111111114</v>
      </c>
      <c r="L56" s="46">
        <f t="shared" ref="L56" si="81">K56+$H$9</f>
        <v>0.56874999999999998</v>
      </c>
      <c r="M56" s="47">
        <v>4</v>
      </c>
    </row>
    <row r="57" spans="1:17" s="61" customFormat="1" ht="18">
      <c r="A57" s="37" t="s">
        <v>71</v>
      </c>
      <c r="B57" s="43"/>
      <c r="C57" s="43"/>
      <c r="D57" s="43"/>
      <c r="E57" s="44"/>
      <c r="F57" s="45">
        <f t="shared" si="69"/>
        <v>0.49236111111111108</v>
      </c>
      <c r="G57" s="45">
        <f t="shared" si="70"/>
        <v>0.53402777777777777</v>
      </c>
      <c r="H57" s="46">
        <f t="shared" si="71"/>
        <v>0.53611111111111109</v>
      </c>
      <c r="I57" s="46">
        <f t="shared" si="72"/>
        <v>0.55347222222222225</v>
      </c>
      <c r="J57" s="46">
        <f t="shared" si="73"/>
        <v>0.55486111111111114</v>
      </c>
      <c r="K57" s="46">
        <f t="shared" si="80"/>
        <v>0.55972222222222223</v>
      </c>
      <c r="L57" s="46">
        <f t="shared" si="74"/>
        <v>0.57361111111111107</v>
      </c>
      <c r="M57" s="47">
        <v>2</v>
      </c>
    </row>
    <row r="58" spans="1:17" s="61" customFormat="1" ht="18">
      <c r="A58" s="37" t="s">
        <v>72</v>
      </c>
      <c r="B58" s="43"/>
      <c r="C58" s="43"/>
      <c r="D58" s="43"/>
      <c r="E58" s="44"/>
      <c r="F58" s="45">
        <f t="shared" ref="F58" si="82">G58-$K$6</f>
        <v>0.49722222222222218</v>
      </c>
      <c r="G58" s="45">
        <f t="shared" ref="G58" si="83">H58-$K$3</f>
        <v>0.53888888888888886</v>
      </c>
      <c r="H58" s="46">
        <f t="shared" ref="H58" si="84">I58-$H$3</f>
        <v>0.54097222222222219</v>
      </c>
      <c r="I58" s="46">
        <f t="shared" ref="I58" si="85">J58-$K$2</f>
        <v>0.55833333333333335</v>
      </c>
      <c r="J58" s="46">
        <f t="shared" ref="J58" si="86">K57</f>
        <v>0.55972222222222223</v>
      </c>
      <c r="K58" s="46">
        <f t="shared" si="80"/>
        <v>0.56458333333333333</v>
      </c>
      <c r="L58" s="46">
        <f t="shared" ref="L58" si="87">K58+$H$9</f>
        <v>0.57847222222222217</v>
      </c>
      <c r="M58" s="47">
        <v>5</v>
      </c>
    </row>
    <row r="59" spans="1:17" s="61" customFormat="1" ht="18">
      <c r="A59" s="37" t="s">
        <v>73</v>
      </c>
      <c r="B59" s="43"/>
      <c r="C59" s="43"/>
      <c r="D59" s="43"/>
      <c r="E59" s="44"/>
      <c r="F59" s="45">
        <f t="shared" ref="F59:F64" si="88">G59-$K$6</f>
        <v>0.50208333333333333</v>
      </c>
      <c r="G59" s="45">
        <f t="shared" ref="G59:G64" si="89">H59-$K$3</f>
        <v>0.54374999999999996</v>
      </c>
      <c r="H59" s="46">
        <f t="shared" ref="H59:H64" si="90">I59-$H$3</f>
        <v>0.54583333333333328</v>
      </c>
      <c r="I59" s="46">
        <f t="shared" ref="I59:I64" si="91">J59-$K$2</f>
        <v>0.56319444444444444</v>
      </c>
      <c r="J59" s="46">
        <f t="shared" ref="J59:J64" si="92">K58</f>
        <v>0.56458333333333333</v>
      </c>
      <c r="K59" s="46">
        <f t="shared" si="80"/>
        <v>0.56944444444444442</v>
      </c>
      <c r="L59" s="46">
        <f t="shared" ref="L59:L64" si="93">K59+$H$9</f>
        <v>0.58333333333333326</v>
      </c>
      <c r="M59" s="47">
        <v>3</v>
      </c>
    </row>
    <row r="60" spans="1:17" s="61" customFormat="1" ht="18">
      <c r="A60" s="83" t="s">
        <v>10</v>
      </c>
      <c r="B60" s="84"/>
      <c r="C60" s="70"/>
      <c r="D60" s="70"/>
      <c r="E60" s="70"/>
      <c r="F60" s="70"/>
      <c r="G60" s="70"/>
      <c r="H60" s="52"/>
      <c r="I60" s="52"/>
      <c r="J60" s="53">
        <v>0.56944444444444442</v>
      </c>
      <c r="K60" s="53">
        <f>J60+$H$10</f>
        <v>0.58333333333333326</v>
      </c>
      <c r="L60" s="70"/>
      <c r="M60" s="54"/>
    </row>
    <row r="61" spans="1:17" s="61" customFormat="1" ht="18">
      <c r="A61" s="37" t="s">
        <v>74</v>
      </c>
      <c r="B61" s="43"/>
      <c r="C61" s="43"/>
      <c r="D61" s="43"/>
      <c r="E61" s="44"/>
      <c r="F61" s="45">
        <f t="shared" ref="F61" si="94">G61-$K$6</f>
        <v>0.52083333333333326</v>
      </c>
      <c r="G61" s="45">
        <f t="shared" ref="G61" si="95">H61-$K$3</f>
        <v>0.56249999999999989</v>
      </c>
      <c r="H61" s="46">
        <f t="shared" ref="H61" si="96">I61-$H$3</f>
        <v>0.56458333333333321</v>
      </c>
      <c r="I61" s="46">
        <f t="shared" ref="I61" si="97">J61-$K$2</f>
        <v>0.58194444444444438</v>
      </c>
      <c r="J61" s="46">
        <f>K60</f>
        <v>0.58333333333333326</v>
      </c>
      <c r="K61" s="46">
        <f>J61+$H$8</f>
        <v>0.58819444444444435</v>
      </c>
      <c r="L61" s="46">
        <f t="shared" ref="L61" si="98">K61+$H$9</f>
        <v>0.60208333333333319</v>
      </c>
      <c r="M61" s="47">
        <v>6</v>
      </c>
    </row>
    <row r="62" spans="1:17" s="61" customFormat="1" ht="18">
      <c r="A62" s="37" t="s">
        <v>75</v>
      </c>
      <c r="B62" s="43"/>
      <c r="C62" s="43"/>
      <c r="D62" s="43"/>
      <c r="E62" s="44"/>
      <c r="F62" s="51">
        <f t="shared" si="88"/>
        <v>0.52569444444444435</v>
      </c>
      <c r="G62" s="45">
        <f t="shared" si="89"/>
        <v>0.56736111111111098</v>
      </c>
      <c r="H62" s="46">
        <f t="shared" si="90"/>
        <v>0.56944444444444431</v>
      </c>
      <c r="I62" s="46">
        <f t="shared" si="91"/>
        <v>0.58680555555555547</v>
      </c>
      <c r="J62" s="46">
        <f t="shared" si="92"/>
        <v>0.58819444444444435</v>
      </c>
      <c r="K62" s="46">
        <f t="shared" ref="K62:K65" si="99">J62+$H$8</f>
        <v>0.59305555555555545</v>
      </c>
      <c r="L62" s="46">
        <f t="shared" si="93"/>
        <v>0.60694444444444429</v>
      </c>
      <c r="M62" s="47">
        <v>1</v>
      </c>
    </row>
    <row r="63" spans="1:17" s="61" customFormat="1" ht="18">
      <c r="A63" s="37" t="s">
        <v>76</v>
      </c>
      <c r="B63" s="43"/>
      <c r="C63" s="43"/>
      <c r="D63" s="43"/>
      <c r="E63" s="44"/>
      <c r="F63" s="51">
        <f t="shared" si="88"/>
        <v>0.53055555555555545</v>
      </c>
      <c r="G63" s="45">
        <f t="shared" si="89"/>
        <v>0.57222222222222208</v>
      </c>
      <c r="H63" s="46">
        <f t="shared" si="90"/>
        <v>0.5743055555555554</v>
      </c>
      <c r="I63" s="46">
        <f t="shared" si="91"/>
        <v>0.59166666666666656</v>
      </c>
      <c r="J63" s="46">
        <f t="shared" si="92"/>
        <v>0.59305555555555545</v>
      </c>
      <c r="K63" s="46">
        <f t="shared" si="99"/>
        <v>0.59791666666666654</v>
      </c>
      <c r="L63" s="46">
        <f t="shared" si="93"/>
        <v>0.61180555555555538</v>
      </c>
      <c r="M63" s="47">
        <v>4</v>
      </c>
    </row>
    <row r="64" spans="1:17" s="61" customFormat="1" ht="18">
      <c r="A64" s="37" t="s">
        <v>77</v>
      </c>
      <c r="B64" s="43"/>
      <c r="C64" s="43"/>
      <c r="D64" s="43"/>
      <c r="E64" s="44"/>
      <c r="F64" s="51">
        <f t="shared" si="88"/>
        <v>0.53541666666666654</v>
      </c>
      <c r="G64" s="45">
        <f t="shared" si="89"/>
        <v>0.57708333333333317</v>
      </c>
      <c r="H64" s="46">
        <f t="shared" si="90"/>
        <v>0.5791666666666665</v>
      </c>
      <c r="I64" s="46">
        <f t="shared" si="91"/>
        <v>0.59652777777777766</v>
      </c>
      <c r="J64" s="46">
        <f t="shared" si="92"/>
        <v>0.59791666666666654</v>
      </c>
      <c r="K64" s="46">
        <f t="shared" si="99"/>
        <v>0.60277777777777763</v>
      </c>
      <c r="L64" s="46">
        <f t="shared" si="93"/>
        <v>0.61666666666666647</v>
      </c>
      <c r="M64" s="47">
        <v>2</v>
      </c>
    </row>
    <row r="65" spans="1:13" s="61" customFormat="1" ht="18">
      <c r="A65" s="37" t="s">
        <v>78</v>
      </c>
      <c r="B65" s="43"/>
      <c r="C65" s="43"/>
      <c r="D65" s="43"/>
      <c r="E65" s="44"/>
      <c r="F65" s="51">
        <f t="shared" ref="F65" si="100">G65-$K$6</f>
        <v>0.54027777777777763</v>
      </c>
      <c r="G65" s="45">
        <f t="shared" ref="G65" si="101">H65-$K$3</f>
        <v>0.58194444444444426</v>
      </c>
      <c r="H65" s="46">
        <f t="shared" ref="H65" si="102">I65-$H$3</f>
        <v>0.58402777777777759</v>
      </c>
      <c r="I65" s="46">
        <f t="shared" ref="I65" si="103">J65-$K$2</f>
        <v>0.60138888888888875</v>
      </c>
      <c r="J65" s="46">
        <f t="shared" ref="J65" si="104">K64</f>
        <v>0.60277777777777763</v>
      </c>
      <c r="K65" s="46">
        <f t="shared" si="99"/>
        <v>0.60763888888888873</v>
      </c>
      <c r="L65" s="46">
        <f t="shared" ref="L65" si="105">K65+$H$9</f>
        <v>0.62152777777777757</v>
      </c>
      <c r="M65" s="47">
        <v>5</v>
      </c>
    </row>
    <row r="66" spans="1:13" s="61" customFormat="1" ht="18">
      <c r="A66" s="83" t="s">
        <v>10</v>
      </c>
      <c r="B66" s="84"/>
      <c r="C66" s="69"/>
      <c r="D66" s="69"/>
      <c r="E66" s="69"/>
      <c r="F66" s="69"/>
      <c r="G66" s="69"/>
      <c r="H66" s="52"/>
      <c r="I66" s="52"/>
      <c r="J66" s="53">
        <v>0.60763888888888895</v>
      </c>
      <c r="K66" s="53">
        <f>J66+$H$10</f>
        <v>0.62152777777777779</v>
      </c>
      <c r="L66" s="69"/>
      <c r="M66" s="54"/>
    </row>
    <row r="67" spans="1:13" s="61" customFormat="1" ht="18">
      <c r="A67" s="37" t="s">
        <v>79</v>
      </c>
      <c r="B67" s="43"/>
      <c r="C67" s="43"/>
      <c r="D67" s="43"/>
      <c r="E67" s="44"/>
      <c r="F67" s="45">
        <f t="shared" ref="F67:F71" si="106">G67-$K$6</f>
        <v>0.55902777777777779</v>
      </c>
      <c r="G67" s="45">
        <f t="shared" ref="G67:G71" si="107">H67-$K$3</f>
        <v>0.60069444444444442</v>
      </c>
      <c r="H67" s="46">
        <f t="shared" ref="H67:H71" si="108">I67-$H$3</f>
        <v>0.60277777777777775</v>
      </c>
      <c r="I67" s="46">
        <f t="shared" ref="I67:I71" si="109">J67-$K$2</f>
        <v>0.62013888888888891</v>
      </c>
      <c r="J67" s="46">
        <f>K66</f>
        <v>0.62152777777777779</v>
      </c>
      <c r="K67" s="46">
        <f>J67+$H$8</f>
        <v>0.62638888888888888</v>
      </c>
      <c r="L67" s="46">
        <f t="shared" ref="L67:L71" si="110">K67+$H$9</f>
        <v>0.64027777777777772</v>
      </c>
      <c r="M67" s="47">
        <v>3</v>
      </c>
    </row>
    <row r="68" spans="1:13" s="61" customFormat="1" ht="18">
      <c r="A68" s="37" t="s">
        <v>80</v>
      </c>
      <c r="B68" s="43"/>
      <c r="C68" s="43"/>
      <c r="D68" s="43"/>
      <c r="E68" s="44"/>
      <c r="F68" s="51">
        <f t="shared" si="106"/>
        <v>0.56388888888888888</v>
      </c>
      <c r="G68" s="45">
        <f t="shared" si="107"/>
        <v>0.60555555555555551</v>
      </c>
      <c r="H68" s="46">
        <f t="shared" si="108"/>
        <v>0.60763888888888884</v>
      </c>
      <c r="I68" s="46">
        <f t="shared" si="109"/>
        <v>0.625</v>
      </c>
      <c r="J68" s="46">
        <f t="shared" ref="J68:J71" si="111">K67</f>
        <v>0.62638888888888888</v>
      </c>
      <c r="K68" s="46">
        <f t="shared" ref="K68:K72" si="112">J68+$H$8</f>
        <v>0.63124999999999998</v>
      </c>
      <c r="L68" s="46">
        <f t="shared" si="110"/>
        <v>0.64513888888888882</v>
      </c>
      <c r="M68" s="47">
        <v>6</v>
      </c>
    </row>
    <row r="69" spans="1:13" s="61" customFormat="1" ht="18">
      <c r="A69" s="37" t="s">
        <v>81</v>
      </c>
      <c r="B69" s="43"/>
      <c r="C69" s="43"/>
      <c r="D69" s="43"/>
      <c r="E69" s="44"/>
      <c r="F69" s="51">
        <f t="shared" si="106"/>
        <v>0.56874999999999998</v>
      </c>
      <c r="G69" s="45">
        <f t="shared" si="107"/>
        <v>0.61041666666666661</v>
      </c>
      <c r="H69" s="46">
        <f t="shared" si="108"/>
        <v>0.61249999999999993</v>
      </c>
      <c r="I69" s="46">
        <f t="shared" si="109"/>
        <v>0.62986111111111109</v>
      </c>
      <c r="J69" s="46">
        <f t="shared" si="111"/>
        <v>0.63124999999999998</v>
      </c>
      <c r="K69" s="46">
        <f t="shared" si="112"/>
        <v>0.63611111111111107</v>
      </c>
      <c r="L69" s="46">
        <f t="shared" si="110"/>
        <v>0.64999999999999991</v>
      </c>
      <c r="M69" s="47">
        <v>1</v>
      </c>
    </row>
    <row r="70" spans="1:13" s="61" customFormat="1" ht="18">
      <c r="A70" s="37" t="s">
        <v>82</v>
      </c>
      <c r="B70" s="43"/>
      <c r="C70" s="43"/>
      <c r="D70" s="43"/>
      <c r="E70" s="44"/>
      <c r="F70" s="51">
        <f t="shared" si="106"/>
        <v>0.57361111111111107</v>
      </c>
      <c r="G70" s="45">
        <f t="shared" si="107"/>
        <v>0.6152777777777777</v>
      </c>
      <c r="H70" s="46">
        <f t="shared" si="108"/>
        <v>0.61736111111111103</v>
      </c>
      <c r="I70" s="46">
        <f t="shared" si="109"/>
        <v>0.63472222222222219</v>
      </c>
      <c r="J70" s="46">
        <f t="shared" si="111"/>
        <v>0.63611111111111107</v>
      </c>
      <c r="K70" s="46">
        <f t="shared" si="112"/>
        <v>0.64097222222222217</v>
      </c>
      <c r="L70" s="46">
        <f t="shared" si="110"/>
        <v>0.65486111111111101</v>
      </c>
      <c r="M70" s="47">
        <v>4</v>
      </c>
    </row>
    <row r="71" spans="1:13" s="61" customFormat="1" ht="18">
      <c r="A71" s="37" t="s">
        <v>83</v>
      </c>
      <c r="B71" s="43"/>
      <c r="C71" s="43"/>
      <c r="D71" s="43"/>
      <c r="E71" s="44"/>
      <c r="F71" s="51">
        <f t="shared" si="106"/>
        <v>0.57847222222222217</v>
      </c>
      <c r="G71" s="45">
        <f t="shared" si="107"/>
        <v>0.6201388888888888</v>
      </c>
      <c r="H71" s="46">
        <f t="shared" si="108"/>
        <v>0.62222222222222212</v>
      </c>
      <c r="I71" s="46">
        <f t="shared" si="109"/>
        <v>0.63958333333333328</v>
      </c>
      <c r="J71" s="46">
        <f t="shared" si="111"/>
        <v>0.64097222222222217</v>
      </c>
      <c r="K71" s="46">
        <f t="shared" si="112"/>
        <v>0.64583333333333326</v>
      </c>
      <c r="L71" s="46">
        <f t="shared" si="110"/>
        <v>0.6597222222222221</v>
      </c>
      <c r="M71" s="47">
        <v>2</v>
      </c>
    </row>
    <row r="72" spans="1:13" s="61" customFormat="1" ht="18">
      <c r="A72" s="37" t="s">
        <v>84</v>
      </c>
      <c r="B72" s="43"/>
      <c r="C72" s="43"/>
      <c r="D72" s="43"/>
      <c r="E72" s="44"/>
      <c r="F72" s="51">
        <f t="shared" ref="F72" si="113">G72-$K$6</f>
        <v>0.58333333333333326</v>
      </c>
      <c r="G72" s="45">
        <f t="shared" ref="G72" si="114">H72-$K$3</f>
        <v>0.62499999999999989</v>
      </c>
      <c r="H72" s="46">
        <f t="shared" ref="H72" si="115">I72-$H$3</f>
        <v>0.62708333333333321</v>
      </c>
      <c r="I72" s="46">
        <f t="shared" ref="I72" si="116">J72-$K$2</f>
        <v>0.64444444444444438</v>
      </c>
      <c r="J72" s="46">
        <f t="shared" ref="J72" si="117">K71</f>
        <v>0.64583333333333326</v>
      </c>
      <c r="K72" s="46">
        <f t="shared" si="112"/>
        <v>0.65069444444444435</v>
      </c>
      <c r="L72" s="46">
        <f t="shared" ref="L72" si="118">K72+$H$9</f>
        <v>0.66458333333333319</v>
      </c>
      <c r="M72" s="47">
        <v>5</v>
      </c>
    </row>
    <row r="73" spans="1:13" s="61" customFormat="1" ht="18">
      <c r="A73" s="80" t="s">
        <v>25</v>
      </c>
      <c r="B73" s="79"/>
      <c r="C73" s="77"/>
      <c r="D73" s="77"/>
      <c r="E73" s="73"/>
      <c r="F73" s="78"/>
      <c r="G73" s="78"/>
      <c r="H73" s="71"/>
      <c r="I73" s="71"/>
      <c r="J73" s="71"/>
      <c r="K73" s="71"/>
      <c r="L73" s="71"/>
      <c r="M73" s="72"/>
    </row>
    <row r="74" spans="1:13" s="61" customFormat="1" ht="18">
      <c r="A74" s="80" t="s">
        <v>24</v>
      </c>
      <c r="B74" s="79"/>
      <c r="C74" s="77"/>
      <c r="D74" s="77"/>
      <c r="E74" s="73"/>
      <c r="F74" s="78"/>
      <c r="G74" s="78"/>
      <c r="H74" s="71"/>
      <c r="I74" s="71"/>
      <c r="J74" s="71"/>
      <c r="K74" s="71"/>
      <c r="L74" s="71"/>
      <c r="M74" s="72"/>
    </row>
    <row r="75" spans="1:13" s="61" customFormat="1" ht="18">
      <c r="A75" s="83" t="s">
        <v>54</v>
      </c>
      <c r="B75" s="84"/>
      <c r="C75" s="75"/>
      <c r="D75" s="75"/>
      <c r="E75" s="75"/>
      <c r="F75" s="75"/>
      <c r="G75" s="75"/>
      <c r="H75" s="48"/>
      <c r="I75" s="48" t="s">
        <v>13</v>
      </c>
      <c r="J75" s="49">
        <v>0.66666666666666663</v>
      </c>
      <c r="K75" s="49"/>
      <c r="L75" s="58"/>
      <c r="M75" s="50"/>
    </row>
    <row r="76" spans="1:13" ht="18">
      <c r="A76" s="64"/>
      <c r="B76" s="64"/>
      <c r="C76" s="64"/>
      <c r="D76" s="64"/>
      <c r="E76" s="65"/>
      <c r="F76" s="66"/>
      <c r="G76" s="66"/>
      <c r="H76" s="67"/>
      <c r="I76" s="67"/>
      <c r="J76" s="67"/>
      <c r="K76" s="67"/>
      <c r="L76" s="67"/>
      <c r="M76" s="68"/>
    </row>
    <row r="77" spans="1:13" ht="18">
      <c r="A77" s="88" t="s">
        <v>29</v>
      </c>
      <c r="B77" s="88"/>
      <c r="C77" s="88"/>
      <c r="D77" s="55" t="s">
        <v>17</v>
      </c>
      <c r="E77" s="25"/>
      <c r="F77" s="25"/>
      <c r="G77" s="25"/>
      <c r="H77" s="55"/>
      <c r="I77" s="55"/>
      <c r="J77" s="55"/>
      <c r="K77" s="55"/>
      <c r="L77" s="25" t="str">
        <f>L1</f>
        <v>Päivitetty</v>
      </c>
      <c r="M77" s="24">
        <v>43523</v>
      </c>
    </row>
  </sheetData>
  <mergeCells count="19">
    <mergeCell ref="A60:B60"/>
    <mergeCell ref="A77:C77"/>
    <mergeCell ref="A46:B46"/>
    <mergeCell ref="A24:B24"/>
    <mergeCell ref="E46:G46"/>
    <mergeCell ref="A75:B75"/>
    <mergeCell ref="A53:B53"/>
    <mergeCell ref="A54:B54"/>
    <mergeCell ref="E54:G54"/>
    <mergeCell ref="A66:B66"/>
    <mergeCell ref="E24:G24"/>
    <mergeCell ref="A45:B45"/>
    <mergeCell ref="A12:B12"/>
    <mergeCell ref="A14:J14"/>
    <mergeCell ref="A15:B15"/>
    <mergeCell ref="A23:B23"/>
    <mergeCell ref="D23:M23"/>
    <mergeCell ref="A38:B38"/>
    <mergeCell ref="A31:B31"/>
  </mergeCells>
  <hyperlinks>
    <hyperlink ref="D77" r:id="rId1"/>
  </hyperlinks>
  <pageMargins left="0.25" right="0.25" top="0.75" bottom="0.75" header="0.3" footer="0.3"/>
  <pageSetup paperSize="11" scale="36" fitToWidth="0" orientation="portrait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Aikataulu_10.3.2019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Leppänen Merja</dc:creator>
  <cp:lastModifiedBy>Mikko Savinko</cp:lastModifiedBy>
  <cp:lastPrinted>2018-01-08T15:25:17Z</cp:lastPrinted>
  <dcterms:created xsi:type="dcterms:W3CDTF">2014-09-24T20:33:36Z</dcterms:created>
  <dcterms:modified xsi:type="dcterms:W3CDTF">2019-03-03T16:46:40Z</dcterms:modified>
</cp:coreProperties>
</file>