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lun\Documents\1_Karjalainen Nuorisoliitto\hallinto\apurahat, hankkeet\JÄSENSEURAN TUKIPAKETTI 2015\1_seuroille\"/>
    </mc:Choice>
  </mc:AlternateContent>
  <bookViews>
    <workbookView xWindow="0" yWindow="60" windowWidth="15285" windowHeight="7965" activeTab="6"/>
  </bookViews>
  <sheets>
    <sheet name="suunnitelma" sheetId="1" r:id="rId1"/>
    <sheet name="selvitys" sheetId="4" r:id="rId2"/>
    <sheet name="ohjelma" sheetId="5" r:id="rId3"/>
    <sheet name="osallistujalista" sheetId="2" r:id="rId4"/>
    <sheet name="tilitys" sheetId="3" r:id="rId5"/>
    <sheet name="osallistujien matkakulut" sheetId="7" r:id="rId6"/>
    <sheet name="osallistujatietolomake" sheetId="6" r:id="rId7"/>
    <sheet name="Taul1" sheetId="8" r:id="rId8"/>
  </sheets>
  <definedNames>
    <definedName name="_xlnm._FilterDatabase" localSheetId="3" hidden="1">osallistujalista!$A$7:$H$7</definedName>
  </definedNames>
  <calcPr calcId="152511"/>
</workbook>
</file>

<file path=xl/calcChain.xml><?xml version="1.0" encoding="utf-8"?>
<calcChain xmlns="http://schemas.openxmlformats.org/spreadsheetml/2006/main">
  <c r="C4" i="5" l="1"/>
  <c r="B15" i="4"/>
  <c r="B8" i="4"/>
  <c r="B7" i="4"/>
  <c r="D6" i="4"/>
  <c r="B6" i="4"/>
  <c r="D5" i="4"/>
  <c r="B5" i="4"/>
  <c r="B4" i="4"/>
  <c r="E15" i="3"/>
  <c r="D12" i="3"/>
  <c r="E12" i="3" s="1"/>
  <c r="G12" i="3" s="1"/>
  <c r="H6" i="6"/>
  <c r="C6" i="6"/>
  <c r="C5" i="6"/>
  <c r="C68" i="7"/>
  <c r="G38" i="7"/>
  <c r="C38" i="7"/>
  <c r="C37" i="7"/>
  <c r="C69" i="2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41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8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G5" i="7"/>
  <c r="C5" i="7"/>
  <c r="C4" i="7"/>
  <c r="O7" i="3"/>
  <c r="G7" i="3"/>
  <c r="K7" i="3"/>
  <c r="A7" i="3"/>
  <c r="B7" i="3"/>
  <c r="C7" i="3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E5" i="2"/>
  <c r="C5" i="2"/>
  <c r="C4" i="2"/>
  <c r="E24" i="5"/>
  <c r="C38" i="5"/>
  <c r="U7" i="3" l="1"/>
  <c r="V7" i="3" s="1"/>
  <c r="A42" i="2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</calcChain>
</file>

<file path=xl/sharedStrings.xml><?xml version="1.0" encoding="utf-8"?>
<sst xmlns="http://schemas.openxmlformats.org/spreadsheetml/2006/main" count="187" uniqueCount="140">
  <si>
    <t>KARJALAINEN NUORISOLIITTO RY</t>
  </si>
  <si>
    <t>OPINTOJAKSON SUUNNITELMA</t>
  </si>
  <si>
    <t>Opintojakson nimi</t>
  </si>
  <si>
    <t>Paikka</t>
  </si>
  <si>
    <t>Osoite</t>
  </si>
  <si>
    <t>Postinro ja -toimipaikka</t>
  </si>
  <si>
    <t>Opetustuntien määrä</t>
  </si>
  <si>
    <t>Alkamispäivä</t>
  </si>
  <si>
    <t>Päättymispäivä</t>
  </si>
  <si>
    <t>Kunta</t>
  </si>
  <si>
    <t>Arvioitu osallistujamäärä</t>
  </si>
  <si>
    <t>Mitä osallistujan on tarkoitus oppia</t>
  </si>
  <si>
    <t>Kohderyhmä</t>
  </si>
  <si>
    <t>Ohjelman pääkohdat</t>
  </si>
  <si>
    <t>Lisätietoja</t>
  </si>
  <si>
    <t>OPINTOJAKSON SELVITYS</t>
  </si>
  <si>
    <t>Vastuuhlö/KN</t>
  </si>
  <si>
    <t>Osallistujia/naisia</t>
  </si>
  <si>
    <t>Osallistujia/miehiä</t>
  </si>
  <si>
    <t>- laskuja ___ kpl tai ___ tilitys toteuttajan maksamista opintojakson kuluista</t>
  </si>
  <si>
    <t>- opintojakson osallistujaluettelo (kun opetusta väh. 6 tuntia)</t>
  </si>
  <si>
    <t>- opintojakson ohjelma</t>
  </si>
  <si>
    <t>- osallistujatietolomake (kun opetusta väh. 6 tuntia)</t>
  </si>
  <si>
    <t>Viitetieto</t>
  </si>
  <si>
    <t>Pankkiyhteys - BIC</t>
  </si>
  <si>
    <t>Pankkiyhteys - IBAN</t>
  </si>
  <si>
    <r>
      <rPr>
        <b/>
        <sz val="10"/>
        <color theme="1"/>
        <rFont val="Tahoma"/>
        <family val="2"/>
      </rPr>
      <t>Liitteet:</t>
    </r>
    <r>
      <rPr>
        <sz val="10"/>
        <color theme="1"/>
        <rFont val="Tahoma"/>
        <family val="2"/>
      </rPr>
      <t xml:space="preserve"> (ladataan Okryverkkoon)</t>
    </r>
  </si>
  <si>
    <t>OPINTOJAKSON OHJELMA</t>
  </si>
  <si>
    <t>opetustunnin alkamis- ja päättymisaika</t>
  </si>
  <si>
    <t>Opetustunnin sisältö</t>
  </si>
  <si>
    <t>Kouluttajat (nimi ja koulutus)</t>
  </si>
  <si>
    <t>Päivä-määrä</t>
  </si>
  <si>
    <t>Opetus-tunnit</t>
  </si>
  <si>
    <t>Opetustunnit yhteensä</t>
  </si>
  <si>
    <t>Muu tarpeellinen henkilöstö ja opintojakson suunnittelusta ja organisoimisesta aiheutuneiden tuntien erittely (täytetään vain, jos maksetaan palkkioita tai matkakuluja).</t>
  </si>
  <si>
    <t>Tehtävä opintojakson aikana</t>
  </si>
  <si>
    <t>Nimi</t>
  </si>
  <si>
    <t>Tunnit</t>
  </si>
  <si>
    <t>Opetuksen suunnittelu</t>
  </si>
  <si>
    <t>Opintojakson organisointi</t>
  </si>
  <si>
    <t>Oman henkilökunnan läsnäolo</t>
  </si>
  <si>
    <t>Muu tarpeellinen henkilöstö</t>
  </si>
  <si>
    <t>Nimi (tekstaten)</t>
  </si>
  <si>
    <t xml:space="preserve"> Sivu 2</t>
  </si>
  <si>
    <t>OPINTOJAKSON OSALLISTUJALISTA</t>
  </si>
  <si>
    <t>Kuluja tarvitaan</t>
  </si>
  <si>
    <t>Tunti-määrä</t>
  </si>
  <si>
    <t>OPINTOJAKSON TILITYS - KAAVAT TÄSSÄ, TÄYTÄ SUORAAN OKRYVERKKOON</t>
  </si>
  <si>
    <t>kouluttajien</t>
  </si>
  <si>
    <t>pv-rahat</t>
  </si>
  <si>
    <t>Osallistujien</t>
  </si>
  <si>
    <t>palkkiot yht.</t>
  </si>
  <si>
    <t>muut palkkiot</t>
  </si>
  <si>
    <t>matka-kulut</t>
  </si>
  <si>
    <t>majoitus-kulut</t>
  </si>
  <si>
    <t>em. yht.</t>
  </si>
  <si>
    <t>kahvi- ja ruokailu-kulut</t>
  </si>
  <si>
    <t>em. majoitus &amp; ruokailut yht.</t>
  </si>
  <si>
    <t>materiaa-lit ja aineistot</t>
  </si>
  <si>
    <t>suunnit-telupalk-kiot</t>
  </si>
  <si>
    <t>opetus-palkkiot</t>
  </si>
  <si>
    <t>palkkiot</t>
  </si>
  <si>
    <t>tila-vuokrat</t>
  </si>
  <si>
    <t>väline-vuokrat</t>
  </si>
  <si>
    <t>markki-nointi &amp; tiedotus</t>
  </si>
  <si>
    <t>muut koulutus-kulut</t>
  </si>
  <si>
    <t>kaikki yhteensä</t>
  </si>
  <si>
    <t>erotus/ kuluja tarvitaan</t>
  </si>
  <si>
    <t>Kouluttajien palkat</t>
  </si>
  <si>
    <t>Tilityksessä ilmoitettava palkka tai palkkio lasketaan tuntipalkan mukaan vain siltä ajalta, jonka työntekijä on työskennellyt opintotilaisuuden suunnittelijana, johtajana, kouluttajana tai opiskelijan erityisavustajana.</t>
  </si>
  <si>
    <t>OPINTOJAKSON OSALLISTUJIEN MATKAKULUT</t>
  </si>
  <si>
    <t>matkan pituus km</t>
  </si>
  <si>
    <t>Maksun saajan kuittaus</t>
  </si>
  <si>
    <t>matka-kulut €</t>
  </si>
  <si>
    <t>tunnus</t>
  </si>
  <si>
    <r>
      <t xml:space="preserve">OSALLISTUJATIETOLOMAKE </t>
    </r>
    <r>
      <rPr>
        <b/>
        <sz val="9"/>
        <rFont val="Palatino Linotype"/>
        <family val="1"/>
      </rPr>
      <t xml:space="preserve"> </t>
    </r>
    <r>
      <rPr>
        <sz val="9"/>
        <rFont val="Palatino Linotype"/>
        <family val="1"/>
      </rPr>
      <t xml:space="preserve">( Huom! Täytetään vain vähintään </t>
    </r>
    <r>
      <rPr>
        <b/>
        <sz val="9"/>
        <rFont val="Palatino Linotype"/>
        <family val="1"/>
      </rPr>
      <t xml:space="preserve">kuusi </t>
    </r>
    <r>
      <rPr>
        <sz val="9"/>
        <rFont val="Palatino Linotype"/>
        <family val="1"/>
      </rPr>
      <t>tuntia kestävistä opintojaksoista.)</t>
    </r>
  </si>
  <si>
    <r>
      <t xml:space="preserve">TÄYTTÖOHJE: </t>
    </r>
    <r>
      <rPr>
        <sz val="9"/>
        <rFont val="Palatino Linotype"/>
        <family val="1"/>
      </rPr>
      <t>Mikäli olet kuluvan vuoden aikana aiemmin osallistunut OK-opintokeskuksen opintojaksoihin,</t>
    </r>
    <r>
      <rPr>
        <b/>
        <sz val="9"/>
        <rFont val="Palatino Linotype"/>
        <family val="1"/>
      </rPr>
      <t xml:space="preserve"> täytä </t>
    </r>
  </si>
  <si>
    <r>
      <t xml:space="preserve">vain kohta 1. </t>
    </r>
    <r>
      <rPr>
        <sz val="9"/>
        <rFont val="Palatino Linotype"/>
        <family val="1"/>
      </rPr>
      <t>Mikäli olet ensimmäistä kertaa tänä vuonna OK-opintokeskuksen opintojaksolla</t>
    </r>
    <r>
      <rPr>
        <b/>
        <sz val="9"/>
        <rFont val="Palatino Linotype"/>
        <family val="1"/>
      </rPr>
      <t>, täytä vain kohta 2.</t>
    </r>
  </si>
  <si>
    <t>Kohta 1.  AIEMMIN TÄNÄ VUONNA OSALLISTUNEET</t>
  </si>
  <si>
    <t>Tiedot yhteensä</t>
  </si>
  <si>
    <r>
      <t xml:space="preserve">Olen osallistunut </t>
    </r>
    <r>
      <rPr>
        <b/>
        <sz val="10"/>
        <rFont val="Palatino Linotype"/>
        <family val="1"/>
      </rPr>
      <t>aiemmin</t>
    </r>
    <r>
      <rPr>
        <sz val="10"/>
        <rFont val="Palatino Linotype"/>
        <family val="1"/>
      </rPr>
      <t xml:space="preserve"> tänä vuonna OK-opintokeskuksen opintojaksolle ja täyttänyt </t>
    </r>
  </si>
  <si>
    <r>
      <t xml:space="preserve">kohdassa 2 kysytyt osallistujatiedot. </t>
    </r>
    <r>
      <rPr>
        <b/>
        <sz val="10"/>
        <rFont val="Palatino Linotype"/>
        <family val="1"/>
      </rPr>
      <t>Merkitse sukupuolesi pystyviivalla ( ////... ).</t>
    </r>
  </si>
  <si>
    <t>Sukupuoli</t>
  </si>
  <si>
    <t>Mies</t>
  </si>
  <si>
    <t xml:space="preserve"> </t>
  </si>
  <si>
    <t>Nainen</t>
  </si>
  <si>
    <t>summa</t>
  </si>
  <si>
    <t>Kohta 2.  OSALLISTUN ENSIMMÄISTÄ KERTAA TÄNÄ VUONNA</t>
  </si>
  <si>
    <t>Merkitse seuraaviin neljään kohtiin sinua kuvaava tieto pystyviivalla  ( ////... ).</t>
  </si>
  <si>
    <t>Ikä</t>
  </si>
  <si>
    <t>Syntymävuosi</t>
  </si>
  <si>
    <t>1986 -</t>
  </si>
  <si>
    <t>1981-1985</t>
  </si>
  <si>
    <t>1976-1980</t>
  </si>
  <si>
    <t>1971-1975</t>
  </si>
  <si>
    <t>1966-1970</t>
  </si>
  <si>
    <t>1961-1965</t>
  </si>
  <si>
    <t>1956-1960</t>
  </si>
  <si>
    <t>1951-1955</t>
  </si>
  <si>
    <t>1946-1950</t>
  </si>
  <si>
    <t>-1945</t>
  </si>
  <si>
    <t>Koulutus</t>
  </si>
  <si>
    <t>Perusaste 1)</t>
  </si>
  <si>
    <t>Toinen aste 2)</t>
  </si>
  <si>
    <t>Korkea-aste 3)</t>
  </si>
  <si>
    <t>Pääasiallinen</t>
  </si>
  <si>
    <t>Työllinen</t>
  </si>
  <si>
    <t>toiminta</t>
  </si>
  <si>
    <t>Työtön</t>
  </si>
  <si>
    <t>Opiskelija</t>
  </si>
  <si>
    <t>Eläkeläinen</t>
  </si>
  <si>
    <t>Muu</t>
  </si>
  <si>
    <t>1) Perusasteen koulutuksia ovat esim. kansakoulu, keskikoulu, peruskoulu</t>
  </si>
  <si>
    <t>2)  Toisen asteen koulutuksia ovat esim. ylioppilastutkinko, ammatillisen koulutuksen perustutkinnot, ammatti- ja erikoistutkinnot</t>
  </si>
  <si>
    <t xml:space="preserve">lomake 8 </t>
  </si>
  <si>
    <t>3) Korkea-asteen koulutuksia ovat esim. opistoaste-, ammattikorkeakoulu- ja yliopistotutkinnot</t>
  </si>
  <si>
    <t>Alkamipäivä</t>
  </si>
  <si>
    <t>huom!</t>
  </si>
  <si>
    <t>Anu</t>
  </si>
  <si>
    <t>FI3857230210020041</t>
  </si>
  <si>
    <t>OKOYFIHH</t>
  </si>
  <si>
    <t>€/tunti</t>
  </si>
  <si>
    <t>ta-kulu</t>
  </si>
  <si>
    <t>yht.</t>
  </si>
  <si>
    <t>tunteja</t>
  </si>
  <si>
    <t>summa yht</t>
  </si>
  <si>
    <t>Tuntipalkan laskeminen</t>
  </si>
  <si>
    <t>kk-palkka</t>
  </si>
  <si>
    <t>jakaja</t>
  </si>
  <si>
    <t>tuntipalkka</t>
  </si>
  <si>
    <t>Karjalatalo, Yläsali</t>
  </si>
  <si>
    <t>Helsinki</t>
  </si>
  <si>
    <t>Käpylänkuja 1</t>
  </si>
  <si>
    <t>00610 Helsinki</t>
  </si>
  <si>
    <t>Testikurssi</t>
  </si>
  <si>
    <t>sähköposti</t>
  </si>
  <si>
    <t>puhelin</t>
  </si>
  <si>
    <t>laskutusosoite</t>
  </si>
  <si>
    <t>jäsen</t>
  </si>
  <si>
    <t>ei-jäsen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</si>
</sst>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.m\.;@"/>
    <numFmt numFmtId="165" formatCode="#,##0.00\ _€"/>
    <numFmt numFmtId="166" formatCode="d\.m\.yyyy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b/>
      <sz val="11"/>
      <color theme="1"/>
      <name val="Tahoma"/>
      <family val="2"/>
    </font>
    <font>
      <sz val="10"/>
      <color rgb="FF303030"/>
      <name val="Tahoma"/>
      <family val="2"/>
    </font>
    <font>
      <sz val="11"/>
      <color rgb="FFC00000"/>
      <name val="Tahoma"/>
      <family val="2"/>
    </font>
    <font>
      <b/>
      <sz val="10"/>
      <name val="Palatino Linotype"/>
      <family val="1"/>
    </font>
    <font>
      <sz val="10"/>
      <name val="Palatino Linotype"/>
      <family val="1"/>
    </font>
    <font>
      <sz val="8"/>
      <name val="Palatino Linotype"/>
      <family val="1"/>
    </font>
    <font>
      <b/>
      <sz val="12"/>
      <name val="Palatino Linotype"/>
      <family val="1"/>
    </font>
    <font>
      <b/>
      <sz val="9"/>
      <name val="Palatino Linotype"/>
      <family val="1"/>
    </font>
    <font>
      <sz val="9"/>
      <name val="Palatino Linotype"/>
      <family val="1"/>
    </font>
    <font>
      <u/>
      <sz val="8.0500000000000007"/>
      <color theme="10"/>
      <name val="Calibri"/>
      <family val="2"/>
    </font>
    <font>
      <sz val="10"/>
      <color rgb="FF333333"/>
      <name val="Tahoma"/>
      <family val="2"/>
    </font>
    <font>
      <sz val="8"/>
      <color rgb="FF333333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lightGray">
        <bgColor indexed="41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0" borderId="1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5" xfId="0" applyFont="1" applyBorder="1"/>
    <xf numFmtId="0" fontId="3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6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quotePrefix="1" applyFont="1" applyBorder="1" applyAlignment="1">
      <alignment wrapText="1"/>
    </xf>
    <xf numFmtId="0" fontId="5" fillId="0" borderId="7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3" fillId="0" borderId="5" xfId="0" applyNumberFormat="1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horizontal="left" wrapText="1"/>
    </xf>
    <xf numFmtId="164" fontId="3" fillId="0" borderId="1" xfId="0" quotePrefix="1" applyNumberFormat="1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7" fillId="0" borderId="0" xfId="0" applyFont="1"/>
    <xf numFmtId="0" fontId="7" fillId="0" borderId="4" xfId="0" applyFont="1" applyBorder="1" applyAlignment="1"/>
    <xf numFmtId="0" fontId="7" fillId="0" borderId="5" xfId="0" applyFont="1" applyBorder="1" applyAlignment="1"/>
    <xf numFmtId="0" fontId="0" fillId="0" borderId="0" xfId="0" applyAlignment="1">
      <alignment horizontal="right" indent="1"/>
    </xf>
    <xf numFmtId="0" fontId="0" fillId="0" borderId="1" xfId="0" applyBorder="1" applyAlignment="1">
      <alignment horizontal="right" indent="1"/>
    </xf>
    <xf numFmtId="0" fontId="0" fillId="0" borderId="1" xfId="0" applyBorder="1"/>
    <xf numFmtId="0" fontId="0" fillId="0" borderId="5" xfId="0" applyBorder="1" applyAlignment="1">
      <alignment horizontal="right" indent="1"/>
    </xf>
    <xf numFmtId="0" fontId="0" fillId="0" borderId="7" xfId="0" applyBorder="1" applyAlignment="1">
      <alignment horizontal="right" indent="1"/>
    </xf>
    <xf numFmtId="0" fontId="0" fillId="0" borderId="0" xfId="0" applyBorder="1" applyAlignment="1">
      <alignment horizontal="right" indent="1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right" indent="1"/>
    </xf>
    <xf numFmtId="0" fontId="0" fillId="0" borderId="6" xfId="0" applyBorder="1" applyAlignment="1">
      <alignment horizontal="left"/>
    </xf>
    <xf numFmtId="0" fontId="5" fillId="0" borderId="0" xfId="0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ill="1"/>
    <xf numFmtId="0" fontId="8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/>
    <xf numFmtId="0" fontId="0" fillId="0" borderId="0" xfId="0" applyAlignment="1">
      <alignment wrapText="1"/>
    </xf>
    <xf numFmtId="0" fontId="4" fillId="0" borderId="0" xfId="0" applyFont="1" applyFill="1"/>
    <xf numFmtId="0" fontId="9" fillId="0" borderId="0" xfId="0" applyFont="1" applyFill="1"/>
    <xf numFmtId="165" fontId="9" fillId="0" borderId="0" xfId="0" applyNumberFormat="1" applyFont="1" applyFill="1"/>
    <xf numFmtId="0" fontId="11" fillId="0" borderId="6" xfId="0" applyFont="1" applyFill="1" applyBorder="1" applyAlignment="1">
      <alignment wrapText="1"/>
    </xf>
    <xf numFmtId="165" fontId="11" fillId="0" borderId="6" xfId="0" applyNumberFormat="1" applyFont="1" applyFill="1" applyBorder="1" applyAlignment="1">
      <alignment wrapText="1"/>
    </xf>
    <xf numFmtId="165" fontId="2" fillId="0" borderId="13" xfId="0" applyNumberFormat="1" applyFont="1" applyFill="1" applyBorder="1"/>
    <xf numFmtId="0" fontId="10" fillId="0" borderId="0" xfId="0" applyFont="1" applyFill="1"/>
    <xf numFmtId="165" fontId="2" fillId="0" borderId="0" xfId="0" applyNumberFormat="1" applyFont="1" applyFill="1" applyBorder="1"/>
    <xf numFmtId="0" fontId="2" fillId="0" borderId="0" xfId="0" applyFont="1" applyFill="1" applyBorder="1"/>
    <xf numFmtId="165" fontId="10" fillId="0" borderId="0" xfId="0" applyNumberFormat="1" applyFont="1" applyFill="1" applyBorder="1" applyAlignment="1">
      <alignment horizontal="center"/>
    </xf>
    <xf numFmtId="165" fontId="2" fillId="0" borderId="11" xfId="0" applyNumberFormat="1" applyFont="1" applyFill="1" applyBorder="1" applyAlignment="1">
      <alignment wrapText="1"/>
    </xf>
    <xf numFmtId="165" fontId="2" fillId="0" borderId="6" xfId="0" applyNumberFormat="1" applyFont="1" applyFill="1" applyBorder="1" applyAlignment="1">
      <alignment wrapText="1"/>
    </xf>
    <xf numFmtId="165" fontId="2" fillId="0" borderId="12" xfId="0" applyNumberFormat="1" applyFont="1" applyFill="1" applyBorder="1" applyAlignment="1">
      <alignment wrapText="1"/>
    </xf>
    <xf numFmtId="165" fontId="2" fillId="0" borderId="2" xfId="0" applyNumberFormat="1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2" fillId="2" borderId="1" xfId="0" applyNumberFormat="1" applyFont="1" applyFill="1" applyBorder="1"/>
    <xf numFmtId="165" fontId="2" fillId="0" borderId="1" xfId="0" applyNumberFormat="1" applyFont="1" applyFill="1" applyBorder="1"/>
    <xf numFmtId="0" fontId="2" fillId="0" borderId="1" xfId="0" applyFont="1" applyFill="1" applyBorder="1"/>
    <xf numFmtId="0" fontId="0" fillId="0" borderId="1" xfId="0" applyFill="1" applyBorder="1"/>
    <xf numFmtId="4" fontId="0" fillId="2" borderId="1" xfId="0" applyNumberFormat="1" applyFill="1" applyBorder="1"/>
    <xf numFmtId="0" fontId="0" fillId="2" borderId="2" xfId="0" applyFill="1" applyBorder="1"/>
    <xf numFmtId="0" fontId="0" fillId="0" borderId="13" xfId="0" applyFill="1" applyBorder="1"/>
    <xf numFmtId="0" fontId="12" fillId="0" borderId="0" xfId="0" applyFont="1" applyFill="1"/>
    <xf numFmtId="0" fontId="13" fillId="0" borderId="0" xfId="0" applyFont="1"/>
    <xf numFmtId="0" fontId="14" fillId="0" borderId="0" xfId="0" applyFont="1" applyFill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right" wrapText="1"/>
    </xf>
    <xf numFmtId="0" fontId="3" fillId="0" borderId="19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166" fontId="3" fillId="0" borderId="0" xfId="0" applyNumberFormat="1" applyFont="1"/>
    <xf numFmtId="166" fontId="3" fillId="0" borderId="1" xfId="0" applyNumberFormat="1" applyFont="1" applyBorder="1" applyAlignment="1">
      <alignment horizontal="left"/>
    </xf>
    <xf numFmtId="166" fontId="3" fillId="0" borderId="0" xfId="0" applyNumberFormat="1" applyFont="1" applyAlignment="1">
      <alignment horizontal="left"/>
    </xf>
    <xf numFmtId="0" fontId="16" fillId="0" borderId="0" xfId="0" applyFont="1"/>
    <xf numFmtId="0" fontId="16" fillId="0" borderId="6" xfId="0" applyFont="1" applyBorder="1"/>
    <xf numFmtId="0" fontId="17" fillId="3" borderId="5" xfId="0" applyFont="1" applyFill="1" applyBorder="1"/>
    <xf numFmtId="0" fontId="16" fillId="4" borderId="1" xfId="0" applyFont="1" applyFill="1" applyBorder="1"/>
    <xf numFmtId="0" fontId="15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16" fillId="0" borderId="14" xfId="0" applyFont="1" applyFill="1" applyBorder="1" applyAlignment="1"/>
    <xf numFmtId="0" fontId="8" fillId="0" borderId="0" xfId="0" applyFont="1" applyFill="1"/>
    <xf numFmtId="0" fontId="15" fillId="3" borderId="1" xfId="0" applyFont="1" applyFill="1" applyBorder="1"/>
    <xf numFmtId="0" fontId="16" fillId="3" borderId="1" xfId="0" applyFont="1" applyFill="1" applyBorder="1"/>
    <xf numFmtId="0" fontId="16" fillId="4" borderId="4" xfId="0" applyFont="1" applyFill="1" applyBorder="1"/>
    <xf numFmtId="0" fontId="16" fillId="4" borderId="3" xfId="0" applyFont="1" applyFill="1" applyBorder="1"/>
    <xf numFmtId="0" fontId="16" fillId="4" borderId="20" xfId="0" applyFont="1" applyFill="1" applyBorder="1"/>
    <xf numFmtId="0" fontId="16" fillId="4" borderId="10" xfId="0" applyFont="1" applyFill="1" applyBorder="1"/>
    <xf numFmtId="0" fontId="16" fillId="0" borderId="0" xfId="0" applyFont="1" applyFill="1" applyBorder="1"/>
    <xf numFmtId="0" fontId="16" fillId="4" borderId="5" xfId="0" applyFont="1" applyFill="1" applyBorder="1"/>
    <xf numFmtId="0" fontId="16" fillId="6" borderId="1" xfId="0" applyFont="1" applyFill="1" applyBorder="1"/>
    <xf numFmtId="0" fontId="16" fillId="4" borderId="9" xfId="0" applyFont="1" applyFill="1" applyBorder="1"/>
    <xf numFmtId="0" fontId="16" fillId="4" borderId="13" xfId="0" applyFont="1" applyFill="1" applyBorder="1"/>
    <xf numFmtId="0" fontId="16" fillId="4" borderId="14" xfId="0" applyFont="1" applyFill="1" applyBorder="1"/>
    <xf numFmtId="0" fontId="16" fillId="3" borderId="13" xfId="0" applyFont="1" applyFill="1" applyBorder="1"/>
    <xf numFmtId="0" fontId="16" fillId="1" borderId="13" xfId="0" applyFont="1" applyFill="1" applyBorder="1"/>
    <xf numFmtId="0" fontId="16" fillId="1" borderId="0" xfId="0" applyFont="1" applyFill="1" applyBorder="1"/>
    <xf numFmtId="0" fontId="16" fillId="3" borderId="2" xfId="0" applyFont="1" applyFill="1" applyBorder="1" applyAlignment="1"/>
    <xf numFmtId="0" fontId="0" fillId="3" borderId="3" xfId="0" applyFill="1" applyBorder="1" applyAlignment="1"/>
    <xf numFmtId="0" fontId="16" fillId="0" borderId="15" xfId="0" applyFont="1" applyBorder="1"/>
    <xf numFmtId="0" fontId="16" fillId="0" borderId="3" xfId="0" applyFont="1" applyBorder="1"/>
    <xf numFmtId="0" fontId="16" fillId="3" borderId="1" xfId="0" applyFont="1" applyFill="1" applyBorder="1" applyAlignment="1">
      <alignment horizontal="left"/>
    </xf>
    <xf numFmtId="49" fontId="16" fillId="3" borderId="1" xfId="0" applyNumberFormat="1" applyFont="1" applyFill="1" applyBorder="1" applyAlignment="1">
      <alignment horizontal="center"/>
    </xf>
    <xf numFmtId="0" fontId="20" fillId="3" borderId="1" xfId="0" applyFont="1" applyFill="1" applyBorder="1"/>
    <xf numFmtId="0" fontId="15" fillId="3" borderId="4" xfId="0" applyFont="1" applyFill="1" applyBorder="1"/>
    <xf numFmtId="0" fontId="15" fillId="3" borderId="5" xfId="0" applyFont="1" applyFill="1" applyBorder="1"/>
    <xf numFmtId="0" fontId="16" fillId="1" borderId="11" xfId="0" applyFont="1" applyFill="1" applyBorder="1"/>
    <xf numFmtId="0" fontId="16" fillId="1" borderId="6" xfId="0" applyFont="1" applyFill="1" applyBorder="1"/>
    <xf numFmtId="0" fontId="16" fillId="4" borderId="11" xfId="0" applyFont="1" applyFill="1" applyBorder="1"/>
    <xf numFmtId="0" fontId="20" fillId="0" borderId="0" xfId="0" applyFont="1"/>
    <xf numFmtId="0" fontId="17" fillId="0" borderId="0" xfId="0" applyFont="1" applyAlignment="1">
      <alignment horizontal="right" wrapText="1"/>
    </xf>
    <xf numFmtId="166" fontId="16" fillId="7" borderId="1" xfId="0" applyNumberFormat="1" applyFont="1" applyFill="1" applyBorder="1" applyAlignment="1"/>
    <xf numFmtId="0" fontId="22" fillId="0" borderId="0" xfId="0" applyFont="1"/>
    <xf numFmtId="165" fontId="12" fillId="0" borderId="0" xfId="0" applyNumberFormat="1" applyFont="1" applyFill="1" applyAlignment="1">
      <alignment horizontal="right" indent="1"/>
    </xf>
    <xf numFmtId="165" fontId="12" fillId="0" borderId="0" xfId="0" applyNumberFormat="1" applyFont="1" applyFill="1"/>
    <xf numFmtId="3" fontId="2" fillId="0" borderId="0" xfId="0" applyNumberFormat="1" applyFont="1" applyFill="1" applyAlignment="1">
      <alignment horizontal="center"/>
    </xf>
    <xf numFmtId="0" fontId="1" fillId="0" borderId="0" xfId="0" applyFont="1" applyFill="1"/>
    <xf numFmtId="1" fontId="2" fillId="2" borderId="0" xfId="0" applyNumberFormat="1" applyFont="1" applyFill="1"/>
    <xf numFmtId="165" fontId="2" fillId="2" borderId="0" xfId="0" applyNumberFormat="1" applyFont="1" applyFill="1"/>
    <xf numFmtId="0" fontId="3" fillId="7" borderId="1" xfId="0" applyFont="1" applyFill="1" applyBorder="1"/>
    <xf numFmtId="166" fontId="3" fillId="7" borderId="1" xfId="0" applyNumberFormat="1" applyFont="1" applyFill="1" applyBorder="1" applyAlignment="1">
      <alignment horizontal="left"/>
    </xf>
    <xf numFmtId="0" fontId="3" fillId="7" borderId="4" xfId="0" applyFont="1" applyFill="1" applyBorder="1"/>
    <xf numFmtId="166" fontId="3" fillId="7" borderId="5" xfId="0" applyNumberFormat="1" applyFont="1" applyFill="1" applyBorder="1" applyAlignment="1">
      <alignment horizontal="left"/>
    </xf>
    <xf numFmtId="0" fontId="4" fillId="0" borderId="1" xfId="0" applyFont="1" applyBorder="1" applyAlignment="1">
      <alignment vertical="top"/>
    </xf>
    <xf numFmtId="166" fontId="3" fillId="7" borderId="1" xfId="0" applyNumberFormat="1" applyFont="1" applyFill="1" applyBorder="1"/>
    <xf numFmtId="0" fontId="23" fillId="0" borderId="0" xfId="0" applyFont="1"/>
    <xf numFmtId="0" fontId="0" fillId="0" borderId="1" xfId="0" applyBorder="1" applyAlignment="1">
      <alignment horizontal="left"/>
    </xf>
    <xf numFmtId="166" fontId="3" fillId="7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7" xfId="0" applyFont="1" applyFill="1" applyBorder="1" applyAlignment="1"/>
    <xf numFmtId="0" fontId="3" fillId="0" borderId="18" xfId="0" applyFont="1" applyFill="1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21" xfId="0" applyBorder="1" applyAlignment="1"/>
    <xf numFmtId="0" fontId="0" fillId="0" borderId="2" xfId="0" applyBorder="1" applyAlignment="1"/>
    <xf numFmtId="0" fontId="0" fillId="0" borderId="1" xfId="0" applyBorder="1" applyAlignment="1"/>
    <xf numFmtId="0" fontId="21" fillId="0" borderId="1" xfId="1" applyBorder="1" applyAlignment="1" applyProtection="1"/>
    <xf numFmtId="0" fontId="5" fillId="0" borderId="1" xfId="0" applyFont="1" applyBorder="1" applyAlignment="1">
      <alignment horizontal="right" vertical="top"/>
    </xf>
    <xf numFmtId="0" fontId="3" fillId="0" borderId="1" xfId="0" applyFont="1" applyFill="1" applyBorder="1" applyAlignment="1"/>
    <xf numFmtId="0" fontId="0" fillId="0" borderId="5" xfId="0" applyBorder="1" applyAlignment="1"/>
    <xf numFmtId="0" fontId="21" fillId="0" borderId="5" xfId="1" applyBorder="1" applyAlignment="1" applyProtection="1"/>
    <xf numFmtId="0" fontId="0" fillId="0" borderId="5" xfId="0" applyBorder="1"/>
    <xf numFmtId="0" fontId="0" fillId="0" borderId="7" xfId="0" applyBorder="1"/>
    <xf numFmtId="0" fontId="3" fillId="0" borderId="0" xfId="0" applyFont="1" applyFill="1"/>
    <xf numFmtId="166" fontId="3" fillId="0" borderId="0" xfId="0" applyNumberFormat="1" applyFont="1" applyFill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quotePrefix="1" applyFont="1" applyBorder="1" applyAlignment="1">
      <alignment wrapText="1"/>
    </xf>
    <xf numFmtId="0" fontId="3" fillId="7" borderId="1" xfId="0" applyFont="1" applyFill="1" applyBorder="1" applyAlignment="1">
      <alignment horizontal="left"/>
    </xf>
    <xf numFmtId="0" fontId="3" fillId="0" borderId="0" xfId="0" applyFont="1" applyBorder="1" applyAlignment="1">
      <alignment wrapText="1"/>
    </xf>
    <xf numFmtId="0" fontId="3" fillId="7" borderId="13" xfId="0" applyFont="1" applyFill="1" applyBorder="1" applyAlignment="1">
      <alignment horizontal="left" wrapText="1"/>
    </xf>
    <xf numFmtId="0" fontId="3" fillId="7" borderId="0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/>
    </xf>
    <xf numFmtId="0" fontId="7" fillId="0" borderId="9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3" fillId="7" borderId="2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165" fontId="9" fillId="0" borderId="1" xfId="0" applyNumberFormat="1" applyFont="1" applyFill="1" applyBorder="1" applyAlignment="1">
      <alignment horizontal="center"/>
    </xf>
    <xf numFmtId="165" fontId="12" fillId="0" borderId="1" xfId="0" applyNumberFormat="1" applyFont="1" applyFill="1" applyBorder="1" applyAlignment="1">
      <alignment horizontal="center"/>
    </xf>
    <xf numFmtId="165" fontId="12" fillId="0" borderId="2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166" fontId="3" fillId="7" borderId="1" xfId="0" applyNumberFormat="1" applyFont="1" applyFill="1" applyBorder="1" applyAlignment="1">
      <alignment horizontal="left"/>
    </xf>
    <xf numFmtId="0" fontId="3" fillId="0" borderId="17" xfId="0" applyFont="1" applyFill="1" applyBorder="1" applyAlignment="1">
      <alignment horizontal="left" wrapText="1"/>
    </xf>
    <xf numFmtId="0" fontId="3" fillId="0" borderId="18" xfId="0" applyFont="1" applyFill="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17" fillId="0" borderId="16" xfId="0" applyFont="1" applyBorder="1" applyAlignment="1">
      <alignment horizontal="left"/>
    </xf>
    <xf numFmtId="0" fontId="0" fillId="0" borderId="16" xfId="0" applyBorder="1" applyAlignment="1"/>
    <xf numFmtId="0" fontId="17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7" fillId="0" borderId="0" xfId="0" applyFont="1" applyBorder="1" applyAlignment="1">
      <alignment horizontal="left" wrapText="1"/>
    </xf>
    <xf numFmtId="0" fontId="16" fillId="0" borderId="2" xfId="0" applyFont="1" applyFill="1" applyBorder="1" applyAlignment="1">
      <alignment horizontal="left"/>
    </xf>
    <xf numFmtId="0" fontId="16" fillId="0" borderId="15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166" fontId="16" fillId="0" borderId="2" xfId="0" applyNumberFormat="1" applyFont="1" applyFill="1" applyBorder="1" applyAlignment="1">
      <alignment horizontal="left"/>
    </xf>
    <xf numFmtId="166" fontId="16" fillId="0" borderId="15" xfId="0" applyNumberFormat="1" applyFont="1" applyFill="1" applyBorder="1" applyAlignment="1">
      <alignment horizontal="left"/>
    </xf>
    <xf numFmtId="166" fontId="16" fillId="0" borderId="3" xfId="0" applyNumberFormat="1" applyFont="1" applyFill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9" fillId="0" borderId="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19" fillId="0" borderId="10" xfId="0" applyFont="1" applyFill="1" applyBorder="1" applyAlignment="1">
      <alignment horizontal="left"/>
    </xf>
    <xf numFmtId="0" fontId="19" fillId="0" borderId="11" xfId="0" applyFont="1" applyFill="1" applyBorder="1" applyAlignment="1">
      <alignment horizontal="left"/>
    </xf>
    <xf numFmtId="0" fontId="19" fillId="0" borderId="6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5" fillId="5" borderId="2" xfId="0" applyFont="1" applyFill="1" applyBorder="1" applyAlignment="1"/>
    <xf numFmtId="0" fontId="0" fillId="5" borderId="15" xfId="0" applyFill="1" applyBorder="1" applyAlignment="1"/>
    <xf numFmtId="0" fontId="0" fillId="0" borderId="15" xfId="0" applyBorder="1" applyAlignment="1"/>
    <xf numFmtId="0" fontId="0" fillId="0" borderId="3" xfId="0" applyBorder="1" applyAlignment="1"/>
    <xf numFmtId="0" fontId="16" fillId="4" borderId="9" xfId="0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0" fontId="16" fillId="4" borderId="13" xfId="0" applyFont="1" applyFill="1" applyBorder="1" applyAlignment="1">
      <alignment wrapText="1"/>
    </xf>
    <xf numFmtId="0" fontId="16" fillId="4" borderId="14" xfId="0" applyFont="1" applyFill="1" applyBorder="1" applyAlignment="1">
      <alignment wrapText="1"/>
    </xf>
    <xf numFmtId="0" fontId="16" fillId="4" borderId="11" xfId="0" applyFont="1" applyFill="1" applyBorder="1" applyAlignment="1">
      <alignment wrapText="1"/>
    </xf>
    <xf numFmtId="0" fontId="16" fillId="4" borderId="12" xfId="0" applyFont="1" applyFill="1" applyBorder="1" applyAlignment="1">
      <alignment wrapText="1"/>
    </xf>
    <xf numFmtId="0" fontId="16" fillId="3" borderId="13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/>
    </xf>
    <xf numFmtId="0" fontId="0" fillId="5" borderId="3" xfId="0" applyFill="1" applyBorder="1" applyAlignment="1"/>
    <xf numFmtId="0" fontId="15" fillId="3" borderId="11" xfId="0" applyFont="1" applyFill="1" applyBorder="1" applyAlignment="1">
      <alignment horizontal="left"/>
    </xf>
    <xf numFmtId="0" fontId="15" fillId="3" borderId="6" xfId="0" applyFont="1" applyFill="1" applyBorder="1" applyAlignment="1">
      <alignment horizontal="left"/>
    </xf>
    <xf numFmtId="0" fontId="15" fillId="3" borderId="12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Border="1" applyAlignment="1"/>
    <xf numFmtId="0" fontId="18" fillId="0" borderId="0" xfId="0" applyFont="1" applyBorder="1" applyAlignment="1">
      <alignment horizontal="left"/>
    </xf>
    <xf numFmtId="0" fontId="16" fillId="3" borderId="2" xfId="0" applyFont="1" applyFill="1" applyBorder="1" applyAlignment="1"/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16</xdr:row>
      <xdr:rowOff>57150</xdr:rowOff>
    </xdr:from>
    <xdr:to>
      <xdr:col>6</xdr:col>
      <xdr:colOff>771525</xdr:colOff>
      <xdr:row>16</xdr:row>
      <xdr:rowOff>133350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 flipH="1">
          <a:off x="3952875" y="3857625"/>
          <a:ext cx="18097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638175</xdr:colOff>
      <xdr:row>11</xdr:row>
      <xdr:rowOff>38100</xdr:rowOff>
    </xdr:from>
    <xdr:to>
      <xdr:col>6</xdr:col>
      <xdr:colOff>819150</xdr:colOff>
      <xdr:row>11</xdr:row>
      <xdr:rowOff>114300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4000500" y="2828925"/>
          <a:ext cx="18097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3</xdr:col>
      <xdr:colOff>171450</xdr:colOff>
      <xdr:row>2</xdr:row>
      <xdr:rowOff>152400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9812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zoomScale="80" zoomScaleNormal="80" workbookViewId="0">
      <selection activeCell="D6" sqref="D6"/>
    </sheetView>
  </sheetViews>
  <sheetFormatPr defaultRowHeight="15" x14ac:dyDescent="0.25"/>
  <cols>
    <col min="1" max="1" width="22.7109375" style="1" customWidth="1"/>
    <col min="2" max="2" width="19.7109375" style="1" customWidth="1"/>
    <col min="3" max="3" width="22.7109375" style="1" customWidth="1"/>
    <col min="4" max="4" width="19.7109375" style="1" customWidth="1"/>
    <col min="5" max="28" width="9.140625" style="1"/>
  </cols>
  <sheetData>
    <row r="1" spans="1:28" s="3" customForma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4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48" customHeight="1" x14ac:dyDescent="0.25"/>
    <row r="4" spans="1:28" ht="15.95" customHeight="1" x14ac:dyDescent="0.25">
      <c r="A4" s="1" t="s">
        <v>2</v>
      </c>
      <c r="B4" s="164" t="s">
        <v>134</v>
      </c>
      <c r="C4" s="165"/>
    </row>
    <row r="5" spans="1:28" ht="15.95" customHeight="1" x14ac:dyDescent="0.25">
      <c r="A5" s="1" t="s">
        <v>7</v>
      </c>
      <c r="B5" s="84">
        <v>42262</v>
      </c>
      <c r="C5" s="1" t="s">
        <v>8</v>
      </c>
      <c r="D5" s="84">
        <v>42262</v>
      </c>
    </row>
    <row r="6" spans="1:28" ht="15.95" customHeight="1" x14ac:dyDescent="0.25">
      <c r="A6" s="1" t="s">
        <v>3</v>
      </c>
      <c r="B6" s="4" t="s">
        <v>130</v>
      </c>
      <c r="C6" s="1" t="s">
        <v>9</v>
      </c>
      <c r="D6" s="4" t="s">
        <v>131</v>
      </c>
    </row>
    <row r="7" spans="1:28" ht="15.95" customHeight="1" x14ac:dyDescent="0.25">
      <c r="A7" s="1" t="s">
        <v>4</v>
      </c>
      <c r="B7" s="5" t="s">
        <v>132</v>
      </c>
    </row>
    <row r="8" spans="1:28" ht="15.95" customHeight="1" x14ac:dyDescent="0.25">
      <c r="A8" s="1" t="s">
        <v>5</v>
      </c>
      <c r="B8" s="163" t="s">
        <v>133</v>
      </c>
      <c r="C8" s="163"/>
    </row>
    <row r="9" spans="1:28" ht="15.95" customHeight="1" x14ac:dyDescent="0.25">
      <c r="A9" s="1" t="s">
        <v>6</v>
      </c>
      <c r="B9" s="21"/>
      <c r="C9" s="1" t="s">
        <v>10</v>
      </c>
      <c r="D9" s="21"/>
    </row>
    <row r="10" spans="1:28" ht="15.95" customHeight="1" x14ac:dyDescent="0.25"/>
    <row r="11" spans="1:28" x14ac:dyDescent="0.25">
      <c r="A11" s="1" t="s">
        <v>11</v>
      </c>
    </row>
    <row r="12" spans="1:28" ht="73.5" customHeight="1" x14ac:dyDescent="0.25">
      <c r="A12" s="160"/>
      <c r="B12" s="161"/>
      <c r="C12" s="161"/>
      <c r="D12" s="162"/>
    </row>
    <row r="13" spans="1:28" x14ac:dyDescent="0.25">
      <c r="A13" s="1" t="s">
        <v>12</v>
      </c>
    </row>
    <row r="14" spans="1:28" ht="45.75" customHeight="1" x14ac:dyDescent="0.25">
      <c r="A14" s="160"/>
      <c r="B14" s="161"/>
      <c r="C14" s="161"/>
      <c r="D14" s="162"/>
    </row>
    <row r="15" spans="1:28" x14ac:dyDescent="0.25">
      <c r="A15" s="1" t="s">
        <v>13</v>
      </c>
    </row>
    <row r="16" spans="1:28" ht="88.5" customHeight="1" x14ac:dyDescent="0.25">
      <c r="A16" s="160"/>
      <c r="B16" s="161"/>
      <c r="C16" s="161"/>
      <c r="D16" s="162"/>
    </row>
    <row r="17" spans="1:4" x14ac:dyDescent="0.25">
      <c r="A17" s="1" t="s">
        <v>14</v>
      </c>
    </row>
    <row r="18" spans="1:4" ht="45.75" customHeight="1" x14ac:dyDescent="0.25">
      <c r="A18" s="160"/>
      <c r="B18" s="161"/>
      <c r="C18" s="161"/>
      <c r="D18" s="162"/>
    </row>
    <row r="20" spans="1:4" ht="55.5" customHeight="1" x14ac:dyDescent="0.25"/>
    <row r="21" spans="1:4" x14ac:dyDescent="0.25">
      <c r="A21" s="1" t="s">
        <v>16</v>
      </c>
      <c r="B21" s="4" t="s">
        <v>36</v>
      </c>
    </row>
  </sheetData>
  <mergeCells count="6">
    <mergeCell ref="A18:D18"/>
    <mergeCell ref="B8:C8"/>
    <mergeCell ref="B4:C4"/>
    <mergeCell ref="A12:D12"/>
    <mergeCell ref="A14:D14"/>
    <mergeCell ref="A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zoomScale="80" zoomScaleNormal="80" workbookViewId="0">
      <selection activeCell="E19" sqref="E19"/>
    </sheetView>
  </sheetViews>
  <sheetFormatPr defaultRowHeight="15" x14ac:dyDescent="0.25"/>
  <cols>
    <col min="1" max="1" width="22.7109375" style="1" customWidth="1"/>
    <col min="2" max="2" width="20" style="1" customWidth="1"/>
    <col min="3" max="3" width="22.7109375" style="1" customWidth="1"/>
    <col min="4" max="4" width="19.7109375" style="1" customWidth="1"/>
    <col min="5" max="28" width="9.140625" style="1"/>
  </cols>
  <sheetData>
    <row r="1" spans="1:28" s="3" customForma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3.25" customHeight="1" x14ac:dyDescent="0.25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4" customHeight="1" x14ac:dyDescent="0.25"/>
    <row r="4" spans="1:28" ht="15.95" customHeight="1" x14ac:dyDescent="0.25">
      <c r="A4" s="1" t="s">
        <v>2</v>
      </c>
      <c r="B4" s="134" t="str">
        <f>suunnitelma!B4</f>
        <v>Testikurssi</v>
      </c>
    </row>
    <row r="5" spans="1:28" ht="15.95" customHeight="1" x14ac:dyDescent="0.25">
      <c r="A5" s="1" t="s">
        <v>7</v>
      </c>
      <c r="B5" s="135">
        <f>suunnitelma!B5</f>
        <v>42262</v>
      </c>
      <c r="C5" s="1" t="s">
        <v>8</v>
      </c>
      <c r="D5" s="135">
        <f>suunnitelma!D5</f>
        <v>42262</v>
      </c>
    </row>
    <row r="6" spans="1:28" ht="15.95" customHeight="1" x14ac:dyDescent="0.25">
      <c r="A6" s="1" t="s">
        <v>3</v>
      </c>
      <c r="B6" s="134" t="str">
        <f>suunnitelma!B6</f>
        <v>Karjalatalo, Yläsali</v>
      </c>
      <c r="C6" s="1" t="s">
        <v>9</v>
      </c>
      <c r="D6" s="134" t="str">
        <f>suunnitelma!D6</f>
        <v>Helsinki</v>
      </c>
    </row>
    <row r="7" spans="1:28" ht="15.95" customHeight="1" x14ac:dyDescent="0.25">
      <c r="A7" s="1" t="s">
        <v>4</v>
      </c>
      <c r="B7" s="136" t="str">
        <f>suunnitelma!B7</f>
        <v>Käpylänkuja 1</v>
      </c>
    </row>
    <row r="8" spans="1:28" ht="15.95" customHeight="1" x14ac:dyDescent="0.25">
      <c r="A8" s="1" t="s">
        <v>5</v>
      </c>
      <c r="B8" s="167" t="str">
        <f>suunnitelma!B8</f>
        <v>00610 Helsinki</v>
      </c>
      <c r="C8" s="167"/>
    </row>
    <row r="9" spans="1:28" ht="15.95" customHeight="1" x14ac:dyDescent="0.25">
      <c r="A9" s="1" t="s">
        <v>18</v>
      </c>
      <c r="B9" s="9"/>
      <c r="C9" s="1" t="s">
        <v>17</v>
      </c>
      <c r="D9" s="4"/>
    </row>
    <row r="10" spans="1:28" ht="15.95" customHeight="1" x14ac:dyDescent="0.25"/>
    <row r="11" spans="1:28" ht="15.95" customHeight="1" x14ac:dyDescent="0.25">
      <c r="A11" s="1" t="s">
        <v>14</v>
      </c>
    </row>
    <row r="12" spans="1:28" ht="45.75" customHeight="1" x14ac:dyDescent="0.25">
      <c r="A12" s="160"/>
      <c r="B12" s="161"/>
      <c r="C12" s="161"/>
      <c r="D12" s="162"/>
    </row>
    <row r="13" spans="1:28" ht="15.95" customHeight="1" x14ac:dyDescent="0.25">
      <c r="A13" s="6"/>
      <c r="B13" s="6"/>
      <c r="C13" s="6"/>
      <c r="D13" s="6"/>
    </row>
    <row r="14" spans="1:28" ht="15.95" customHeight="1" x14ac:dyDescent="0.3">
      <c r="A14" s="6" t="s">
        <v>25</v>
      </c>
      <c r="B14" s="127" t="s">
        <v>119</v>
      </c>
      <c r="C14" s="6" t="s">
        <v>24</v>
      </c>
      <c r="D14" s="8" t="s">
        <v>120</v>
      </c>
    </row>
    <row r="15" spans="1:28" ht="15.95" customHeight="1" x14ac:dyDescent="0.3">
      <c r="A15" s="6" t="s">
        <v>23</v>
      </c>
      <c r="B15" s="169" t="str">
        <f>suunnitelma!B4</f>
        <v>Testikurssi</v>
      </c>
      <c r="C15" s="170"/>
      <c r="D15" s="6"/>
    </row>
    <row r="16" spans="1:28" ht="15.95" customHeight="1" x14ac:dyDescent="0.3">
      <c r="A16" s="6"/>
      <c r="B16" s="6"/>
      <c r="C16" s="6"/>
      <c r="D16" s="6"/>
    </row>
    <row r="17" spans="1:4" ht="30.75" customHeight="1" x14ac:dyDescent="0.25">
      <c r="A17" s="168" t="s">
        <v>26</v>
      </c>
      <c r="B17" s="168"/>
      <c r="C17" s="7"/>
      <c r="D17" s="7"/>
    </row>
    <row r="18" spans="1:4" ht="15.95" customHeight="1" x14ac:dyDescent="0.25">
      <c r="A18" s="166" t="s">
        <v>19</v>
      </c>
      <c r="B18" s="166"/>
      <c r="C18" s="166"/>
      <c r="D18" s="166"/>
    </row>
    <row r="19" spans="1:4" ht="15.95" customHeight="1" x14ac:dyDescent="0.25">
      <c r="A19" s="166" t="s">
        <v>20</v>
      </c>
      <c r="B19" s="166"/>
      <c r="C19" s="166"/>
      <c r="D19" s="166"/>
    </row>
    <row r="20" spans="1:4" ht="15.95" customHeight="1" x14ac:dyDescent="0.25">
      <c r="A20" s="166" t="s">
        <v>21</v>
      </c>
      <c r="B20" s="166"/>
      <c r="C20" s="166"/>
      <c r="D20" s="166"/>
    </row>
    <row r="21" spans="1:4" ht="15.95" customHeight="1" x14ac:dyDescent="0.25">
      <c r="A21" s="166" t="s">
        <v>22</v>
      </c>
      <c r="B21" s="166"/>
      <c r="C21" s="166"/>
      <c r="D21" s="166"/>
    </row>
    <row r="22" spans="1:4" ht="15.95" customHeight="1" x14ac:dyDescent="0.25">
      <c r="A22" s="6"/>
      <c r="B22" s="6"/>
      <c r="C22" s="6"/>
      <c r="D22" s="6"/>
    </row>
    <row r="23" spans="1:4" ht="15.95" customHeight="1" x14ac:dyDescent="0.25"/>
    <row r="24" spans="1:4" ht="55.5" customHeight="1" x14ac:dyDescent="0.25"/>
    <row r="25" spans="1:4" x14ac:dyDescent="0.25">
      <c r="A25" s="1" t="s">
        <v>16</v>
      </c>
      <c r="B25" s="4" t="s">
        <v>118</v>
      </c>
    </row>
  </sheetData>
  <mergeCells count="8">
    <mergeCell ref="A21:D21"/>
    <mergeCell ref="B8:C8"/>
    <mergeCell ref="A12:D12"/>
    <mergeCell ref="A17:B17"/>
    <mergeCell ref="A18:D18"/>
    <mergeCell ref="A19:D19"/>
    <mergeCell ref="A20:D20"/>
    <mergeCell ref="B15:C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70" zoomScaleNormal="70" workbookViewId="0">
      <selection activeCell="H18" sqref="H18"/>
    </sheetView>
  </sheetViews>
  <sheetFormatPr defaultRowHeight="15" x14ac:dyDescent="0.25"/>
  <cols>
    <col min="1" max="1" width="7.5703125" style="1" customWidth="1"/>
    <col min="2" max="2" width="15.85546875" style="1" customWidth="1"/>
    <col min="3" max="3" width="26.85546875" style="1" customWidth="1"/>
    <col min="4" max="4" width="25.42578125" style="1" customWidth="1"/>
    <col min="5" max="28" width="9.140625" style="1"/>
  </cols>
  <sheetData>
    <row r="1" spans="1:28" s="3" customForma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5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9.5" customHeight="1" x14ac:dyDescent="0.25"/>
    <row r="4" spans="1:28" ht="15.95" customHeight="1" x14ac:dyDescent="0.25">
      <c r="A4" s="1" t="s">
        <v>2</v>
      </c>
      <c r="C4" s="134" t="str">
        <f>suunnitelma!B4</f>
        <v>Testikurssi</v>
      </c>
    </row>
    <row r="5" spans="1:28" s="11" customFormat="1" ht="15.9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s="13" customFormat="1" ht="37.5" customHeight="1" thickBot="1" x14ac:dyDescent="0.3">
      <c r="A6" s="18" t="s">
        <v>31</v>
      </c>
      <c r="B6" s="18" t="s">
        <v>28</v>
      </c>
      <c r="C6" s="18" t="s">
        <v>29</v>
      </c>
      <c r="D6" s="18" t="s">
        <v>30</v>
      </c>
      <c r="E6" s="18" t="s">
        <v>32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s="11" customFormat="1" ht="23.25" customHeight="1" x14ac:dyDescent="0.25">
      <c r="A7" s="24"/>
      <c r="B7" s="9"/>
      <c r="C7" s="29"/>
      <c r="D7" s="9"/>
      <c r="E7" s="20"/>
      <c r="F7" s="10"/>
      <c r="G7" s="10"/>
      <c r="H7" s="10"/>
      <c r="I7" s="14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s="11" customFormat="1" ht="23.25" customHeight="1" x14ac:dyDescent="0.25">
      <c r="A8" s="25"/>
      <c r="B8" s="15"/>
      <c r="C8" s="16"/>
      <c r="D8" s="4"/>
      <c r="E8" s="21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s="11" customFormat="1" ht="23.25" customHeight="1" x14ac:dyDescent="0.25">
      <c r="A9" s="25"/>
      <c r="B9" s="4"/>
      <c r="C9" s="16"/>
      <c r="D9" s="4"/>
      <c r="E9" s="21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s="11" customFormat="1" ht="23.25" customHeight="1" x14ac:dyDescent="0.25">
      <c r="A10" s="25"/>
      <c r="B10" s="4"/>
      <c r="C10" s="16"/>
      <c r="D10" s="4"/>
      <c r="E10" s="21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s="11" customFormat="1" ht="23.25" customHeight="1" x14ac:dyDescent="0.25">
      <c r="A11" s="25"/>
      <c r="B11" s="4"/>
      <c r="C11" s="16"/>
      <c r="D11" s="4"/>
      <c r="E11" s="21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s="11" customFormat="1" ht="23.25" customHeight="1" x14ac:dyDescent="0.25">
      <c r="A12" s="26"/>
      <c r="B12" s="16"/>
      <c r="C12" s="16"/>
      <c r="D12" s="16"/>
      <c r="E12" s="21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s="11" customFormat="1" ht="23.25" customHeight="1" x14ac:dyDescent="0.25">
      <c r="A13" s="27"/>
      <c r="B13" s="8"/>
      <c r="C13" s="8"/>
      <c r="D13" s="8"/>
      <c r="E13" s="21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s="11" customFormat="1" ht="23.25" customHeight="1" x14ac:dyDescent="0.25">
      <c r="A14" s="27"/>
      <c r="B14" s="8"/>
      <c r="C14" s="8"/>
      <c r="D14" s="8"/>
      <c r="E14" s="2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s="11" customFormat="1" ht="23.25" customHeight="1" x14ac:dyDescent="0.25">
      <c r="A15" s="27"/>
      <c r="B15" s="8"/>
      <c r="C15" s="8"/>
      <c r="D15" s="8"/>
      <c r="E15" s="21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s="10" customFormat="1" ht="23.25" customHeight="1" x14ac:dyDescent="0.2">
      <c r="A16" s="27"/>
      <c r="B16" s="8"/>
      <c r="C16" s="8"/>
      <c r="D16" s="8"/>
      <c r="E16" s="21"/>
    </row>
    <row r="17" spans="1:5" s="10" customFormat="1" ht="23.25" customHeight="1" x14ac:dyDescent="0.2">
      <c r="A17" s="26"/>
      <c r="B17" s="16"/>
      <c r="C17" s="16"/>
      <c r="D17" s="16"/>
      <c r="E17" s="21"/>
    </row>
    <row r="18" spans="1:5" s="10" customFormat="1" ht="23.25" customHeight="1" x14ac:dyDescent="0.2">
      <c r="A18" s="28"/>
      <c r="B18" s="17"/>
      <c r="C18" s="17"/>
      <c r="D18" s="17"/>
      <c r="E18" s="21"/>
    </row>
    <row r="19" spans="1:5" s="10" customFormat="1" ht="23.25" customHeight="1" x14ac:dyDescent="0.2">
      <c r="A19" s="28"/>
      <c r="B19" s="17"/>
      <c r="C19" s="17"/>
      <c r="D19" s="17"/>
      <c r="E19" s="21"/>
    </row>
    <row r="20" spans="1:5" s="10" customFormat="1" ht="23.25" customHeight="1" x14ac:dyDescent="0.2">
      <c r="A20" s="28"/>
      <c r="B20" s="17"/>
      <c r="C20" s="17"/>
      <c r="D20" s="17"/>
      <c r="E20" s="21"/>
    </row>
    <row r="21" spans="1:5" s="10" customFormat="1" ht="23.25" customHeight="1" x14ac:dyDescent="0.2">
      <c r="A21" s="28"/>
      <c r="B21" s="17"/>
      <c r="C21" s="17"/>
      <c r="D21" s="17"/>
      <c r="E21" s="21"/>
    </row>
    <row r="22" spans="1:5" s="1" customFormat="1" ht="23.25" customHeight="1" x14ac:dyDescent="0.2">
      <c r="A22" s="27"/>
      <c r="B22" s="8"/>
      <c r="C22" s="8"/>
      <c r="D22" s="8"/>
      <c r="E22" s="21"/>
    </row>
    <row r="23" spans="1:5" s="1" customFormat="1" ht="23.25" customHeight="1" thickBot="1" x14ac:dyDescent="0.25">
      <c r="A23" s="25"/>
      <c r="B23" s="4"/>
      <c r="C23" s="16"/>
      <c r="D23" s="4"/>
      <c r="E23" s="22"/>
    </row>
    <row r="24" spans="1:5" s="1" customFormat="1" ht="15.95" customHeight="1" thickBot="1" x14ac:dyDescent="0.25">
      <c r="D24" s="19" t="s">
        <v>33</v>
      </c>
      <c r="E24" s="23">
        <f>SUM(E7:E23)</f>
        <v>0</v>
      </c>
    </row>
    <row r="25" spans="1:5" s="1" customFormat="1" ht="15.95" customHeight="1" x14ac:dyDescent="0.2"/>
    <row r="26" spans="1:5" s="1" customFormat="1" ht="31.5" customHeight="1" x14ac:dyDescent="0.2">
      <c r="A26" s="174" t="s">
        <v>34</v>
      </c>
      <c r="B26" s="174"/>
      <c r="C26" s="174"/>
      <c r="D26" s="174"/>
      <c r="E26" s="174"/>
    </row>
    <row r="27" spans="1:5" s="1" customFormat="1" ht="15.95" customHeight="1" x14ac:dyDescent="0.2">
      <c r="A27" s="164" t="s">
        <v>35</v>
      </c>
      <c r="B27" s="175"/>
      <c r="C27" s="175"/>
      <c r="D27" s="15" t="s">
        <v>36</v>
      </c>
      <c r="E27" s="4" t="s">
        <v>37</v>
      </c>
    </row>
    <row r="28" spans="1:5" s="30" customFormat="1" ht="12.95" customHeight="1" x14ac:dyDescent="0.15">
      <c r="A28" s="176" t="s">
        <v>38</v>
      </c>
      <c r="B28" s="177"/>
      <c r="C28" s="177"/>
      <c r="D28" s="31"/>
      <c r="E28" s="171"/>
    </row>
    <row r="29" spans="1:5" s="1" customFormat="1" ht="15.95" customHeight="1" x14ac:dyDescent="0.2">
      <c r="A29" s="172"/>
      <c r="B29" s="173"/>
      <c r="C29" s="173"/>
      <c r="D29" s="32"/>
      <c r="E29" s="171"/>
    </row>
    <row r="30" spans="1:5" s="30" customFormat="1" ht="12.95" customHeight="1" x14ac:dyDescent="0.15">
      <c r="A30" s="176" t="s">
        <v>39</v>
      </c>
      <c r="B30" s="177"/>
      <c r="C30" s="177"/>
      <c r="D30" s="31"/>
      <c r="E30" s="171"/>
    </row>
    <row r="31" spans="1:5" s="1" customFormat="1" ht="15.95" customHeight="1" x14ac:dyDescent="0.2">
      <c r="A31" s="172"/>
      <c r="B31" s="173"/>
      <c r="C31" s="173"/>
      <c r="D31" s="32"/>
      <c r="E31" s="171"/>
    </row>
    <row r="32" spans="1:5" s="30" customFormat="1" ht="12.95" customHeight="1" x14ac:dyDescent="0.15">
      <c r="A32" s="176" t="s">
        <v>40</v>
      </c>
      <c r="B32" s="177"/>
      <c r="C32" s="177"/>
      <c r="D32" s="31"/>
      <c r="E32" s="171"/>
    </row>
    <row r="33" spans="1:5" s="1" customFormat="1" ht="15.95" customHeight="1" x14ac:dyDescent="0.2">
      <c r="A33" s="172"/>
      <c r="B33" s="173"/>
      <c r="C33" s="173"/>
      <c r="D33" s="32"/>
      <c r="E33" s="171"/>
    </row>
    <row r="34" spans="1:5" s="30" customFormat="1" ht="12.95" customHeight="1" x14ac:dyDescent="0.15">
      <c r="A34" s="176" t="s">
        <v>41</v>
      </c>
      <c r="B34" s="177"/>
      <c r="C34" s="177"/>
      <c r="D34" s="31"/>
      <c r="E34" s="171"/>
    </row>
    <row r="35" spans="1:5" s="1" customFormat="1" ht="15.95" customHeight="1" x14ac:dyDescent="0.2">
      <c r="A35" s="172"/>
      <c r="B35" s="173"/>
      <c r="C35" s="173"/>
      <c r="D35" s="32"/>
      <c r="E35" s="171"/>
    </row>
    <row r="36" spans="1:5" s="1" customFormat="1" ht="15.95" customHeight="1" x14ac:dyDescent="0.2"/>
    <row r="37" spans="1:5" s="1" customFormat="1" ht="15.95" customHeight="1" x14ac:dyDescent="0.2"/>
    <row r="38" spans="1:5" s="1" customFormat="1" ht="12.75" x14ac:dyDescent="0.2">
      <c r="A38" s="1" t="s">
        <v>16</v>
      </c>
      <c r="C38" s="4" t="str">
        <f>suunnitelma!B21</f>
        <v>Nimi</v>
      </c>
    </row>
  </sheetData>
  <mergeCells count="14">
    <mergeCell ref="E32:E33"/>
    <mergeCell ref="E34:E35"/>
    <mergeCell ref="A35:C35"/>
    <mergeCell ref="A26:E26"/>
    <mergeCell ref="E28:E29"/>
    <mergeCell ref="E30:E31"/>
    <mergeCell ref="A27:C27"/>
    <mergeCell ref="A28:C28"/>
    <mergeCell ref="A30:C30"/>
    <mergeCell ref="A32:C32"/>
    <mergeCell ref="A34:C34"/>
    <mergeCell ref="A29:C29"/>
    <mergeCell ref="A31:C31"/>
    <mergeCell ref="A33:C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="73" zoomScaleNormal="73" workbookViewId="0">
      <selection activeCell="C4" sqref="C4:D4"/>
    </sheetView>
  </sheetViews>
  <sheetFormatPr defaultRowHeight="15" x14ac:dyDescent="0.25"/>
  <cols>
    <col min="1" max="1" width="7" style="33" customWidth="1"/>
    <col min="2" max="2" width="18.5703125" customWidth="1"/>
    <col min="3" max="3" width="24.28515625" customWidth="1"/>
    <col min="4" max="4" width="18.140625" customWidth="1"/>
    <col min="5" max="5" width="29.42578125" customWidth="1"/>
    <col min="6" max="7" width="11.42578125" customWidth="1"/>
    <col min="8" max="8" width="24" customWidth="1"/>
  </cols>
  <sheetData>
    <row r="1" spans="1:8" s="3" customFormat="1" x14ac:dyDescent="0.25">
      <c r="A1" s="2" t="s">
        <v>0</v>
      </c>
      <c r="C1" s="2"/>
      <c r="D1" s="2"/>
      <c r="E1" s="2"/>
      <c r="F1" s="2"/>
      <c r="G1" s="2"/>
      <c r="H1" s="2"/>
    </row>
    <row r="2" spans="1:8" s="3" customFormat="1" ht="23.25" customHeight="1" x14ac:dyDescent="0.25">
      <c r="A2" s="2" t="s">
        <v>44</v>
      </c>
      <c r="C2" s="2"/>
      <c r="D2" s="2"/>
      <c r="E2" s="2"/>
      <c r="F2" s="2"/>
      <c r="G2" s="2"/>
      <c r="H2" s="2"/>
    </row>
    <row r="3" spans="1:8" ht="24" customHeight="1" x14ac:dyDescent="0.3">
      <c r="B3" s="1"/>
      <c r="C3" s="1"/>
      <c r="D3" s="1"/>
      <c r="E3" s="1"/>
      <c r="F3" s="1"/>
      <c r="G3" s="1"/>
      <c r="H3" s="1"/>
    </row>
    <row r="4" spans="1:8" ht="15.95" customHeight="1" x14ac:dyDescent="0.3">
      <c r="B4" s="1" t="s">
        <v>2</v>
      </c>
      <c r="C4" s="178" t="str">
        <f>suunnitelma!B4</f>
        <v>Testikurssi</v>
      </c>
      <c r="D4" s="179"/>
      <c r="E4" s="1"/>
      <c r="F4" s="158"/>
      <c r="G4" s="158"/>
      <c r="H4" s="1"/>
    </row>
    <row r="5" spans="1:8" ht="15.95" customHeight="1" x14ac:dyDescent="0.25">
      <c r="B5" s="1" t="s">
        <v>7</v>
      </c>
      <c r="C5" s="137">
        <f>suunnitelma!B5</f>
        <v>42262</v>
      </c>
      <c r="D5" s="85" t="s">
        <v>8</v>
      </c>
      <c r="E5" s="142">
        <f>suunnitelma!D5</f>
        <v>42262</v>
      </c>
      <c r="F5" s="159"/>
      <c r="G5" s="159"/>
      <c r="H5" s="1"/>
    </row>
    <row r="7" spans="1:8" ht="21.95" customHeight="1" thickBot="1" x14ac:dyDescent="0.3">
      <c r="A7" s="37"/>
      <c r="B7" s="144" t="s">
        <v>42</v>
      </c>
      <c r="C7" s="145" t="s">
        <v>135</v>
      </c>
      <c r="D7" s="146" t="s">
        <v>136</v>
      </c>
      <c r="E7" s="147" t="s">
        <v>137</v>
      </c>
      <c r="F7" s="147" t="s">
        <v>138</v>
      </c>
      <c r="G7" s="147" t="s">
        <v>139</v>
      </c>
      <c r="H7" s="157" t="s">
        <v>117</v>
      </c>
    </row>
    <row r="8" spans="1:8" ht="21.95" customHeight="1" x14ac:dyDescent="0.25">
      <c r="A8" s="36">
        <v>1</v>
      </c>
      <c r="B8" s="148"/>
      <c r="C8" s="154"/>
      <c r="D8" s="155"/>
      <c r="E8" s="154"/>
      <c r="F8" s="154"/>
      <c r="G8" s="154"/>
      <c r="H8" s="156"/>
    </row>
    <row r="9" spans="1:8" ht="21.95" customHeight="1" x14ac:dyDescent="0.25">
      <c r="A9" s="34">
        <f t="shared" ref="A9:A47" si="0">A8+1</f>
        <v>2</v>
      </c>
      <c r="B9" s="149"/>
      <c r="C9" s="150"/>
      <c r="D9" s="151"/>
      <c r="E9" s="150"/>
      <c r="F9" s="150"/>
      <c r="G9" s="150"/>
      <c r="H9" s="35"/>
    </row>
    <row r="10" spans="1:8" ht="21.95" customHeight="1" x14ac:dyDescent="0.25">
      <c r="A10" s="34">
        <f t="shared" si="0"/>
        <v>3</v>
      </c>
      <c r="B10" s="149"/>
      <c r="C10" s="150"/>
      <c r="D10" s="151"/>
      <c r="E10" s="150"/>
      <c r="F10" s="150"/>
      <c r="G10" s="150"/>
      <c r="H10" s="35"/>
    </row>
    <row r="11" spans="1:8" ht="21.95" customHeight="1" x14ac:dyDescent="0.25">
      <c r="A11" s="34">
        <f t="shared" si="0"/>
        <v>4</v>
      </c>
      <c r="B11" s="149"/>
      <c r="C11" s="150"/>
      <c r="D11" s="151"/>
      <c r="E11" s="150"/>
      <c r="F11" s="150"/>
      <c r="G11" s="150"/>
      <c r="H11" s="35"/>
    </row>
    <row r="12" spans="1:8" ht="21.95" customHeight="1" x14ac:dyDescent="0.25">
      <c r="A12" s="34">
        <f t="shared" si="0"/>
        <v>5</v>
      </c>
      <c r="B12" s="149"/>
      <c r="C12" s="150"/>
      <c r="D12" s="151"/>
      <c r="E12" s="150"/>
      <c r="F12" s="150"/>
      <c r="G12" s="150"/>
      <c r="H12" s="35"/>
    </row>
    <row r="13" spans="1:8" ht="21.95" customHeight="1" x14ac:dyDescent="0.25">
      <c r="A13" s="34">
        <f t="shared" si="0"/>
        <v>6</v>
      </c>
      <c r="B13" s="149"/>
      <c r="C13" s="150"/>
      <c r="D13" s="151"/>
      <c r="E13" s="150"/>
      <c r="F13" s="150"/>
      <c r="G13" s="150"/>
      <c r="H13" s="35"/>
    </row>
    <row r="14" spans="1:8" ht="21.95" customHeight="1" x14ac:dyDescent="0.25">
      <c r="A14" s="34">
        <f t="shared" si="0"/>
        <v>7</v>
      </c>
      <c r="B14" s="149"/>
      <c r="C14" s="150"/>
      <c r="D14" s="151"/>
      <c r="E14" s="150"/>
      <c r="F14" s="150"/>
      <c r="G14" s="150"/>
      <c r="H14" s="35"/>
    </row>
    <row r="15" spans="1:8" ht="21.95" customHeight="1" x14ac:dyDescent="0.25">
      <c r="A15" s="34">
        <f t="shared" si="0"/>
        <v>8</v>
      </c>
      <c r="B15" s="149"/>
      <c r="C15" s="150"/>
      <c r="D15" s="151"/>
      <c r="E15" s="150"/>
      <c r="F15" s="150"/>
      <c r="G15" s="150"/>
      <c r="H15" s="35"/>
    </row>
    <row r="16" spans="1:8" ht="21.95" customHeight="1" x14ac:dyDescent="0.25">
      <c r="A16" s="34">
        <f t="shared" si="0"/>
        <v>9</v>
      </c>
      <c r="B16" s="149"/>
      <c r="C16" s="150"/>
      <c r="D16" s="151"/>
      <c r="E16" s="150"/>
      <c r="F16" s="150"/>
      <c r="G16" s="150"/>
      <c r="H16" s="35"/>
    </row>
    <row r="17" spans="1:8" ht="21.95" customHeight="1" x14ac:dyDescent="0.25">
      <c r="A17" s="34">
        <f t="shared" si="0"/>
        <v>10</v>
      </c>
      <c r="B17" s="149"/>
      <c r="C17" s="150"/>
      <c r="D17" s="151"/>
      <c r="E17" s="150"/>
      <c r="F17" s="150"/>
      <c r="G17" s="150"/>
      <c r="H17" s="35"/>
    </row>
    <row r="18" spans="1:8" ht="21.95" customHeight="1" x14ac:dyDescent="0.25">
      <c r="A18" s="34">
        <f t="shared" si="0"/>
        <v>11</v>
      </c>
      <c r="B18" s="149"/>
      <c r="C18" s="150"/>
      <c r="D18" s="151"/>
      <c r="E18" s="150"/>
      <c r="F18" s="150"/>
      <c r="G18" s="150"/>
      <c r="H18" s="35"/>
    </row>
    <row r="19" spans="1:8" ht="21.95" customHeight="1" x14ac:dyDescent="0.25">
      <c r="A19" s="34">
        <f t="shared" si="0"/>
        <v>12</v>
      </c>
      <c r="B19" s="149"/>
      <c r="C19" s="150"/>
      <c r="D19" s="151"/>
      <c r="E19" s="150"/>
      <c r="F19" s="150"/>
      <c r="G19" s="150"/>
      <c r="H19" s="35"/>
    </row>
    <row r="20" spans="1:8" ht="21.95" customHeight="1" x14ac:dyDescent="0.25">
      <c r="A20" s="34">
        <f t="shared" si="0"/>
        <v>13</v>
      </c>
      <c r="B20" s="149"/>
      <c r="C20" s="150"/>
      <c r="D20" s="151"/>
      <c r="E20" s="150"/>
      <c r="F20" s="150"/>
      <c r="G20" s="150"/>
      <c r="H20" s="35"/>
    </row>
    <row r="21" spans="1:8" ht="21.95" customHeight="1" x14ac:dyDescent="0.25">
      <c r="A21" s="34">
        <f t="shared" si="0"/>
        <v>14</v>
      </c>
      <c r="B21" s="149"/>
      <c r="C21" s="150"/>
      <c r="D21" s="151"/>
      <c r="E21" s="150"/>
      <c r="F21" s="150"/>
      <c r="G21" s="150"/>
      <c r="H21" s="35"/>
    </row>
    <row r="22" spans="1:8" ht="21.95" customHeight="1" x14ac:dyDescent="0.25">
      <c r="A22" s="34">
        <f t="shared" si="0"/>
        <v>15</v>
      </c>
      <c r="B22" s="149"/>
      <c r="C22" s="150"/>
      <c r="D22" s="151"/>
      <c r="E22" s="150"/>
      <c r="F22" s="150"/>
      <c r="G22" s="150"/>
      <c r="H22" s="35"/>
    </row>
    <row r="23" spans="1:8" ht="21.95" customHeight="1" x14ac:dyDescent="0.25">
      <c r="A23" s="34">
        <f t="shared" si="0"/>
        <v>16</v>
      </c>
      <c r="B23" s="149"/>
      <c r="C23" s="150"/>
      <c r="D23" s="151"/>
      <c r="E23" s="150"/>
      <c r="F23" s="150"/>
      <c r="G23" s="150"/>
      <c r="H23" s="35"/>
    </row>
    <row r="24" spans="1:8" ht="21.95" customHeight="1" x14ac:dyDescent="0.25">
      <c r="A24" s="34">
        <f t="shared" si="0"/>
        <v>17</v>
      </c>
      <c r="B24" s="149"/>
      <c r="C24" s="150"/>
      <c r="D24" s="151"/>
      <c r="E24" s="150"/>
      <c r="F24" s="150"/>
      <c r="G24" s="150"/>
      <c r="H24" s="35"/>
    </row>
    <row r="25" spans="1:8" ht="21.95" customHeight="1" x14ac:dyDescent="0.25">
      <c r="A25" s="34">
        <f t="shared" si="0"/>
        <v>18</v>
      </c>
      <c r="B25" s="149"/>
      <c r="C25" s="150"/>
      <c r="D25" s="151"/>
      <c r="E25" s="150"/>
      <c r="F25" s="150"/>
      <c r="G25" s="150"/>
      <c r="H25" s="35"/>
    </row>
    <row r="26" spans="1:8" ht="21.95" customHeight="1" x14ac:dyDescent="0.25">
      <c r="A26" s="34">
        <f t="shared" si="0"/>
        <v>19</v>
      </c>
      <c r="B26" s="149"/>
      <c r="C26" s="150"/>
      <c r="D26" s="151"/>
      <c r="E26" s="150"/>
      <c r="F26" s="150"/>
      <c r="G26" s="150"/>
      <c r="H26" s="35"/>
    </row>
    <row r="27" spans="1:8" ht="21.95" customHeight="1" x14ac:dyDescent="0.25">
      <c r="A27" s="34">
        <f t="shared" si="0"/>
        <v>20</v>
      </c>
      <c r="B27" s="149"/>
      <c r="C27" s="150"/>
      <c r="D27" s="151"/>
      <c r="E27" s="150"/>
      <c r="F27" s="150"/>
      <c r="G27" s="150"/>
      <c r="H27" s="35"/>
    </row>
    <row r="28" spans="1:8" ht="21.95" customHeight="1" x14ac:dyDescent="0.25">
      <c r="A28" s="34">
        <f t="shared" si="0"/>
        <v>21</v>
      </c>
      <c r="B28" s="149"/>
      <c r="C28" s="150"/>
      <c r="D28" s="151"/>
      <c r="E28" s="150"/>
      <c r="F28" s="150"/>
      <c r="G28" s="150"/>
      <c r="H28" s="35"/>
    </row>
    <row r="29" spans="1:8" ht="21.95" customHeight="1" x14ac:dyDescent="0.25">
      <c r="A29" s="34">
        <f t="shared" si="0"/>
        <v>22</v>
      </c>
      <c r="B29" s="149"/>
      <c r="C29" s="150"/>
      <c r="D29" s="151"/>
      <c r="E29" s="150"/>
      <c r="F29" s="150"/>
      <c r="G29" s="150"/>
      <c r="H29" s="35"/>
    </row>
    <row r="30" spans="1:8" ht="21.95" customHeight="1" x14ac:dyDescent="0.25">
      <c r="A30" s="34">
        <f t="shared" si="0"/>
        <v>23</v>
      </c>
      <c r="B30" s="149"/>
      <c r="C30" s="150"/>
      <c r="D30" s="151"/>
      <c r="E30" s="150"/>
      <c r="F30" s="150"/>
      <c r="G30" s="150"/>
      <c r="H30" s="35"/>
    </row>
    <row r="31" spans="1:8" ht="21.95" customHeight="1" x14ac:dyDescent="0.25">
      <c r="A31" s="34">
        <f t="shared" si="0"/>
        <v>24</v>
      </c>
      <c r="B31" s="149"/>
      <c r="C31" s="150"/>
      <c r="D31" s="151"/>
      <c r="E31" s="150"/>
      <c r="F31" s="150"/>
      <c r="G31" s="150"/>
      <c r="H31" s="35"/>
    </row>
    <row r="32" spans="1:8" ht="21.95" customHeight="1" thickBot="1" x14ac:dyDescent="0.3">
      <c r="A32" s="34">
        <f t="shared" si="0"/>
        <v>25</v>
      </c>
      <c r="B32" s="149"/>
      <c r="C32" s="150"/>
      <c r="D32" s="151"/>
      <c r="E32" s="150"/>
      <c r="F32" s="150"/>
      <c r="G32" s="150"/>
      <c r="H32" s="35"/>
    </row>
    <row r="33" spans="1:8" s="11" customFormat="1" ht="20.100000000000001" hidden="1" customHeight="1" x14ac:dyDescent="0.25">
      <c r="A33" s="38"/>
      <c r="B33" s="39"/>
      <c r="C33" s="141"/>
      <c r="D33" s="141"/>
      <c r="E33" s="141"/>
      <c r="F33" s="143"/>
      <c r="G33" s="143"/>
      <c r="H33" s="35"/>
    </row>
    <row r="34" spans="1:8" s="11" customFormat="1" ht="20.100000000000001" hidden="1" customHeight="1" x14ac:dyDescent="0.25">
      <c r="A34" s="38"/>
      <c r="B34" s="39"/>
      <c r="C34" s="141"/>
      <c r="D34" s="141"/>
      <c r="E34" s="141"/>
      <c r="F34" s="143"/>
      <c r="G34" s="143"/>
      <c r="H34" s="35"/>
    </row>
    <row r="35" spans="1:8" s="11" customFormat="1" ht="20.100000000000001" hidden="1" customHeight="1" x14ac:dyDescent="0.25">
      <c r="A35" s="38"/>
      <c r="B35" s="39"/>
      <c r="C35" s="141"/>
      <c r="D35" s="141"/>
      <c r="E35" s="141"/>
      <c r="F35" s="143"/>
      <c r="G35" s="143"/>
      <c r="H35" s="35"/>
    </row>
    <row r="36" spans="1:8" s="11" customFormat="1" ht="29.25" hidden="1" customHeight="1" x14ac:dyDescent="0.25">
      <c r="A36" s="38"/>
      <c r="B36" s="39"/>
      <c r="C36" s="141"/>
      <c r="D36" s="141"/>
      <c r="E36" s="152"/>
      <c r="F36" s="152"/>
      <c r="G36" s="152"/>
      <c r="H36" s="35"/>
    </row>
    <row r="37" spans="1:8" s="44" customFormat="1" ht="28.5" hidden="1" customHeight="1" x14ac:dyDescent="0.25">
      <c r="A37" s="43" t="s">
        <v>44</v>
      </c>
      <c r="C37" s="138"/>
      <c r="D37" s="138"/>
      <c r="E37" s="138"/>
      <c r="F37" s="138"/>
      <c r="G37" s="138"/>
      <c r="H37" s="138"/>
    </row>
    <row r="38" spans="1:8" ht="15.95" hidden="1" customHeight="1" x14ac:dyDescent="0.25">
      <c r="B38" s="1"/>
      <c r="C38" s="15"/>
      <c r="D38" s="15"/>
      <c r="E38" s="4"/>
      <c r="F38" s="4"/>
      <c r="G38" s="4"/>
      <c r="H38" s="4"/>
    </row>
    <row r="39" spans="1:8" ht="15.95" hidden="1" customHeight="1" x14ac:dyDescent="0.25">
      <c r="B39" s="1"/>
      <c r="C39" s="84"/>
      <c r="D39" s="84"/>
      <c r="E39" s="84"/>
      <c r="F39" s="84"/>
      <c r="G39" s="84"/>
      <c r="H39" s="4"/>
    </row>
    <row r="40" spans="1:8" s="11" customFormat="1" ht="39.75" hidden="1" customHeight="1" x14ac:dyDescent="0.25">
      <c r="A40" s="40"/>
      <c r="B40" s="41"/>
      <c r="C40" s="141"/>
      <c r="D40" s="141"/>
      <c r="E40" s="141"/>
      <c r="F40" s="143"/>
      <c r="G40" s="143"/>
      <c r="H40" s="35"/>
    </row>
    <row r="41" spans="1:8" ht="21.95" hidden="1" customHeight="1" thickBot="1" x14ac:dyDescent="0.3">
      <c r="A41" s="37"/>
      <c r="B41" s="144"/>
      <c r="C41" s="153"/>
      <c r="D41" s="150"/>
      <c r="E41" s="150"/>
      <c r="F41" s="150"/>
      <c r="G41" s="150"/>
      <c r="H41" s="35"/>
    </row>
    <row r="42" spans="1:8" ht="21.95" customHeight="1" x14ac:dyDescent="0.25">
      <c r="A42" s="36">
        <f>A32+1</f>
        <v>26</v>
      </c>
      <c r="B42" s="148"/>
      <c r="C42" s="150"/>
      <c r="D42" s="151"/>
      <c r="E42" s="150"/>
      <c r="F42" s="150"/>
      <c r="G42" s="150"/>
      <c r="H42" s="35"/>
    </row>
    <row r="43" spans="1:8" ht="21.95" customHeight="1" x14ac:dyDescent="0.25">
      <c r="A43" s="34">
        <f t="shared" si="0"/>
        <v>27</v>
      </c>
      <c r="B43" s="149"/>
      <c r="C43" s="150"/>
      <c r="D43" s="151"/>
      <c r="E43" s="150"/>
      <c r="F43" s="150"/>
      <c r="G43" s="150"/>
      <c r="H43" s="35"/>
    </row>
    <row r="44" spans="1:8" ht="21.95" customHeight="1" x14ac:dyDescent="0.25">
      <c r="A44" s="34">
        <f t="shared" si="0"/>
        <v>28</v>
      </c>
      <c r="B44" s="149"/>
      <c r="C44" s="150"/>
      <c r="D44" s="150"/>
      <c r="E44" s="150"/>
      <c r="F44" s="150"/>
      <c r="G44" s="150"/>
      <c r="H44" s="35"/>
    </row>
    <row r="45" spans="1:8" ht="21.95" customHeight="1" x14ac:dyDescent="0.25">
      <c r="A45" s="34">
        <f t="shared" si="0"/>
        <v>29</v>
      </c>
      <c r="B45" s="149"/>
      <c r="C45" s="150"/>
      <c r="D45" s="150"/>
      <c r="E45" s="150"/>
      <c r="F45" s="150"/>
      <c r="G45" s="150"/>
      <c r="H45" s="35"/>
    </row>
    <row r="46" spans="1:8" ht="21.95" customHeight="1" x14ac:dyDescent="0.25">
      <c r="A46" s="34">
        <f t="shared" si="0"/>
        <v>30</v>
      </c>
      <c r="B46" s="149"/>
      <c r="C46" s="150"/>
      <c r="D46" s="150"/>
      <c r="E46" s="150"/>
      <c r="F46" s="150"/>
      <c r="G46" s="150"/>
      <c r="H46" s="35"/>
    </row>
    <row r="47" spans="1:8" ht="21.95" customHeight="1" x14ac:dyDescent="0.25">
      <c r="A47" s="34">
        <f t="shared" si="0"/>
        <v>31</v>
      </c>
      <c r="B47" s="149"/>
      <c r="C47" s="150"/>
      <c r="D47" s="150"/>
      <c r="E47" s="150"/>
      <c r="F47" s="150"/>
      <c r="G47" s="150"/>
      <c r="H47" s="35"/>
    </row>
    <row r="48" spans="1:8" ht="21.95" customHeight="1" x14ac:dyDescent="0.25">
      <c r="A48" s="34">
        <f t="shared" ref="A48:A55" si="1">A47+1</f>
        <v>32</v>
      </c>
      <c r="B48" s="149"/>
      <c r="C48" s="150"/>
      <c r="D48" s="150"/>
      <c r="E48" s="150"/>
      <c r="F48" s="150"/>
      <c r="G48" s="150"/>
      <c r="H48" s="35"/>
    </row>
    <row r="49" spans="1:8" ht="21.95" customHeight="1" x14ac:dyDescent="0.25">
      <c r="A49" s="34">
        <f t="shared" si="1"/>
        <v>33</v>
      </c>
      <c r="B49" s="149"/>
      <c r="C49" s="150"/>
      <c r="D49" s="150"/>
      <c r="E49" s="150"/>
      <c r="F49" s="150"/>
      <c r="G49" s="150"/>
      <c r="H49" s="35"/>
    </row>
    <row r="50" spans="1:8" ht="21.95" customHeight="1" x14ac:dyDescent="0.25">
      <c r="A50" s="34">
        <f t="shared" si="1"/>
        <v>34</v>
      </c>
      <c r="B50" s="149"/>
      <c r="C50" s="150"/>
      <c r="D50" s="150"/>
      <c r="E50" s="150"/>
      <c r="F50" s="150"/>
      <c r="G50" s="150"/>
      <c r="H50" s="35"/>
    </row>
    <row r="51" spans="1:8" ht="21.95" customHeight="1" x14ac:dyDescent="0.25">
      <c r="A51" s="34">
        <f t="shared" si="1"/>
        <v>35</v>
      </c>
      <c r="B51" s="149"/>
      <c r="C51" s="150"/>
      <c r="D51" s="150"/>
      <c r="E51" s="150"/>
      <c r="F51" s="150"/>
      <c r="G51" s="150"/>
      <c r="H51" s="35"/>
    </row>
    <row r="52" spans="1:8" ht="21.95" customHeight="1" x14ac:dyDescent="0.25">
      <c r="A52" s="34">
        <f t="shared" si="1"/>
        <v>36</v>
      </c>
      <c r="B52" s="149"/>
      <c r="C52" s="150"/>
      <c r="D52" s="150"/>
      <c r="E52" s="150"/>
      <c r="F52" s="150"/>
      <c r="G52" s="150"/>
      <c r="H52" s="35"/>
    </row>
    <row r="53" spans="1:8" ht="21.95" customHeight="1" x14ac:dyDescent="0.25">
      <c r="A53" s="34">
        <f t="shared" si="1"/>
        <v>37</v>
      </c>
      <c r="B53" s="149"/>
      <c r="C53" s="150"/>
      <c r="D53" s="150"/>
      <c r="E53" s="150"/>
      <c r="F53" s="150"/>
      <c r="G53" s="150"/>
      <c r="H53" s="35"/>
    </row>
    <row r="54" spans="1:8" ht="21.95" customHeight="1" x14ac:dyDescent="0.25">
      <c r="A54" s="34">
        <f t="shared" si="1"/>
        <v>38</v>
      </c>
      <c r="B54" s="149"/>
      <c r="C54" s="150"/>
      <c r="D54" s="150"/>
      <c r="E54" s="150"/>
      <c r="F54" s="150"/>
      <c r="G54" s="150"/>
      <c r="H54" s="35"/>
    </row>
    <row r="55" spans="1:8" ht="21.95" customHeight="1" x14ac:dyDescent="0.25">
      <c r="A55" s="34">
        <f t="shared" si="1"/>
        <v>39</v>
      </c>
      <c r="B55" s="149"/>
      <c r="C55" s="150"/>
      <c r="D55" s="150"/>
      <c r="E55" s="150"/>
      <c r="F55" s="150"/>
      <c r="G55" s="150"/>
      <c r="H55" s="35"/>
    </row>
    <row r="56" spans="1:8" ht="21.95" customHeight="1" x14ac:dyDescent="0.25">
      <c r="A56" s="34">
        <f>A55+1</f>
        <v>40</v>
      </c>
      <c r="B56" s="149"/>
      <c r="C56" s="150"/>
      <c r="D56" s="150"/>
      <c r="E56" s="150"/>
      <c r="F56" s="150"/>
      <c r="G56" s="150"/>
      <c r="H56" s="35"/>
    </row>
    <row r="57" spans="1:8" ht="21.95" customHeight="1" x14ac:dyDescent="0.25">
      <c r="A57" s="34">
        <f t="shared" ref="A57:A65" si="2">A56+1</f>
        <v>41</v>
      </c>
      <c r="B57" s="149"/>
      <c r="C57" s="150"/>
      <c r="D57" s="150"/>
      <c r="E57" s="150"/>
      <c r="F57" s="150"/>
      <c r="G57" s="150"/>
      <c r="H57" s="35"/>
    </row>
    <row r="58" spans="1:8" ht="21.95" customHeight="1" x14ac:dyDescent="0.25">
      <c r="A58" s="34">
        <f t="shared" si="2"/>
        <v>42</v>
      </c>
      <c r="B58" s="149"/>
      <c r="C58" s="150"/>
      <c r="D58" s="150"/>
      <c r="E58" s="150"/>
      <c r="F58" s="150"/>
      <c r="G58" s="150"/>
      <c r="H58" s="35"/>
    </row>
    <row r="59" spans="1:8" ht="21.95" customHeight="1" x14ac:dyDescent="0.25">
      <c r="A59" s="34">
        <f t="shared" si="2"/>
        <v>43</v>
      </c>
      <c r="B59" s="149"/>
      <c r="C59" s="150"/>
      <c r="D59" s="150"/>
      <c r="E59" s="150"/>
      <c r="F59" s="150"/>
      <c r="G59" s="150"/>
      <c r="H59" s="35"/>
    </row>
    <row r="60" spans="1:8" ht="21.95" customHeight="1" x14ac:dyDescent="0.25">
      <c r="A60" s="34">
        <f t="shared" si="2"/>
        <v>44</v>
      </c>
      <c r="B60" s="149"/>
      <c r="C60" s="150"/>
      <c r="D60" s="150"/>
      <c r="E60" s="150"/>
      <c r="F60" s="150"/>
      <c r="G60" s="150"/>
      <c r="H60" s="35"/>
    </row>
    <row r="61" spans="1:8" ht="21.95" customHeight="1" x14ac:dyDescent="0.25">
      <c r="A61" s="34">
        <f t="shared" si="2"/>
        <v>45</v>
      </c>
      <c r="B61" s="149"/>
      <c r="C61" s="150"/>
      <c r="D61" s="150"/>
      <c r="E61" s="150"/>
      <c r="F61" s="150"/>
      <c r="G61" s="150"/>
      <c r="H61" s="35"/>
    </row>
    <row r="62" spans="1:8" ht="21.95" customHeight="1" x14ac:dyDescent="0.25">
      <c r="A62" s="34">
        <f t="shared" si="2"/>
        <v>46</v>
      </c>
      <c r="B62" s="149"/>
      <c r="C62" s="150"/>
      <c r="D62" s="150"/>
      <c r="E62" s="150"/>
      <c r="F62" s="150"/>
      <c r="G62" s="150"/>
      <c r="H62" s="35"/>
    </row>
    <row r="63" spans="1:8" ht="21.95" customHeight="1" x14ac:dyDescent="0.25">
      <c r="A63" s="34">
        <f t="shared" si="2"/>
        <v>47</v>
      </c>
      <c r="B63" s="149"/>
      <c r="C63" s="150"/>
      <c r="D63" s="150"/>
      <c r="E63" s="150"/>
      <c r="F63" s="150"/>
      <c r="G63" s="150"/>
      <c r="H63" s="35"/>
    </row>
    <row r="64" spans="1:8" ht="21.95" customHeight="1" x14ac:dyDescent="0.25">
      <c r="A64" s="34">
        <f t="shared" si="2"/>
        <v>48</v>
      </c>
      <c r="B64" s="149"/>
      <c r="C64" s="150"/>
      <c r="D64" s="150"/>
      <c r="E64" s="150"/>
      <c r="F64" s="150"/>
      <c r="G64" s="150"/>
      <c r="H64" s="35"/>
    </row>
    <row r="65" spans="1:8" ht="21.95" customHeight="1" x14ac:dyDescent="0.25">
      <c r="A65" s="34">
        <f t="shared" si="2"/>
        <v>49</v>
      </c>
      <c r="B65" s="149"/>
      <c r="C65" s="150"/>
      <c r="D65" s="150"/>
      <c r="E65" s="150"/>
      <c r="F65" s="150"/>
      <c r="G65" s="150"/>
      <c r="H65" s="35"/>
    </row>
    <row r="66" spans="1:8" ht="21.95" customHeight="1" x14ac:dyDescent="0.25">
      <c r="A66" s="34">
        <f>A65+1</f>
        <v>50</v>
      </c>
      <c r="B66" s="149"/>
      <c r="C66" s="150"/>
      <c r="D66" s="150"/>
      <c r="E66" s="150"/>
      <c r="F66" s="150"/>
      <c r="G66" s="150"/>
      <c r="H66" s="35"/>
    </row>
    <row r="69" spans="1:8" s="1" customFormat="1" ht="12.75" x14ac:dyDescent="0.2">
      <c r="A69" s="1" t="s">
        <v>16</v>
      </c>
      <c r="C69" s="4" t="str">
        <f>suunnitelma!B21</f>
        <v>Nimi</v>
      </c>
    </row>
  </sheetData>
  <autoFilter ref="A7:H7"/>
  <mergeCells count="1">
    <mergeCell ref="C4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zoomScale="64" zoomScaleNormal="64" workbookViewId="0">
      <selection activeCell="A7" sqref="A7"/>
    </sheetView>
  </sheetViews>
  <sheetFormatPr defaultRowHeight="15" x14ac:dyDescent="0.25"/>
  <cols>
    <col min="1" max="1" width="30.7109375" style="47" customWidth="1"/>
    <col min="2" max="2" width="7" style="47" customWidth="1"/>
    <col min="3" max="3" width="11.5703125" style="49" customWidth="1"/>
    <col min="4" max="7" width="9.7109375" style="49" customWidth="1"/>
    <col min="8" max="8" width="10.5703125" style="49" customWidth="1"/>
    <col min="9" max="9" width="9.7109375" style="49" customWidth="1"/>
    <col min="10" max="10" width="10.42578125" style="49" customWidth="1"/>
    <col min="11" max="11" width="11" style="49" customWidth="1"/>
    <col min="12" max="12" width="9.7109375" style="49" customWidth="1"/>
    <col min="13" max="14" width="9.140625" style="47"/>
    <col min="15" max="16" width="9.140625" style="45"/>
    <col min="21" max="22" width="12.28515625" customWidth="1"/>
  </cols>
  <sheetData>
    <row r="1" spans="1:22" ht="23.25" customHeight="1" x14ac:dyDescent="0.25">
      <c r="A1" s="51" t="s">
        <v>0</v>
      </c>
      <c r="B1" s="52"/>
      <c r="C1" s="53"/>
    </row>
    <row r="2" spans="1:22" ht="25.5" customHeight="1" x14ac:dyDescent="0.25">
      <c r="A2" s="51" t="s">
        <v>47</v>
      </c>
    </row>
    <row r="3" spans="1:22" ht="25.5" customHeight="1" x14ac:dyDescent="0.25">
      <c r="A3" s="51"/>
    </row>
    <row r="4" spans="1:22" x14ac:dyDescent="0.25">
      <c r="B4" s="48"/>
    </row>
    <row r="5" spans="1:22" x14ac:dyDescent="0.25">
      <c r="A5" s="52"/>
      <c r="D5" s="180" t="s">
        <v>48</v>
      </c>
      <c r="E5" s="180"/>
      <c r="F5" s="180"/>
      <c r="G5" s="180"/>
      <c r="H5" s="181" t="s">
        <v>50</v>
      </c>
      <c r="I5" s="181"/>
      <c r="J5" s="181"/>
      <c r="K5" s="182"/>
      <c r="L5" s="56"/>
      <c r="M5" s="183" t="s">
        <v>61</v>
      </c>
      <c r="N5" s="183"/>
      <c r="O5" s="184"/>
      <c r="P5" s="75"/>
    </row>
    <row r="6" spans="1:22" s="50" customFormat="1" ht="57.75" customHeight="1" x14ac:dyDescent="0.25">
      <c r="A6" s="14" t="s">
        <v>2</v>
      </c>
      <c r="B6" s="54" t="s">
        <v>46</v>
      </c>
      <c r="C6" s="55" t="s">
        <v>45</v>
      </c>
      <c r="D6" s="61" t="s">
        <v>53</v>
      </c>
      <c r="E6" s="62" t="s">
        <v>49</v>
      </c>
      <c r="F6" s="62" t="s">
        <v>54</v>
      </c>
      <c r="G6" s="63" t="s">
        <v>55</v>
      </c>
      <c r="H6" s="64" t="s">
        <v>53</v>
      </c>
      <c r="I6" s="62" t="s">
        <v>54</v>
      </c>
      <c r="J6" s="62" t="s">
        <v>56</v>
      </c>
      <c r="K6" s="62" t="s">
        <v>57</v>
      </c>
      <c r="L6" s="61" t="s">
        <v>58</v>
      </c>
      <c r="M6" s="65" t="s">
        <v>59</v>
      </c>
      <c r="N6" s="66" t="s">
        <v>60</v>
      </c>
      <c r="O6" s="62" t="s">
        <v>51</v>
      </c>
      <c r="P6" s="61" t="s">
        <v>52</v>
      </c>
      <c r="Q6" s="62" t="s">
        <v>62</v>
      </c>
      <c r="R6" s="62" t="s">
        <v>63</v>
      </c>
      <c r="S6" s="62" t="s">
        <v>64</v>
      </c>
      <c r="T6" s="62" t="s">
        <v>65</v>
      </c>
      <c r="U6" s="62" t="s">
        <v>66</v>
      </c>
      <c r="V6" s="50" t="s">
        <v>67</v>
      </c>
    </row>
    <row r="7" spans="1:22" ht="24.75" customHeight="1" x14ac:dyDescent="0.25">
      <c r="A7" s="67" t="str">
        <f>suunnitelma!B4</f>
        <v>Testikurssi</v>
      </c>
      <c r="B7" s="68">
        <f>suunnitelma!B16</f>
        <v>0</v>
      </c>
      <c r="C7" s="69">
        <f>B7*43.64</f>
        <v>0</v>
      </c>
      <c r="D7" s="70"/>
      <c r="E7" s="70"/>
      <c r="F7" s="70"/>
      <c r="G7" s="69">
        <f>D7+E7+F7</f>
        <v>0</v>
      </c>
      <c r="H7" s="70"/>
      <c r="I7" s="70"/>
      <c r="J7" s="70"/>
      <c r="K7" s="69">
        <f>I7+J7</f>
        <v>0</v>
      </c>
      <c r="L7" s="70"/>
      <c r="M7" s="71"/>
      <c r="N7" s="71"/>
      <c r="O7" s="74">
        <f>M7+N7</f>
        <v>0</v>
      </c>
      <c r="P7" s="72"/>
      <c r="Q7" s="35"/>
      <c r="R7" s="35"/>
      <c r="S7" s="35"/>
      <c r="T7" s="35"/>
      <c r="U7" s="73">
        <f>G7+H7+K7+L7+O7+P7+Q7+R7+S7+T7</f>
        <v>0</v>
      </c>
      <c r="V7" s="73">
        <f>U7-C7</f>
        <v>0</v>
      </c>
    </row>
    <row r="8" spans="1:22" x14ac:dyDescent="0.25">
      <c r="J8" s="58"/>
      <c r="K8" s="58"/>
      <c r="L8" s="60"/>
      <c r="M8" s="59"/>
      <c r="N8" s="59"/>
    </row>
    <row r="9" spans="1:22" x14ac:dyDescent="0.25">
      <c r="J9" s="58"/>
      <c r="K9" s="58"/>
      <c r="L9" s="60"/>
      <c r="M9" s="59"/>
      <c r="N9" s="59"/>
    </row>
    <row r="10" spans="1:22" x14ac:dyDescent="0.25">
      <c r="A10" s="76"/>
      <c r="J10" s="58"/>
      <c r="K10" s="58"/>
      <c r="L10" s="58"/>
      <c r="M10" s="59"/>
      <c r="N10" s="59"/>
    </row>
    <row r="11" spans="1:22" x14ac:dyDescent="0.25">
      <c r="A11" s="76" t="s">
        <v>68</v>
      </c>
      <c r="C11" s="128" t="s">
        <v>121</v>
      </c>
      <c r="D11" s="128" t="s">
        <v>122</v>
      </c>
      <c r="E11" s="128" t="s">
        <v>123</v>
      </c>
      <c r="F11" s="129" t="s">
        <v>124</v>
      </c>
      <c r="G11" s="129" t="s">
        <v>125</v>
      </c>
      <c r="J11" s="58"/>
      <c r="K11" s="58"/>
      <c r="L11" s="58"/>
      <c r="M11" s="59"/>
      <c r="N11" s="59"/>
    </row>
    <row r="12" spans="1:22" x14ac:dyDescent="0.25">
      <c r="A12" s="78"/>
      <c r="C12" s="49">
        <v>25</v>
      </c>
      <c r="D12" s="133">
        <f>C12*0.22</f>
        <v>5.5</v>
      </c>
      <c r="E12" s="133">
        <f>C12+D12</f>
        <v>30.5</v>
      </c>
      <c r="F12" s="130">
        <v>5</v>
      </c>
      <c r="G12" s="133">
        <f>E12*F12</f>
        <v>152.5</v>
      </c>
      <c r="J12" s="58"/>
      <c r="K12" s="58"/>
      <c r="L12" s="58"/>
      <c r="M12" s="59"/>
      <c r="N12" s="59"/>
    </row>
    <row r="13" spans="1:22" x14ac:dyDescent="0.25">
      <c r="J13" s="58"/>
      <c r="K13" s="58"/>
      <c r="L13" s="58"/>
      <c r="M13" s="59"/>
      <c r="N13" s="59"/>
    </row>
    <row r="14" spans="1:22" s="3" customFormat="1" x14ac:dyDescent="0.25">
      <c r="A14" s="76" t="s">
        <v>126</v>
      </c>
      <c r="B14" s="76"/>
      <c r="C14" s="129" t="s">
        <v>127</v>
      </c>
      <c r="D14" s="129" t="s">
        <v>128</v>
      </c>
      <c r="E14" s="129" t="s">
        <v>129</v>
      </c>
      <c r="F14" s="129"/>
      <c r="G14" s="129"/>
      <c r="H14" s="129"/>
      <c r="I14" s="129"/>
      <c r="J14" s="129"/>
      <c r="K14" s="129"/>
      <c r="L14" s="129"/>
      <c r="M14" s="76"/>
      <c r="N14" s="76"/>
      <c r="O14" s="131"/>
      <c r="P14" s="131"/>
    </row>
    <row r="15" spans="1:22" x14ac:dyDescent="0.25">
      <c r="A15" s="57"/>
      <c r="C15" s="49">
        <v>1900</v>
      </c>
      <c r="D15" s="132">
        <v>160</v>
      </c>
      <c r="E15" s="133">
        <f>C15/D15</f>
        <v>11.875</v>
      </c>
    </row>
    <row r="17" spans="1:1" x14ac:dyDescent="0.25">
      <c r="A17" s="77" t="s">
        <v>69</v>
      </c>
    </row>
  </sheetData>
  <mergeCells count="3">
    <mergeCell ref="D5:G5"/>
    <mergeCell ref="H5:K5"/>
    <mergeCell ref="M5:O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topLeftCell="A49" zoomScale="73" zoomScaleNormal="73" workbookViewId="0">
      <selection activeCell="G38" sqref="G38"/>
    </sheetView>
  </sheetViews>
  <sheetFormatPr defaultRowHeight="15" x14ac:dyDescent="0.25"/>
  <cols>
    <col min="1" max="1" width="7" style="33" customWidth="1"/>
    <col min="2" max="2" width="18.5703125" customWidth="1"/>
    <col min="3" max="3" width="10.140625" customWidth="1"/>
    <col min="4" max="4" width="8.85546875" customWidth="1"/>
    <col min="5" max="5" width="9.42578125" customWidth="1"/>
    <col min="6" max="6" width="14.42578125" customWidth="1"/>
    <col min="7" max="7" width="17.7109375" customWidth="1"/>
  </cols>
  <sheetData>
    <row r="1" spans="1:31" s="3" customFormat="1" x14ac:dyDescent="0.25">
      <c r="A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s="3" customFormat="1" ht="23.25" customHeight="1" x14ac:dyDescent="0.25">
      <c r="A2" s="2" t="s">
        <v>70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4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5.95" customHeight="1" x14ac:dyDescent="0.25">
      <c r="B4" s="1" t="s">
        <v>2</v>
      </c>
      <c r="C4" s="167" t="str">
        <f>suunnitelma!B4</f>
        <v>Testikurssi</v>
      </c>
      <c r="D4" s="167"/>
      <c r="E4" s="167"/>
      <c r="F4" s="16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5.95" customHeight="1" x14ac:dyDescent="0.25">
      <c r="B5" s="1" t="s">
        <v>7</v>
      </c>
      <c r="C5" s="187">
        <f>suunnitelma!B5</f>
        <v>42262</v>
      </c>
      <c r="D5" s="187"/>
      <c r="E5" s="85" t="s">
        <v>8</v>
      </c>
      <c r="F5" s="85"/>
      <c r="G5" s="135">
        <f>suunnitelma!D5</f>
        <v>42262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7" spans="1:31" s="50" customFormat="1" ht="43.5" customHeight="1" thickBot="1" x14ac:dyDescent="0.3">
      <c r="A7" s="80"/>
      <c r="B7" s="188" t="s">
        <v>42</v>
      </c>
      <c r="C7" s="189"/>
      <c r="D7" s="82" t="s">
        <v>71</v>
      </c>
      <c r="E7" s="81" t="s">
        <v>73</v>
      </c>
      <c r="F7" s="190" t="s">
        <v>72</v>
      </c>
      <c r="G7" s="191"/>
    </row>
    <row r="8" spans="1:31" ht="21.95" customHeight="1" x14ac:dyDescent="0.25">
      <c r="A8" s="36">
        <v>1</v>
      </c>
      <c r="B8" s="185">
        <f>osallistujalista!B8</f>
        <v>0</v>
      </c>
      <c r="C8" s="185"/>
      <c r="D8" s="79"/>
      <c r="E8" s="79"/>
      <c r="F8" s="185"/>
      <c r="G8" s="185"/>
    </row>
    <row r="9" spans="1:31" ht="21.95" customHeight="1" x14ac:dyDescent="0.25">
      <c r="A9" s="34">
        <f t="shared" ref="A9:A54" si="0">A8+1</f>
        <v>2</v>
      </c>
      <c r="B9" s="185">
        <f>osallistujalista!B9</f>
        <v>0</v>
      </c>
      <c r="C9" s="185"/>
      <c r="D9" s="79"/>
      <c r="E9" s="79"/>
      <c r="F9" s="186"/>
      <c r="G9" s="186"/>
    </row>
    <row r="10" spans="1:31" ht="21.95" customHeight="1" x14ac:dyDescent="0.25">
      <c r="A10" s="34">
        <f t="shared" si="0"/>
        <v>3</v>
      </c>
      <c r="B10" s="185">
        <f>osallistujalista!B10</f>
        <v>0</v>
      </c>
      <c r="C10" s="185"/>
      <c r="D10" s="79"/>
      <c r="E10" s="79"/>
      <c r="F10" s="186"/>
      <c r="G10" s="186"/>
    </row>
    <row r="11" spans="1:31" ht="21.95" customHeight="1" x14ac:dyDescent="0.25">
      <c r="A11" s="34">
        <f t="shared" si="0"/>
        <v>4</v>
      </c>
      <c r="B11" s="185">
        <f>osallistujalista!B11</f>
        <v>0</v>
      </c>
      <c r="C11" s="185"/>
      <c r="D11" s="79"/>
      <c r="E11" s="79"/>
      <c r="F11" s="186"/>
      <c r="G11" s="186"/>
    </row>
    <row r="12" spans="1:31" ht="21.95" customHeight="1" x14ac:dyDescent="0.25">
      <c r="A12" s="34">
        <f t="shared" si="0"/>
        <v>5</v>
      </c>
      <c r="B12" s="185">
        <f>osallistujalista!B12</f>
        <v>0</v>
      </c>
      <c r="C12" s="185"/>
      <c r="D12" s="79"/>
      <c r="E12" s="79"/>
      <c r="F12" s="186"/>
      <c r="G12" s="186"/>
    </row>
    <row r="13" spans="1:31" ht="21.95" customHeight="1" x14ac:dyDescent="0.25">
      <c r="A13" s="34">
        <f t="shared" si="0"/>
        <v>6</v>
      </c>
      <c r="B13" s="185">
        <f>osallistujalista!B13</f>
        <v>0</v>
      </c>
      <c r="C13" s="185"/>
      <c r="D13" s="79"/>
      <c r="E13" s="79"/>
      <c r="F13" s="186"/>
      <c r="G13" s="186"/>
    </row>
    <row r="14" spans="1:31" ht="21.95" customHeight="1" x14ac:dyDescent="0.25">
      <c r="A14" s="34">
        <f t="shared" si="0"/>
        <v>7</v>
      </c>
      <c r="B14" s="185">
        <f>osallistujalista!B14</f>
        <v>0</v>
      </c>
      <c r="C14" s="185"/>
      <c r="D14" s="79"/>
      <c r="E14" s="79"/>
      <c r="F14" s="186"/>
      <c r="G14" s="186"/>
    </row>
    <row r="15" spans="1:31" ht="21.95" customHeight="1" x14ac:dyDescent="0.25">
      <c r="A15" s="34">
        <f t="shared" si="0"/>
        <v>8</v>
      </c>
      <c r="B15" s="185">
        <f>osallistujalista!B15</f>
        <v>0</v>
      </c>
      <c r="C15" s="185"/>
      <c r="D15" s="79"/>
      <c r="E15" s="79"/>
      <c r="F15" s="186"/>
      <c r="G15" s="186"/>
    </row>
    <row r="16" spans="1:31" ht="21.95" customHeight="1" x14ac:dyDescent="0.25">
      <c r="A16" s="34">
        <f t="shared" si="0"/>
        <v>9</v>
      </c>
      <c r="B16" s="185">
        <f>osallistujalista!B16</f>
        <v>0</v>
      </c>
      <c r="C16" s="185"/>
      <c r="D16" s="79"/>
      <c r="E16" s="79"/>
      <c r="F16" s="186"/>
      <c r="G16" s="186"/>
    </row>
    <row r="17" spans="1:7" ht="21.95" customHeight="1" x14ac:dyDescent="0.25">
      <c r="A17" s="34">
        <f t="shared" si="0"/>
        <v>10</v>
      </c>
      <c r="B17" s="185">
        <f>osallistujalista!B17</f>
        <v>0</v>
      </c>
      <c r="C17" s="185"/>
      <c r="D17" s="79"/>
      <c r="E17" s="79"/>
      <c r="F17" s="186"/>
      <c r="G17" s="186"/>
    </row>
    <row r="18" spans="1:7" ht="21.95" customHeight="1" x14ac:dyDescent="0.25">
      <c r="A18" s="34">
        <f t="shared" si="0"/>
        <v>11</v>
      </c>
      <c r="B18" s="185">
        <f>osallistujalista!B18</f>
        <v>0</v>
      </c>
      <c r="C18" s="185"/>
      <c r="D18" s="79"/>
      <c r="E18" s="79"/>
      <c r="F18" s="186"/>
      <c r="G18" s="186"/>
    </row>
    <row r="19" spans="1:7" ht="21.95" customHeight="1" x14ac:dyDescent="0.25">
      <c r="A19" s="34">
        <f t="shared" si="0"/>
        <v>12</v>
      </c>
      <c r="B19" s="185">
        <f>osallistujalista!B19</f>
        <v>0</v>
      </c>
      <c r="C19" s="185"/>
      <c r="D19" s="79"/>
      <c r="E19" s="79"/>
      <c r="F19" s="186"/>
      <c r="G19" s="186"/>
    </row>
    <row r="20" spans="1:7" ht="21.95" customHeight="1" x14ac:dyDescent="0.25">
      <c r="A20" s="34">
        <f t="shared" si="0"/>
        <v>13</v>
      </c>
      <c r="B20" s="185">
        <f>osallistujalista!B20</f>
        <v>0</v>
      </c>
      <c r="C20" s="185"/>
      <c r="D20" s="79"/>
      <c r="E20" s="79"/>
      <c r="F20" s="186"/>
      <c r="G20" s="186"/>
    </row>
    <row r="21" spans="1:7" ht="21.95" customHeight="1" x14ac:dyDescent="0.25">
      <c r="A21" s="34">
        <f t="shared" si="0"/>
        <v>14</v>
      </c>
      <c r="B21" s="185">
        <f>osallistujalista!B21</f>
        <v>0</v>
      </c>
      <c r="C21" s="185"/>
      <c r="D21" s="79"/>
      <c r="E21" s="79"/>
      <c r="F21" s="186"/>
      <c r="G21" s="186"/>
    </row>
    <row r="22" spans="1:7" ht="21.95" customHeight="1" x14ac:dyDescent="0.25">
      <c r="A22" s="34">
        <f t="shared" si="0"/>
        <v>15</v>
      </c>
      <c r="B22" s="185">
        <f>osallistujalista!B22</f>
        <v>0</v>
      </c>
      <c r="C22" s="185"/>
      <c r="D22" s="79"/>
      <c r="E22" s="79"/>
      <c r="F22" s="186"/>
      <c r="G22" s="186"/>
    </row>
    <row r="23" spans="1:7" ht="21.95" customHeight="1" x14ac:dyDescent="0.25">
      <c r="A23" s="34">
        <f t="shared" si="0"/>
        <v>16</v>
      </c>
      <c r="B23" s="185">
        <f>osallistujalista!B23</f>
        <v>0</v>
      </c>
      <c r="C23" s="185"/>
      <c r="D23" s="79"/>
      <c r="E23" s="79"/>
      <c r="F23" s="186"/>
      <c r="G23" s="186"/>
    </row>
    <row r="24" spans="1:7" ht="21.95" customHeight="1" x14ac:dyDescent="0.25">
      <c r="A24" s="34">
        <f t="shared" si="0"/>
        <v>17</v>
      </c>
      <c r="B24" s="185">
        <f>osallistujalista!B24</f>
        <v>0</v>
      </c>
      <c r="C24" s="185"/>
      <c r="D24" s="79"/>
      <c r="E24" s="79"/>
      <c r="F24" s="186"/>
      <c r="G24" s="186"/>
    </row>
    <row r="25" spans="1:7" ht="21.95" customHeight="1" x14ac:dyDescent="0.25">
      <c r="A25" s="34">
        <f t="shared" si="0"/>
        <v>18</v>
      </c>
      <c r="B25" s="185">
        <f>osallistujalista!B25</f>
        <v>0</v>
      </c>
      <c r="C25" s="185"/>
      <c r="D25" s="79"/>
      <c r="E25" s="79"/>
      <c r="F25" s="186"/>
      <c r="G25" s="186"/>
    </row>
    <row r="26" spans="1:7" ht="21.95" customHeight="1" x14ac:dyDescent="0.25">
      <c r="A26" s="34">
        <f t="shared" si="0"/>
        <v>19</v>
      </c>
      <c r="B26" s="185">
        <f>osallistujalista!B26</f>
        <v>0</v>
      </c>
      <c r="C26" s="185"/>
      <c r="D26" s="79"/>
      <c r="E26" s="79"/>
      <c r="F26" s="186"/>
      <c r="G26" s="186"/>
    </row>
    <row r="27" spans="1:7" ht="21.95" customHeight="1" x14ac:dyDescent="0.25">
      <c r="A27" s="34">
        <f t="shared" si="0"/>
        <v>20</v>
      </c>
      <c r="B27" s="185">
        <f>osallistujalista!B27</f>
        <v>0</v>
      </c>
      <c r="C27" s="185"/>
      <c r="D27" s="79"/>
      <c r="E27" s="79"/>
      <c r="F27" s="186"/>
      <c r="G27" s="186"/>
    </row>
    <row r="28" spans="1:7" ht="21.95" customHeight="1" x14ac:dyDescent="0.25">
      <c r="A28" s="34">
        <f t="shared" si="0"/>
        <v>21</v>
      </c>
      <c r="B28" s="185">
        <f>osallistujalista!B28</f>
        <v>0</v>
      </c>
      <c r="C28" s="185"/>
      <c r="D28" s="79"/>
      <c r="E28" s="79"/>
      <c r="F28" s="186"/>
      <c r="G28" s="186"/>
    </row>
    <row r="29" spans="1:7" ht="21.95" customHeight="1" x14ac:dyDescent="0.25">
      <c r="A29" s="34">
        <f t="shared" si="0"/>
        <v>22</v>
      </c>
      <c r="B29" s="185">
        <f>osallistujalista!B29</f>
        <v>0</v>
      </c>
      <c r="C29" s="185"/>
      <c r="D29" s="79"/>
      <c r="E29" s="79"/>
      <c r="F29" s="186"/>
      <c r="G29" s="186"/>
    </row>
    <row r="30" spans="1:7" ht="21.95" customHeight="1" x14ac:dyDescent="0.25">
      <c r="A30" s="34">
        <f t="shared" si="0"/>
        <v>23</v>
      </c>
      <c r="B30" s="185">
        <f>osallistujalista!B30</f>
        <v>0</v>
      </c>
      <c r="C30" s="185"/>
      <c r="D30" s="79"/>
      <c r="E30" s="79"/>
      <c r="F30" s="186"/>
      <c r="G30" s="186"/>
    </row>
    <row r="31" spans="1:7" ht="21.95" customHeight="1" x14ac:dyDescent="0.25">
      <c r="A31" s="34">
        <f t="shared" si="0"/>
        <v>24</v>
      </c>
      <c r="B31" s="185">
        <f>osallistujalista!B31</f>
        <v>0</v>
      </c>
      <c r="C31" s="185"/>
      <c r="D31" s="79"/>
      <c r="E31" s="79"/>
      <c r="F31" s="186"/>
      <c r="G31" s="186"/>
    </row>
    <row r="32" spans="1:7" ht="21.95" customHeight="1" x14ac:dyDescent="0.25">
      <c r="A32" s="34">
        <f t="shared" si="0"/>
        <v>25</v>
      </c>
      <c r="B32" s="185">
        <f>osallistujalista!B32</f>
        <v>0</v>
      </c>
      <c r="C32" s="185"/>
      <c r="D32" s="79"/>
      <c r="E32" s="79"/>
      <c r="F32" s="186"/>
      <c r="G32" s="186"/>
    </row>
    <row r="33" spans="1:31" s="11" customFormat="1" ht="20.100000000000001" customHeight="1" x14ac:dyDescent="0.25">
      <c r="A33" s="38"/>
      <c r="B33" s="39"/>
      <c r="C33" s="39"/>
      <c r="D33" s="39"/>
      <c r="E33" s="39"/>
      <c r="F33" s="39"/>
      <c r="G33" s="39"/>
    </row>
    <row r="34" spans="1:31" s="11" customFormat="1" ht="20.100000000000001" customHeight="1" x14ac:dyDescent="0.25">
      <c r="A34" s="38"/>
      <c r="B34" s="39"/>
      <c r="C34" s="39"/>
      <c r="D34" s="39"/>
      <c r="E34" s="39"/>
      <c r="F34" s="39"/>
      <c r="G34" s="39"/>
    </row>
    <row r="35" spans="1:31" s="11" customFormat="1" ht="29.25" customHeight="1" x14ac:dyDescent="0.25">
      <c r="A35" s="38"/>
      <c r="B35" s="39"/>
      <c r="C35" s="39"/>
      <c r="D35" s="39"/>
      <c r="E35" s="39"/>
      <c r="F35" s="39"/>
      <c r="G35" s="42" t="s">
        <v>43</v>
      </c>
    </row>
    <row r="36" spans="1:31" s="44" customFormat="1" ht="28.5" customHeight="1" x14ac:dyDescent="0.25">
      <c r="A36" s="43" t="s">
        <v>44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1:31" ht="15.95" customHeight="1" x14ac:dyDescent="0.25">
      <c r="B37" s="1" t="s">
        <v>2</v>
      </c>
      <c r="C37" s="167" t="str">
        <f>suunnitelma!B4</f>
        <v>Testikurssi</v>
      </c>
      <c r="D37" s="167"/>
      <c r="E37" s="167"/>
      <c r="F37" s="16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5.95" customHeight="1" x14ac:dyDescent="0.25">
      <c r="B38" s="1" t="s">
        <v>7</v>
      </c>
      <c r="C38" s="187">
        <f>suunnitelma!B5</f>
        <v>42262</v>
      </c>
      <c r="D38" s="187"/>
      <c r="E38" s="83" t="s">
        <v>8</v>
      </c>
      <c r="G38" s="139">
        <f>suunnitelma!D5</f>
        <v>42262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11" customFormat="1" ht="25.5" customHeight="1" x14ac:dyDescent="0.25">
      <c r="A39" s="40"/>
      <c r="B39" s="41"/>
      <c r="C39" s="41"/>
      <c r="D39" s="41"/>
      <c r="E39" s="41"/>
      <c r="F39" s="41"/>
      <c r="G39" s="41"/>
    </row>
    <row r="40" spans="1:31" s="50" customFormat="1" ht="43.5" customHeight="1" thickBot="1" x14ac:dyDescent="0.3">
      <c r="A40" s="80"/>
      <c r="B40" s="188" t="s">
        <v>42</v>
      </c>
      <c r="C40" s="189"/>
      <c r="D40" s="82" t="s">
        <v>71</v>
      </c>
      <c r="E40" s="81" t="s">
        <v>73</v>
      </c>
      <c r="F40" s="190" t="s">
        <v>72</v>
      </c>
      <c r="G40" s="191"/>
    </row>
    <row r="41" spans="1:31" ht="21.95" customHeight="1" x14ac:dyDescent="0.25">
      <c r="A41" s="36">
        <f>A32+1</f>
        <v>26</v>
      </c>
      <c r="B41" s="185">
        <f>osallistujalista!B42</f>
        <v>0</v>
      </c>
      <c r="C41" s="185"/>
      <c r="D41" s="79"/>
      <c r="E41" s="79"/>
      <c r="F41" s="185"/>
      <c r="G41" s="185"/>
    </row>
    <row r="42" spans="1:31" ht="21.95" customHeight="1" x14ac:dyDescent="0.25">
      <c r="A42" s="34">
        <f t="shared" si="0"/>
        <v>27</v>
      </c>
      <c r="B42" s="185">
        <f>osallistujalista!B43</f>
        <v>0</v>
      </c>
      <c r="C42" s="185"/>
      <c r="D42" s="79"/>
      <c r="E42" s="79"/>
      <c r="F42" s="186"/>
      <c r="G42" s="186"/>
    </row>
    <row r="43" spans="1:31" ht="21.95" customHeight="1" x14ac:dyDescent="0.25">
      <c r="A43" s="34">
        <f t="shared" si="0"/>
        <v>28</v>
      </c>
      <c r="B43" s="185">
        <f>osallistujalista!B44</f>
        <v>0</v>
      </c>
      <c r="C43" s="185"/>
      <c r="D43" s="79"/>
      <c r="E43" s="79"/>
      <c r="F43" s="186"/>
      <c r="G43" s="186"/>
    </row>
    <row r="44" spans="1:31" ht="21.95" customHeight="1" x14ac:dyDescent="0.25">
      <c r="A44" s="34">
        <f t="shared" si="0"/>
        <v>29</v>
      </c>
      <c r="B44" s="185">
        <f>osallistujalista!B45</f>
        <v>0</v>
      </c>
      <c r="C44" s="185"/>
      <c r="D44" s="79"/>
      <c r="E44" s="79"/>
      <c r="F44" s="186"/>
      <c r="G44" s="186"/>
    </row>
    <row r="45" spans="1:31" ht="21.95" customHeight="1" x14ac:dyDescent="0.25">
      <c r="A45" s="34">
        <f t="shared" si="0"/>
        <v>30</v>
      </c>
      <c r="B45" s="185">
        <f>osallistujalista!B46</f>
        <v>0</v>
      </c>
      <c r="C45" s="185"/>
      <c r="D45" s="79"/>
      <c r="E45" s="79"/>
      <c r="F45" s="186"/>
      <c r="G45" s="186"/>
    </row>
    <row r="46" spans="1:31" ht="21.95" customHeight="1" x14ac:dyDescent="0.25">
      <c r="A46" s="34">
        <f t="shared" si="0"/>
        <v>31</v>
      </c>
      <c r="B46" s="185">
        <f>osallistujalista!B47</f>
        <v>0</v>
      </c>
      <c r="C46" s="185"/>
      <c r="D46" s="79"/>
      <c r="E46" s="79"/>
      <c r="F46" s="186"/>
      <c r="G46" s="186"/>
    </row>
    <row r="47" spans="1:31" ht="21.95" customHeight="1" x14ac:dyDescent="0.25">
      <c r="A47" s="34">
        <f t="shared" si="0"/>
        <v>32</v>
      </c>
      <c r="B47" s="185">
        <f>osallistujalista!B48</f>
        <v>0</v>
      </c>
      <c r="C47" s="185"/>
      <c r="D47" s="79"/>
      <c r="E47" s="79"/>
      <c r="F47" s="186"/>
      <c r="G47" s="186"/>
    </row>
    <row r="48" spans="1:31" ht="21.95" customHeight="1" x14ac:dyDescent="0.25">
      <c r="A48" s="34">
        <f t="shared" si="0"/>
        <v>33</v>
      </c>
      <c r="B48" s="185">
        <f>osallistujalista!B49</f>
        <v>0</v>
      </c>
      <c r="C48" s="185"/>
      <c r="D48" s="79"/>
      <c r="E48" s="79"/>
      <c r="F48" s="186"/>
      <c r="G48" s="186"/>
    </row>
    <row r="49" spans="1:7" ht="21.95" customHeight="1" x14ac:dyDescent="0.25">
      <c r="A49" s="34">
        <f t="shared" si="0"/>
        <v>34</v>
      </c>
      <c r="B49" s="185">
        <f>osallistujalista!B50</f>
        <v>0</v>
      </c>
      <c r="C49" s="185"/>
      <c r="D49" s="79"/>
      <c r="E49" s="79"/>
      <c r="F49" s="186"/>
      <c r="G49" s="186"/>
    </row>
    <row r="50" spans="1:7" ht="21.95" customHeight="1" x14ac:dyDescent="0.25">
      <c r="A50" s="34">
        <f t="shared" si="0"/>
        <v>35</v>
      </c>
      <c r="B50" s="185">
        <f>osallistujalista!B51</f>
        <v>0</v>
      </c>
      <c r="C50" s="185"/>
      <c r="D50" s="79"/>
      <c r="E50" s="79"/>
      <c r="F50" s="186"/>
      <c r="G50" s="186"/>
    </row>
    <row r="51" spans="1:7" ht="21.95" customHeight="1" x14ac:dyDescent="0.25">
      <c r="A51" s="34">
        <f t="shared" si="0"/>
        <v>36</v>
      </c>
      <c r="B51" s="185">
        <f>osallistujalista!B52</f>
        <v>0</v>
      </c>
      <c r="C51" s="185"/>
      <c r="D51" s="79"/>
      <c r="E51" s="79"/>
      <c r="F51" s="186"/>
      <c r="G51" s="186"/>
    </row>
    <row r="52" spans="1:7" ht="21.95" customHeight="1" x14ac:dyDescent="0.25">
      <c r="A52" s="34">
        <f t="shared" si="0"/>
        <v>37</v>
      </c>
      <c r="B52" s="185">
        <f>osallistujalista!B53</f>
        <v>0</v>
      </c>
      <c r="C52" s="185"/>
      <c r="D52" s="79"/>
      <c r="E52" s="79"/>
      <c r="F52" s="186"/>
      <c r="G52" s="186"/>
    </row>
    <row r="53" spans="1:7" ht="21.95" customHeight="1" x14ac:dyDescent="0.25">
      <c r="A53" s="34">
        <f t="shared" si="0"/>
        <v>38</v>
      </c>
      <c r="B53" s="185">
        <f>osallistujalista!B54</f>
        <v>0</v>
      </c>
      <c r="C53" s="185"/>
      <c r="D53" s="79"/>
      <c r="E53" s="79"/>
      <c r="F53" s="186"/>
      <c r="G53" s="186"/>
    </row>
    <row r="54" spans="1:7" ht="21.95" customHeight="1" x14ac:dyDescent="0.25">
      <c r="A54" s="34">
        <f t="shared" si="0"/>
        <v>39</v>
      </c>
      <c r="B54" s="185">
        <f>osallistujalista!B55</f>
        <v>0</v>
      </c>
      <c r="C54" s="185"/>
      <c r="D54" s="79"/>
      <c r="E54" s="79"/>
      <c r="F54" s="186"/>
      <c r="G54" s="186"/>
    </row>
    <row r="55" spans="1:7" ht="21.95" customHeight="1" x14ac:dyDescent="0.25">
      <c r="A55" s="34">
        <f>A54+1</f>
        <v>40</v>
      </c>
      <c r="B55" s="185">
        <f>osallistujalista!B56</f>
        <v>0</v>
      </c>
      <c r="C55" s="185"/>
      <c r="D55" s="79"/>
      <c r="E55" s="79"/>
      <c r="F55" s="186"/>
      <c r="G55" s="186"/>
    </row>
    <row r="56" spans="1:7" ht="21.95" customHeight="1" x14ac:dyDescent="0.25">
      <c r="A56" s="34">
        <f t="shared" ref="A56:A64" si="1">A55+1</f>
        <v>41</v>
      </c>
      <c r="B56" s="185">
        <f>osallistujalista!B57</f>
        <v>0</v>
      </c>
      <c r="C56" s="185"/>
      <c r="D56" s="79"/>
      <c r="E56" s="79"/>
      <c r="F56" s="186"/>
      <c r="G56" s="186"/>
    </row>
    <row r="57" spans="1:7" ht="21.95" customHeight="1" x14ac:dyDescent="0.25">
      <c r="A57" s="34">
        <f t="shared" si="1"/>
        <v>42</v>
      </c>
      <c r="B57" s="185">
        <f>osallistujalista!B58</f>
        <v>0</v>
      </c>
      <c r="C57" s="185"/>
      <c r="D57" s="79"/>
      <c r="E57" s="79"/>
      <c r="F57" s="186"/>
      <c r="G57" s="186"/>
    </row>
    <row r="58" spans="1:7" ht="21.95" customHeight="1" x14ac:dyDescent="0.25">
      <c r="A58" s="34">
        <f t="shared" si="1"/>
        <v>43</v>
      </c>
      <c r="B58" s="185">
        <f>osallistujalista!B59</f>
        <v>0</v>
      </c>
      <c r="C58" s="185"/>
      <c r="D58" s="79"/>
      <c r="E58" s="79"/>
      <c r="F58" s="186"/>
      <c r="G58" s="186"/>
    </row>
    <row r="59" spans="1:7" ht="21.95" customHeight="1" x14ac:dyDescent="0.25">
      <c r="A59" s="34">
        <f t="shared" si="1"/>
        <v>44</v>
      </c>
      <c r="B59" s="185">
        <f>osallistujalista!B60</f>
        <v>0</v>
      </c>
      <c r="C59" s="185"/>
      <c r="D59" s="79"/>
      <c r="E59" s="79"/>
      <c r="F59" s="186"/>
      <c r="G59" s="186"/>
    </row>
    <row r="60" spans="1:7" ht="21.95" customHeight="1" x14ac:dyDescent="0.25">
      <c r="A60" s="34">
        <f t="shared" si="1"/>
        <v>45</v>
      </c>
      <c r="B60" s="185">
        <f>osallistujalista!B61</f>
        <v>0</v>
      </c>
      <c r="C60" s="185"/>
      <c r="D60" s="79"/>
      <c r="E60" s="79"/>
      <c r="F60" s="186"/>
      <c r="G60" s="186"/>
    </row>
    <row r="61" spans="1:7" ht="21.95" customHeight="1" x14ac:dyDescent="0.25">
      <c r="A61" s="34">
        <f t="shared" si="1"/>
        <v>46</v>
      </c>
      <c r="B61" s="185">
        <f>osallistujalista!B62</f>
        <v>0</v>
      </c>
      <c r="C61" s="185"/>
      <c r="D61" s="79"/>
      <c r="E61" s="79"/>
      <c r="F61" s="186"/>
      <c r="G61" s="186"/>
    </row>
    <row r="62" spans="1:7" ht="21.95" customHeight="1" x14ac:dyDescent="0.25">
      <c r="A62" s="34">
        <f t="shared" si="1"/>
        <v>47</v>
      </c>
      <c r="B62" s="185">
        <f>osallistujalista!B63</f>
        <v>0</v>
      </c>
      <c r="C62" s="185"/>
      <c r="D62" s="79"/>
      <c r="E62" s="79"/>
      <c r="F62" s="186"/>
      <c r="G62" s="186"/>
    </row>
    <row r="63" spans="1:7" ht="21.95" customHeight="1" x14ac:dyDescent="0.25">
      <c r="A63" s="34">
        <f t="shared" si="1"/>
        <v>48</v>
      </c>
      <c r="B63" s="185">
        <f>osallistujalista!B64</f>
        <v>0</v>
      </c>
      <c r="C63" s="185"/>
      <c r="D63" s="79"/>
      <c r="E63" s="79"/>
      <c r="F63" s="186"/>
      <c r="G63" s="186"/>
    </row>
    <row r="64" spans="1:7" ht="21.95" customHeight="1" x14ac:dyDescent="0.25">
      <c r="A64" s="34">
        <f t="shared" si="1"/>
        <v>49</v>
      </c>
      <c r="B64" s="185">
        <f>osallistujalista!B65</f>
        <v>0</v>
      </c>
      <c r="C64" s="185"/>
      <c r="D64" s="79"/>
      <c r="E64" s="79"/>
      <c r="F64" s="186"/>
      <c r="G64" s="186"/>
    </row>
    <row r="65" spans="1:7" ht="21.95" customHeight="1" x14ac:dyDescent="0.25">
      <c r="A65" s="34">
        <f>A64+1</f>
        <v>50</v>
      </c>
      <c r="B65" s="185">
        <f>osallistujalista!B66</f>
        <v>0</v>
      </c>
      <c r="C65" s="185"/>
      <c r="D65" s="79"/>
      <c r="E65" s="79"/>
      <c r="F65" s="186"/>
      <c r="G65" s="186"/>
    </row>
    <row r="68" spans="1:7" s="1" customFormat="1" ht="12.75" x14ac:dyDescent="0.2">
      <c r="A68" s="1" t="s">
        <v>16</v>
      </c>
      <c r="C68" s="163" t="str">
        <f>suunnitelma!B21</f>
        <v>Nimi</v>
      </c>
      <c r="D68" s="163"/>
      <c r="E68" s="10"/>
    </row>
  </sheetData>
  <mergeCells count="109">
    <mergeCell ref="B10:C10"/>
    <mergeCell ref="F10:G10"/>
    <mergeCell ref="B11:C11"/>
    <mergeCell ref="F11:G11"/>
    <mergeCell ref="B12:C12"/>
    <mergeCell ref="F12:G12"/>
    <mergeCell ref="C4:F4"/>
    <mergeCell ref="B7:C7"/>
    <mergeCell ref="F7:G7"/>
    <mergeCell ref="B8:C8"/>
    <mergeCell ref="F8:G8"/>
    <mergeCell ref="B9:C9"/>
    <mergeCell ref="F9:G9"/>
    <mergeCell ref="B16:C16"/>
    <mergeCell ref="F16:G16"/>
    <mergeCell ref="B17:C17"/>
    <mergeCell ref="F17:G17"/>
    <mergeCell ref="B18:C18"/>
    <mergeCell ref="F18:G18"/>
    <mergeCell ref="B13:C13"/>
    <mergeCell ref="F13:G13"/>
    <mergeCell ref="B14:C14"/>
    <mergeCell ref="F14:G14"/>
    <mergeCell ref="B15:C15"/>
    <mergeCell ref="F15:G15"/>
    <mergeCell ref="B22:C22"/>
    <mergeCell ref="F22:G22"/>
    <mergeCell ref="B23:C23"/>
    <mergeCell ref="F23:G23"/>
    <mergeCell ref="B24:C24"/>
    <mergeCell ref="F24:G24"/>
    <mergeCell ref="B19:C19"/>
    <mergeCell ref="F19:G19"/>
    <mergeCell ref="B20:C20"/>
    <mergeCell ref="F20:G20"/>
    <mergeCell ref="B21:C21"/>
    <mergeCell ref="F21:G21"/>
    <mergeCell ref="B28:C28"/>
    <mergeCell ref="F28:G28"/>
    <mergeCell ref="B29:C29"/>
    <mergeCell ref="F29:G29"/>
    <mergeCell ref="B30:C30"/>
    <mergeCell ref="F30:G30"/>
    <mergeCell ref="B25:C25"/>
    <mergeCell ref="F25:G25"/>
    <mergeCell ref="B26:C26"/>
    <mergeCell ref="F26:G26"/>
    <mergeCell ref="B27:C27"/>
    <mergeCell ref="F27:G27"/>
    <mergeCell ref="B41:C41"/>
    <mergeCell ref="F41:G41"/>
    <mergeCell ref="B42:C42"/>
    <mergeCell ref="F42:G42"/>
    <mergeCell ref="B43:C43"/>
    <mergeCell ref="F43:G43"/>
    <mergeCell ref="B31:C31"/>
    <mergeCell ref="F31:G31"/>
    <mergeCell ref="B32:C32"/>
    <mergeCell ref="F32:G32"/>
    <mergeCell ref="C37:F37"/>
    <mergeCell ref="B47:C47"/>
    <mergeCell ref="F47:G47"/>
    <mergeCell ref="B48:C48"/>
    <mergeCell ref="F48:G48"/>
    <mergeCell ref="B49:C49"/>
    <mergeCell ref="F49:G49"/>
    <mergeCell ref="B44:C44"/>
    <mergeCell ref="F44:G44"/>
    <mergeCell ref="B45:C45"/>
    <mergeCell ref="F45:G45"/>
    <mergeCell ref="B46:C46"/>
    <mergeCell ref="F46:G46"/>
    <mergeCell ref="F58:G58"/>
    <mergeCell ref="B53:C53"/>
    <mergeCell ref="F53:G53"/>
    <mergeCell ref="B54:C54"/>
    <mergeCell ref="F54:G54"/>
    <mergeCell ref="B55:C55"/>
    <mergeCell ref="F55:G55"/>
    <mergeCell ref="B50:C50"/>
    <mergeCell ref="F50:G50"/>
    <mergeCell ref="B51:C51"/>
    <mergeCell ref="F51:G51"/>
    <mergeCell ref="B52:C52"/>
    <mergeCell ref="F52:G52"/>
    <mergeCell ref="C68:D68"/>
    <mergeCell ref="B65:C65"/>
    <mergeCell ref="F65:G65"/>
    <mergeCell ref="C5:D5"/>
    <mergeCell ref="B40:C40"/>
    <mergeCell ref="F40:G40"/>
    <mergeCell ref="C38:D38"/>
    <mergeCell ref="B62:C62"/>
    <mergeCell ref="F62:G62"/>
    <mergeCell ref="B63:C63"/>
    <mergeCell ref="F63:G63"/>
    <mergeCell ref="B64:C64"/>
    <mergeCell ref="F64:G64"/>
    <mergeCell ref="B59:C59"/>
    <mergeCell ref="F59:G59"/>
    <mergeCell ref="B60:C60"/>
    <mergeCell ref="F60:G60"/>
    <mergeCell ref="B61:C61"/>
    <mergeCell ref="F61:G61"/>
    <mergeCell ref="B56:C56"/>
    <mergeCell ref="F56:G56"/>
    <mergeCell ref="B57:C57"/>
    <mergeCell ref="F57:G57"/>
    <mergeCell ref="B58:C5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workbookViewId="0">
      <selection activeCell="H7" sqref="H7"/>
    </sheetView>
  </sheetViews>
  <sheetFormatPr defaultRowHeight="15" x14ac:dyDescent="0.25"/>
  <cols>
    <col min="1" max="1" width="12.28515625" style="46" customWidth="1"/>
    <col min="2" max="2" width="12.140625" style="46" customWidth="1"/>
    <col min="3" max="3" width="2.85546875" style="46" customWidth="1"/>
    <col min="4" max="6" width="7.7109375" style="46" customWidth="1"/>
    <col min="7" max="7" width="20.85546875" style="46" customWidth="1"/>
    <col min="8" max="8" width="8.28515625" style="46" customWidth="1"/>
    <col min="9" max="9" width="13" style="46" customWidth="1"/>
    <col min="10" max="10" width="9.140625" style="46"/>
  </cols>
  <sheetData>
    <row r="1" spans="1:10" ht="26.25" customHeight="1" x14ac:dyDescent="0.3">
      <c r="A1" s="229"/>
      <c r="B1" s="229"/>
      <c r="C1" s="86"/>
      <c r="D1" s="230"/>
      <c r="E1" s="230"/>
      <c r="F1" s="230"/>
      <c r="G1" s="231"/>
      <c r="H1" s="87"/>
      <c r="I1" s="86"/>
    </row>
    <row r="2" spans="1:10" ht="15.75" x14ac:dyDescent="0.3">
      <c r="A2" s="229"/>
      <c r="B2" s="229"/>
      <c r="C2" s="86"/>
      <c r="D2" s="230"/>
      <c r="E2" s="230"/>
      <c r="F2" s="230"/>
      <c r="G2" s="230"/>
      <c r="H2" s="88" t="s">
        <v>74</v>
      </c>
      <c r="I2" s="89"/>
    </row>
    <row r="3" spans="1:10" ht="15.75" x14ac:dyDescent="0.3">
      <c r="A3" s="90"/>
      <c r="B3" s="90"/>
      <c r="C3" s="86"/>
      <c r="D3" s="86"/>
      <c r="E3" s="91"/>
      <c r="F3" s="91"/>
      <c r="G3" s="92"/>
      <c r="H3" s="86"/>
      <c r="I3" s="86"/>
    </row>
    <row r="4" spans="1:10" ht="34.5" customHeight="1" x14ac:dyDescent="0.35">
      <c r="A4" s="232" t="s">
        <v>75</v>
      </c>
      <c r="B4" s="232"/>
      <c r="C4" s="232"/>
      <c r="D4" s="232"/>
      <c r="E4" s="230"/>
      <c r="F4" s="230"/>
      <c r="G4" s="230"/>
      <c r="H4" s="230"/>
      <c r="I4" s="230"/>
    </row>
    <row r="5" spans="1:10" ht="15.75" x14ac:dyDescent="0.3">
      <c r="A5" s="233" t="s">
        <v>2</v>
      </c>
      <c r="B5" s="214"/>
      <c r="C5" s="197" t="str">
        <f>suunnitelma!B4</f>
        <v>Testikurssi</v>
      </c>
      <c r="D5" s="198"/>
      <c r="E5" s="198"/>
      <c r="F5" s="198"/>
      <c r="G5" s="198"/>
      <c r="H5" s="198"/>
      <c r="I5" s="199"/>
    </row>
    <row r="6" spans="1:10" ht="15.75" x14ac:dyDescent="0.3">
      <c r="A6" s="227" t="s">
        <v>116</v>
      </c>
      <c r="B6" s="228"/>
      <c r="C6" s="200">
        <f>suunnitelma!B5</f>
        <v>42262</v>
      </c>
      <c r="D6" s="201"/>
      <c r="E6" s="201"/>
      <c r="F6" s="201"/>
      <c r="G6" s="126" t="s">
        <v>8</v>
      </c>
      <c r="H6" s="201">
        <f>suunnitelma!D5</f>
        <v>42262</v>
      </c>
      <c r="I6" s="202"/>
    </row>
    <row r="7" spans="1:10" ht="15.75" x14ac:dyDescent="0.3">
      <c r="A7" s="93"/>
      <c r="B7" s="92"/>
      <c r="C7" s="94"/>
      <c r="D7" s="94"/>
      <c r="E7" s="94"/>
      <c r="F7" s="94"/>
      <c r="G7" s="94"/>
      <c r="H7" s="94"/>
      <c r="I7" s="95"/>
      <c r="J7" s="96"/>
    </row>
    <row r="8" spans="1:10" ht="15.75" x14ac:dyDescent="0.3">
      <c r="A8" s="205" t="s">
        <v>76</v>
      </c>
      <c r="B8" s="206"/>
      <c r="C8" s="206"/>
      <c r="D8" s="206"/>
      <c r="E8" s="206"/>
      <c r="F8" s="206"/>
      <c r="G8" s="206"/>
      <c r="H8" s="206"/>
      <c r="I8" s="207"/>
    </row>
    <row r="9" spans="1:10" ht="15.75" x14ac:dyDescent="0.3">
      <c r="A9" s="208" t="s">
        <v>77</v>
      </c>
      <c r="B9" s="209"/>
      <c r="C9" s="209"/>
      <c r="D9" s="209"/>
      <c r="E9" s="209"/>
      <c r="F9" s="209"/>
      <c r="G9" s="209"/>
      <c r="H9" s="209"/>
      <c r="I9" s="210"/>
    </row>
    <row r="10" spans="1:10" ht="15.75" x14ac:dyDescent="0.3">
      <c r="A10" s="211" t="s">
        <v>78</v>
      </c>
      <c r="B10" s="212"/>
      <c r="C10" s="212"/>
      <c r="D10" s="213"/>
      <c r="E10" s="213"/>
      <c r="F10" s="213"/>
      <c r="G10" s="214"/>
      <c r="H10" s="215" t="s">
        <v>79</v>
      </c>
      <c r="I10" s="216"/>
    </row>
    <row r="11" spans="1:10" ht="15.75" x14ac:dyDescent="0.3">
      <c r="A11" s="221" t="s">
        <v>80</v>
      </c>
      <c r="B11" s="222"/>
      <c r="C11" s="222"/>
      <c r="D11" s="222"/>
      <c r="E11" s="222"/>
      <c r="F11" s="222"/>
      <c r="G11" s="222"/>
      <c r="H11" s="217"/>
      <c r="I11" s="218"/>
    </row>
    <row r="12" spans="1:10" ht="15.75" x14ac:dyDescent="0.3">
      <c r="A12" s="221" t="s">
        <v>81</v>
      </c>
      <c r="B12" s="222"/>
      <c r="C12" s="222"/>
      <c r="D12" s="222"/>
      <c r="E12" s="222"/>
      <c r="F12" s="222"/>
      <c r="G12" s="222"/>
      <c r="H12" s="219"/>
      <c r="I12" s="220"/>
    </row>
    <row r="13" spans="1:10" ht="15.75" x14ac:dyDescent="0.3">
      <c r="A13" s="97" t="s">
        <v>82</v>
      </c>
      <c r="B13" s="98" t="s">
        <v>83</v>
      </c>
      <c r="C13" s="203"/>
      <c r="D13" s="204"/>
      <c r="E13" s="204"/>
      <c r="F13" s="204"/>
      <c r="G13" s="204"/>
      <c r="H13" s="99"/>
      <c r="I13" s="100"/>
    </row>
    <row r="14" spans="1:10" ht="15.75" x14ac:dyDescent="0.3">
      <c r="A14" s="98" t="s">
        <v>84</v>
      </c>
      <c r="B14" s="98" t="s">
        <v>85</v>
      </c>
      <c r="C14" s="203"/>
      <c r="D14" s="204"/>
      <c r="E14" s="204"/>
      <c r="F14" s="204"/>
      <c r="G14" s="204"/>
      <c r="H14" s="101"/>
      <c r="I14" s="102"/>
    </row>
    <row r="15" spans="1:10" ht="15.75" x14ac:dyDescent="0.3">
      <c r="A15" s="103"/>
      <c r="B15" s="103"/>
      <c r="C15" s="103"/>
      <c r="D15" s="103"/>
      <c r="E15" s="103"/>
      <c r="F15" s="103"/>
      <c r="G15" s="103"/>
      <c r="H15" s="104" t="s">
        <v>86</v>
      </c>
      <c r="I15" s="105"/>
    </row>
    <row r="16" spans="1:10" ht="15.75" x14ac:dyDescent="0.3">
      <c r="A16" s="211" t="s">
        <v>87</v>
      </c>
      <c r="B16" s="212"/>
      <c r="C16" s="212"/>
      <c r="D16" s="212"/>
      <c r="E16" s="212"/>
      <c r="F16" s="212"/>
      <c r="G16" s="223"/>
      <c r="H16" s="106"/>
      <c r="I16" s="102"/>
    </row>
    <row r="17" spans="1:9" ht="15.75" x14ac:dyDescent="0.3">
      <c r="A17" s="224" t="s">
        <v>88</v>
      </c>
      <c r="B17" s="225"/>
      <c r="C17" s="225"/>
      <c r="D17" s="225"/>
      <c r="E17" s="225"/>
      <c r="F17" s="225"/>
      <c r="G17" s="226"/>
      <c r="H17" s="107"/>
      <c r="I17" s="108"/>
    </row>
    <row r="18" spans="1:9" ht="15.75" x14ac:dyDescent="0.3">
      <c r="A18" s="97" t="s">
        <v>82</v>
      </c>
      <c r="B18" s="98" t="s">
        <v>83</v>
      </c>
      <c r="C18" s="203"/>
      <c r="D18" s="204"/>
      <c r="E18" s="204"/>
      <c r="F18" s="204"/>
      <c r="G18" s="204"/>
      <c r="H18" s="101"/>
      <c r="I18" s="100"/>
    </row>
    <row r="19" spans="1:9" ht="15.75" x14ac:dyDescent="0.3">
      <c r="A19" s="109"/>
      <c r="B19" s="98" t="s">
        <v>85</v>
      </c>
      <c r="C19" s="203"/>
      <c r="D19" s="204"/>
      <c r="E19" s="204"/>
      <c r="F19" s="204"/>
      <c r="G19" s="204"/>
      <c r="H19" s="101"/>
      <c r="I19" s="100"/>
    </row>
    <row r="20" spans="1:9" ht="15.75" x14ac:dyDescent="0.3">
      <c r="A20" s="110"/>
      <c r="B20" s="111"/>
      <c r="C20" s="111"/>
      <c r="D20" s="111"/>
      <c r="E20" s="111"/>
      <c r="F20" s="111"/>
      <c r="G20" s="111"/>
      <c r="H20" s="104" t="s">
        <v>86</v>
      </c>
      <c r="I20" s="105"/>
    </row>
    <row r="21" spans="1:9" ht="15.75" x14ac:dyDescent="0.3">
      <c r="A21" s="97" t="s">
        <v>89</v>
      </c>
      <c r="B21" s="112" t="s">
        <v>90</v>
      </c>
      <c r="C21" s="113"/>
      <c r="D21" s="114"/>
      <c r="E21" s="114"/>
      <c r="F21" s="114"/>
      <c r="G21" s="115"/>
      <c r="H21" s="107"/>
      <c r="I21" s="89"/>
    </row>
    <row r="22" spans="1:9" ht="15.75" x14ac:dyDescent="0.3">
      <c r="A22" s="109"/>
      <c r="B22" s="116" t="s">
        <v>91</v>
      </c>
      <c r="C22" s="203"/>
      <c r="D22" s="204"/>
      <c r="E22" s="204"/>
      <c r="F22" s="204"/>
      <c r="G22" s="204"/>
      <c r="H22" s="101"/>
      <c r="I22" s="89"/>
    </row>
    <row r="23" spans="1:9" ht="15.75" x14ac:dyDescent="0.3">
      <c r="A23" s="109"/>
      <c r="B23" s="116" t="s">
        <v>92</v>
      </c>
      <c r="C23" s="203"/>
      <c r="D23" s="204"/>
      <c r="E23" s="204"/>
      <c r="F23" s="204"/>
      <c r="G23" s="204"/>
      <c r="H23" s="101"/>
      <c r="I23" s="89"/>
    </row>
    <row r="24" spans="1:9" ht="15.75" x14ac:dyDescent="0.3">
      <c r="A24" s="109"/>
      <c r="B24" s="116" t="s">
        <v>93</v>
      </c>
      <c r="C24" s="203"/>
      <c r="D24" s="204"/>
      <c r="E24" s="204"/>
      <c r="F24" s="204"/>
      <c r="G24" s="204"/>
      <c r="H24" s="101"/>
      <c r="I24" s="89"/>
    </row>
    <row r="25" spans="1:9" ht="15.75" x14ac:dyDescent="0.3">
      <c r="A25" s="109"/>
      <c r="B25" s="116" t="s">
        <v>94</v>
      </c>
      <c r="C25" s="203"/>
      <c r="D25" s="204"/>
      <c r="E25" s="204"/>
      <c r="F25" s="204"/>
      <c r="G25" s="204"/>
      <c r="H25" s="101"/>
      <c r="I25" s="89"/>
    </row>
    <row r="26" spans="1:9" ht="15.75" x14ac:dyDescent="0.3">
      <c r="A26" s="109"/>
      <c r="B26" s="116" t="s">
        <v>95</v>
      </c>
      <c r="C26" s="203"/>
      <c r="D26" s="204"/>
      <c r="E26" s="204"/>
      <c r="F26" s="204"/>
      <c r="G26" s="204"/>
      <c r="H26" s="101"/>
      <c r="I26" s="89"/>
    </row>
    <row r="27" spans="1:9" ht="15.75" x14ac:dyDescent="0.3">
      <c r="A27" s="109"/>
      <c r="B27" s="116" t="s">
        <v>96</v>
      </c>
      <c r="C27" s="203"/>
      <c r="D27" s="204"/>
      <c r="E27" s="204"/>
      <c r="F27" s="204"/>
      <c r="G27" s="204"/>
      <c r="H27" s="101"/>
      <c r="I27" s="89"/>
    </row>
    <row r="28" spans="1:9" ht="15.75" x14ac:dyDescent="0.3">
      <c r="A28" s="109"/>
      <c r="B28" s="116" t="s">
        <v>97</v>
      </c>
      <c r="C28" s="203"/>
      <c r="D28" s="204"/>
      <c r="E28" s="204"/>
      <c r="F28" s="204"/>
      <c r="G28" s="204"/>
      <c r="H28" s="101"/>
      <c r="I28" s="89"/>
    </row>
    <row r="29" spans="1:9" ht="15.75" x14ac:dyDescent="0.3">
      <c r="A29" s="109"/>
      <c r="B29" s="116" t="s">
        <v>98</v>
      </c>
      <c r="C29" s="203"/>
      <c r="D29" s="204"/>
      <c r="E29" s="204"/>
      <c r="F29" s="204"/>
      <c r="G29" s="204"/>
      <c r="H29" s="101"/>
      <c r="I29" s="89"/>
    </row>
    <row r="30" spans="1:9" ht="15.75" x14ac:dyDescent="0.3">
      <c r="A30" s="109"/>
      <c r="B30" s="116" t="s">
        <v>99</v>
      </c>
      <c r="C30" s="203"/>
      <c r="D30" s="204"/>
      <c r="E30" s="204"/>
      <c r="F30" s="204"/>
      <c r="G30" s="204"/>
      <c r="H30" s="101"/>
      <c r="I30" s="89"/>
    </row>
    <row r="31" spans="1:9" ht="15.75" x14ac:dyDescent="0.3">
      <c r="A31" s="109"/>
      <c r="B31" s="117" t="s">
        <v>100</v>
      </c>
      <c r="C31" s="203"/>
      <c r="D31" s="204"/>
      <c r="E31" s="204"/>
      <c r="F31" s="204"/>
      <c r="G31" s="204"/>
      <c r="H31" s="101"/>
      <c r="I31" s="89"/>
    </row>
    <row r="32" spans="1:9" ht="15.75" x14ac:dyDescent="0.3">
      <c r="A32" s="110"/>
      <c r="B32" s="111"/>
      <c r="C32" s="111"/>
      <c r="D32" s="111"/>
      <c r="E32" s="111"/>
      <c r="F32" s="111"/>
      <c r="G32" s="111"/>
      <c r="H32" s="104" t="s">
        <v>86</v>
      </c>
      <c r="I32" s="105"/>
    </row>
    <row r="33" spans="1:9" ht="15.75" x14ac:dyDescent="0.3">
      <c r="A33" s="97" t="s">
        <v>101</v>
      </c>
      <c r="B33" s="118" t="s">
        <v>102</v>
      </c>
      <c r="C33" s="203"/>
      <c r="D33" s="204"/>
      <c r="E33" s="204"/>
      <c r="F33" s="204"/>
      <c r="G33" s="204"/>
      <c r="H33" s="101"/>
      <c r="I33" s="89"/>
    </row>
    <row r="34" spans="1:9" ht="15.75" x14ac:dyDescent="0.3">
      <c r="A34" s="109"/>
      <c r="B34" s="118" t="s">
        <v>103</v>
      </c>
      <c r="C34" s="203"/>
      <c r="D34" s="204"/>
      <c r="E34" s="204"/>
      <c r="F34" s="204"/>
      <c r="G34" s="204"/>
      <c r="H34" s="101"/>
      <c r="I34" s="89"/>
    </row>
    <row r="35" spans="1:9" ht="15.75" x14ac:dyDescent="0.3">
      <c r="A35" s="109"/>
      <c r="B35" s="118" t="s">
        <v>104</v>
      </c>
      <c r="C35" s="203"/>
      <c r="D35" s="204"/>
      <c r="E35" s="204"/>
      <c r="F35" s="204"/>
      <c r="G35" s="204"/>
      <c r="H35" s="101"/>
      <c r="I35" s="89"/>
    </row>
    <row r="36" spans="1:9" ht="15.75" x14ac:dyDescent="0.3">
      <c r="A36" s="110"/>
      <c r="B36" s="111"/>
      <c r="C36" s="111"/>
      <c r="D36" s="111"/>
      <c r="E36" s="111"/>
      <c r="F36" s="111"/>
      <c r="G36" s="111"/>
      <c r="H36" s="104" t="s">
        <v>86</v>
      </c>
      <c r="I36" s="105"/>
    </row>
    <row r="37" spans="1:9" ht="15.75" x14ac:dyDescent="0.3">
      <c r="A37" s="119" t="s">
        <v>105</v>
      </c>
      <c r="B37" s="98" t="s">
        <v>106</v>
      </c>
      <c r="C37" s="203"/>
      <c r="D37" s="204"/>
      <c r="E37" s="204"/>
      <c r="F37" s="204"/>
      <c r="G37" s="204"/>
      <c r="H37" s="101"/>
      <c r="I37" s="104"/>
    </row>
    <row r="38" spans="1:9" ht="15.75" x14ac:dyDescent="0.3">
      <c r="A38" s="120" t="s">
        <v>107</v>
      </c>
      <c r="B38" s="98" t="s">
        <v>108</v>
      </c>
      <c r="C38" s="203"/>
      <c r="D38" s="204"/>
      <c r="E38" s="204"/>
      <c r="F38" s="204"/>
      <c r="G38" s="204"/>
      <c r="H38" s="101"/>
      <c r="I38" s="89"/>
    </row>
    <row r="39" spans="1:9" ht="15.75" x14ac:dyDescent="0.3">
      <c r="A39" s="109"/>
      <c r="B39" s="98" t="s">
        <v>109</v>
      </c>
      <c r="C39" s="203"/>
      <c r="D39" s="204"/>
      <c r="E39" s="204"/>
      <c r="F39" s="204"/>
      <c r="G39" s="204"/>
      <c r="H39" s="101"/>
      <c r="I39" s="89"/>
    </row>
    <row r="40" spans="1:9" ht="15.75" x14ac:dyDescent="0.3">
      <c r="A40" s="109"/>
      <c r="B40" s="98" t="s">
        <v>110</v>
      </c>
      <c r="C40" s="203"/>
      <c r="D40" s="204"/>
      <c r="E40" s="204"/>
      <c r="F40" s="204"/>
      <c r="G40" s="204"/>
      <c r="H40" s="101"/>
      <c r="I40" s="89"/>
    </row>
    <row r="41" spans="1:9" ht="15.75" x14ac:dyDescent="0.3">
      <c r="A41" s="109"/>
      <c r="B41" s="98" t="s">
        <v>111</v>
      </c>
      <c r="C41" s="203"/>
      <c r="D41" s="204"/>
      <c r="E41" s="204"/>
      <c r="F41" s="204"/>
      <c r="G41" s="204"/>
      <c r="H41" s="101"/>
      <c r="I41" s="89"/>
    </row>
    <row r="42" spans="1:9" ht="15.75" x14ac:dyDescent="0.3">
      <c r="A42" s="121"/>
      <c r="B42" s="122"/>
      <c r="C42" s="122"/>
      <c r="D42" s="122"/>
      <c r="E42" s="122"/>
      <c r="F42" s="122"/>
      <c r="G42" s="122"/>
      <c r="H42" s="123" t="s">
        <v>86</v>
      </c>
      <c r="I42" s="105"/>
    </row>
    <row r="43" spans="1:9" ht="33" customHeight="1" x14ac:dyDescent="0.3">
      <c r="A43" s="192" t="s">
        <v>112</v>
      </c>
      <c r="B43" s="193"/>
      <c r="C43" s="193"/>
      <c r="D43" s="193"/>
      <c r="E43" s="193"/>
      <c r="F43" s="193"/>
      <c r="G43" s="193"/>
      <c r="H43" s="124"/>
      <c r="I43" s="86"/>
    </row>
    <row r="44" spans="1:9" ht="15.75" x14ac:dyDescent="0.3">
      <c r="A44" s="194" t="s">
        <v>113</v>
      </c>
      <c r="B44" s="195"/>
      <c r="C44" s="195"/>
      <c r="D44" s="195"/>
      <c r="E44" s="195"/>
      <c r="F44" s="195"/>
      <c r="G44" s="195"/>
      <c r="I44" s="125" t="s">
        <v>114</v>
      </c>
    </row>
    <row r="45" spans="1:9" ht="15.75" x14ac:dyDescent="0.3">
      <c r="A45" s="196" t="s">
        <v>115</v>
      </c>
      <c r="B45" s="195"/>
      <c r="C45" s="195"/>
      <c r="D45" s="195"/>
      <c r="E45" s="195"/>
      <c r="F45" s="195"/>
      <c r="G45" s="195"/>
      <c r="H45" s="195"/>
      <c r="I45" s="86">
        <v>2012</v>
      </c>
    </row>
    <row r="46" spans="1:9" ht="15.75" x14ac:dyDescent="0.3">
      <c r="A46" s="86"/>
      <c r="B46" s="86"/>
      <c r="C46" s="91"/>
      <c r="D46" s="91"/>
      <c r="E46" s="91"/>
      <c r="F46" s="91"/>
      <c r="G46" s="91"/>
      <c r="H46" s="86"/>
      <c r="I46" s="86"/>
    </row>
    <row r="47" spans="1:9" ht="15.75" x14ac:dyDescent="0.3">
      <c r="A47" s="86"/>
      <c r="B47" s="86"/>
      <c r="C47" s="91"/>
      <c r="D47" s="91"/>
      <c r="E47" s="91"/>
      <c r="F47" s="91"/>
      <c r="G47" s="91"/>
      <c r="H47" s="86"/>
      <c r="I47" s="86"/>
    </row>
    <row r="48" spans="1:9" ht="15.75" x14ac:dyDescent="0.3">
      <c r="A48" s="86"/>
      <c r="B48" s="86"/>
      <c r="C48" s="91"/>
      <c r="D48" s="91"/>
      <c r="E48" s="91"/>
      <c r="F48" s="91"/>
      <c r="G48" s="91"/>
      <c r="H48" s="86"/>
      <c r="I48" s="86"/>
    </row>
    <row r="49" spans="1:9" ht="15.75" x14ac:dyDescent="0.3">
      <c r="A49" s="86"/>
      <c r="B49" s="86"/>
      <c r="C49" s="86"/>
      <c r="D49" s="86"/>
      <c r="E49" s="86"/>
      <c r="F49" s="86"/>
      <c r="G49" s="86"/>
      <c r="H49" s="86"/>
      <c r="I49" s="86"/>
    </row>
    <row r="50" spans="1:9" ht="15.75" x14ac:dyDescent="0.3">
      <c r="A50" s="86"/>
      <c r="B50" s="86"/>
      <c r="C50" s="86"/>
      <c r="D50" s="86"/>
      <c r="E50" s="86"/>
      <c r="F50" s="86"/>
      <c r="G50" s="86"/>
      <c r="H50" s="86"/>
      <c r="I50" s="86"/>
    </row>
    <row r="51" spans="1:9" ht="15.75" x14ac:dyDescent="0.3">
      <c r="A51" s="86"/>
      <c r="B51" s="86"/>
      <c r="C51" s="86"/>
      <c r="D51" s="86"/>
      <c r="E51" s="86"/>
      <c r="F51" s="86"/>
      <c r="G51" s="86"/>
      <c r="H51" s="86"/>
      <c r="I51" s="86"/>
    </row>
    <row r="52" spans="1:9" ht="15.75" x14ac:dyDescent="0.3">
      <c r="A52" s="86"/>
      <c r="B52" s="86"/>
      <c r="C52" s="86"/>
      <c r="D52" s="86"/>
      <c r="E52" s="86"/>
      <c r="F52" s="86"/>
      <c r="G52" s="86"/>
      <c r="H52" s="86"/>
      <c r="I52" s="86"/>
    </row>
    <row r="53" spans="1:9" ht="15.75" x14ac:dyDescent="0.3">
      <c r="A53" s="86"/>
      <c r="B53" s="86"/>
      <c r="C53" s="86"/>
      <c r="D53" s="86"/>
      <c r="E53" s="86"/>
      <c r="F53" s="86"/>
      <c r="G53" s="86"/>
      <c r="H53" s="86"/>
      <c r="I53" s="86"/>
    </row>
    <row r="54" spans="1:9" ht="15.75" x14ac:dyDescent="0.3">
      <c r="A54" s="86"/>
      <c r="B54" s="86"/>
      <c r="C54" s="86"/>
      <c r="D54" s="86"/>
      <c r="E54" s="86"/>
      <c r="F54" s="86"/>
      <c r="G54" s="86"/>
      <c r="H54" s="86"/>
      <c r="I54" s="86"/>
    </row>
    <row r="55" spans="1:9" ht="15.75" x14ac:dyDescent="0.3">
      <c r="A55" s="86"/>
      <c r="B55" s="86"/>
      <c r="C55" s="86"/>
      <c r="D55" s="86"/>
      <c r="E55" s="86"/>
      <c r="F55" s="86"/>
      <c r="G55" s="86"/>
      <c r="H55" s="86"/>
      <c r="I55" s="86"/>
    </row>
    <row r="56" spans="1:9" ht="15.75" x14ac:dyDescent="0.3">
      <c r="A56" s="86"/>
      <c r="B56" s="86"/>
      <c r="C56" s="86"/>
      <c r="D56" s="86"/>
      <c r="E56" s="86"/>
      <c r="F56" s="86"/>
      <c r="G56" s="86"/>
      <c r="H56" s="86"/>
      <c r="I56" s="86"/>
    </row>
    <row r="57" spans="1:9" ht="15.75" x14ac:dyDescent="0.3">
      <c r="A57" s="86"/>
      <c r="B57" s="86"/>
      <c r="C57" s="86"/>
      <c r="D57" s="86"/>
      <c r="E57" s="86"/>
      <c r="F57" s="86"/>
      <c r="G57" s="86"/>
      <c r="H57" s="86"/>
      <c r="I57" s="86"/>
    </row>
    <row r="58" spans="1:9" ht="15.75" x14ac:dyDescent="0.3">
      <c r="A58" s="86"/>
      <c r="B58" s="86"/>
      <c r="C58" s="86"/>
      <c r="D58" s="86"/>
      <c r="E58" s="86"/>
      <c r="F58" s="86"/>
      <c r="G58" s="86"/>
      <c r="H58" s="86"/>
      <c r="I58" s="86"/>
    </row>
    <row r="59" spans="1:9" ht="15.75" x14ac:dyDescent="0.3">
      <c r="A59" s="86"/>
      <c r="B59" s="86"/>
      <c r="C59" s="86"/>
      <c r="D59" s="86"/>
      <c r="E59" s="86"/>
      <c r="F59" s="86"/>
      <c r="G59" s="86"/>
      <c r="H59" s="86"/>
      <c r="I59" s="86"/>
    </row>
    <row r="60" spans="1:9" ht="15.75" x14ac:dyDescent="0.3">
      <c r="A60" s="86"/>
      <c r="B60" s="86"/>
      <c r="C60" s="86"/>
      <c r="D60" s="86"/>
      <c r="E60" s="86"/>
      <c r="F60" s="86"/>
      <c r="G60" s="86"/>
      <c r="H60" s="86"/>
      <c r="I60" s="86"/>
    </row>
    <row r="61" spans="1:9" ht="15.75" x14ac:dyDescent="0.3">
      <c r="A61" s="86"/>
      <c r="B61" s="86"/>
      <c r="C61" s="86"/>
      <c r="D61" s="86"/>
      <c r="E61" s="86"/>
      <c r="F61" s="86"/>
      <c r="G61" s="86"/>
      <c r="H61" s="86"/>
      <c r="I61" s="86"/>
    </row>
    <row r="62" spans="1:9" ht="15.75" x14ac:dyDescent="0.3">
      <c r="A62" s="86"/>
      <c r="B62" s="86"/>
      <c r="C62" s="86"/>
      <c r="D62" s="86"/>
      <c r="E62" s="86"/>
      <c r="F62" s="86"/>
      <c r="G62" s="86"/>
      <c r="H62" s="86"/>
      <c r="I62" s="86"/>
    </row>
    <row r="63" spans="1:9" ht="15.75" x14ac:dyDescent="0.3">
      <c r="A63" s="86"/>
      <c r="B63" s="86"/>
      <c r="C63" s="86"/>
      <c r="D63" s="86"/>
      <c r="E63" s="86"/>
      <c r="F63" s="86"/>
      <c r="G63" s="86"/>
      <c r="H63" s="86"/>
      <c r="I63" s="86"/>
    </row>
    <row r="64" spans="1:9" ht="15.75" x14ac:dyDescent="0.3">
      <c r="A64" s="86"/>
      <c r="B64" s="86"/>
      <c r="C64" s="86"/>
      <c r="D64" s="86"/>
      <c r="E64" s="86"/>
      <c r="F64" s="86"/>
      <c r="G64" s="86"/>
      <c r="H64" s="86"/>
      <c r="I64" s="86"/>
    </row>
  </sheetData>
  <mergeCells count="42">
    <mergeCell ref="A6:B6"/>
    <mergeCell ref="A1:B2"/>
    <mergeCell ref="D1:G1"/>
    <mergeCell ref="D2:G2"/>
    <mergeCell ref="A4:I4"/>
    <mergeCell ref="A5:B5"/>
    <mergeCell ref="C19:G19"/>
    <mergeCell ref="A8:I8"/>
    <mergeCell ref="A9:I9"/>
    <mergeCell ref="A10:G10"/>
    <mergeCell ref="H10:I12"/>
    <mergeCell ref="A11:G11"/>
    <mergeCell ref="A12:G12"/>
    <mergeCell ref="C13:G13"/>
    <mergeCell ref="C14:G14"/>
    <mergeCell ref="A16:G16"/>
    <mergeCell ref="A17:G17"/>
    <mergeCell ref="C18:G18"/>
    <mergeCell ref="C33:G33"/>
    <mergeCell ref="C34:G34"/>
    <mergeCell ref="C22:G22"/>
    <mergeCell ref="C23:G23"/>
    <mergeCell ref="C24:G24"/>
    <mergeCell ref="C25:G25"/>
    <mergeCell ref="C26:G26"/>
    <mergeCell ref="C27:G27"/>
    <mergeCell ref="A43:G43"/>
    <mergeCell ref="A44:G44"/>
    <mergeCell ref="A45:H45"/>
    <mergeCell ref="C5:I5"/>
    <mergeCell ref="C6:F6"/>
    <mergeCell ref="H6:I6"/>
    <mergeCell ref="C35:G35"/>
    <mergeCell ref="C37:G37"/>
    <mergeCell ref="C38:G38"/>
    <mergeCell ref="C39:G39"/>
    <mergeCell ref="C40:G40"/>
    <mergeCell ref="C41:G41"/>
    <mergeCell ref="C28:G28"/>
    <mergeCell ref="C29:G29"/>
    <mergeCell ref="C30:G30"/>
    <mergeCell ref="C31:G31"/>
  </mergeCells>
  <pageMargins left="0.43307086614173229" right="0.23622047244094491" top="0.74803149606299213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7" sqref="K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suunnitelma</vt:lpstr>
      <vt:lpstr>selvitys</vt:lpstr>
      <vt:lpstr>ohjelma</vt:lpstr>
      <vt:lpstr>osallistujalista</vt:lpstr>
      <vt:lpstr>tilitys</vt:lpstr>
      <vt:lpstr>osallistujien matkakulut</vt:lpstr>
      <vt:lpstr>osallistujatietolomake</vt:lpstr>
      <vt:lpstr>Taul1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Hilu</dc:creator>
  <cp:lastModifiedBy>Hilun</cp:lastModifiedBy>
  <cp:lastPrinted>2012-01-25T19:10:16Z</cp:lastPrinted>
  <dcterms:created xsi:type="dcterms:W3CDTF">2012-01-25T16:59:39Z</dcterms:created>
  <dcterms:modified xsi:type="dcterms:W3CDTF">2015-09-11T14:41:51Z</dcterms:modified>
</cp:coreProperties>
</file>