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Sheet1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60" i="1" l="1"/>
  <c r="K60" i="1" s="1"/>
  <c r="F59" i="1"/>
  <c r="K59" i="1" s="1"/>
  <c r="F58" i="1"/>
  <c r="K58" i="1" s="1"/>
  <c r="F66" i="1" l="1"/>
  <c r="K66" i="1" s="1"/>
  <c r="F84" i="1" l="1"/>
  <c r="K84" i="1" s="1"/>
  <c r="F86" i="1"/>
  <c r="K86" i="1" s="1"/>
  <c r="F85" i="1"/>
  <c r="K85" i="1" s="1"/>
  <c r="F81" i="1"/>
  <c r="K81" i="1" s="1"/>
  <c r="F78" i="1"/>
  <c r="K78" i="1" s="1"/>
  <c r="F77" i="1"/>
  <c r="K77" i="1" s="1"/>
  <c r="F75" i="1"/>
  <c r="K75" i="1" s="1"/>
  <c r="F71" i="1"/>
  <c r="K71" i="1" s="1"/>
  <c r="F69" i="1"/>
  <c r="K69" i="1" s="1"/>
  <c r="F70" i="1"/>
  <c r="K70" i="1" s="1"/>
  <c r="F68" i="1"/>
  <c r="K68" i="1" s="1"/>
  <c r="F65" i="1"/>
  <c r="K65" i="1" s="1"/>
  <c r="F63" i="1"/>
  <c r="K63" i="1" s="1"/>
  <c r="F64" i="1"/>
  <c r="K64" i="1" s="1"/>
  <c r="F57" i="1"/>
  <c r="K57" i="1" s="1"/>
  <c r="K54" i="1"/>
  <c r="K55" i="1"/>
  <c r="F52" i="1"/>
  <c r="K52" i="1" s="1"/>
  <c r="F53" i="1"/>
  <c r="K53" i="1" s="1"/>
  <c r="K49" i="1"/>
  <c r="K50" i="1"/>
  <c r="K45" i="1"/>
  <c r="K47" i="1"/>
  <c r="F46" i="1"/>
  <c r="K46" i="1" s="1"/>
  <c r="F48" i="1"/>
  <c r="K48" i="1" s="1"/>
  <c r="F44" i="1"/>
  <c r="K44" i="1" s="1"/>
  <c r="F41" i="1"/>
  <c r="K41" i="1" s="1"/>
  <c r="F42" i="1"/>
  <c r="K42" i="1" s="1"/>
  <c r="F40" i="1"/>
  <c r="K40" i="1" s="1"/>
  <c r="F35" i="1"/>
  <c r="K35" i="1" s="1"/>
  <c r="F33" i="1"/>
  <c r="K33" i="1" s="1"/>
  <c r="F36" i="1"/>
  <c r="K36" i="1" s="1"/>
  <c r="F37" i="1"/>
  <c r="K37" i="1" s="1"/>
  <c r="F34" i="1"/>
  <c r="K34" i="1" s="1"/>
  <c r="F20" i="1"/>
  <c r="K20" i="1" s="1"/>
  <c r="F25" i="1"/>
  <c r="K25" i="1" s="1"/>
  <c r="F31" i="1"/>
  <c r="K31" i="1" s="1"/>
  <c r="F27" i="1"/>
  <c r="K27" i="1" s="1"/>
  <c r="F24" i="1"/>
  <c r="K24" i="1" s="1"/>
  <c r="F23" i="1"/>
  <c r="K23" i="1" s="1"/>
  <c r="F29" i="1"/>
  <c r="K29" i="1" s="1"/>
  <c r="F30" i="1"/>
  <c r="K30" i="1" s="1"/>
  <c r="F28" i="1"/>
  <c r="K28" i="1" s="1"/>
  <c r="F26" i="1"/>
  <c r="K26" i="1" s="1"/>
  <c r="F22" i="1"/>
  <c r="K22" i="1" s="1"/>
  <c r="F21" i="1"/>
  <c r="K21" i="1" s="1"/>
  <c r="F17" i="1"/>
  <c r="K17" i="1" s="1"/>
  <c r="F11" i="1"/>
  <c r="K11" i="1" s="1"/>
  <c r="F18" i="1"/>
  <c r="K18" i="1" s="1"/>
  <c r="F16" i="1"/>
  <c r="K16" i="1" s="1"/>
  <c r="F13" i="1"/>
  <c r="K13" i="1" s="1"/>
  <c r="F15" i="1"/>
  <c r="K15" i="1" s="1"/>
  <c r="F9" i="1"/>
  <c r="K9" i="1" s="1"/>
  <c r="F14" i="1"/>
  <c r="K14" i="1" s="1"/>
  <c r="F8" i="1"/>
  <c r="K8" i="1" s="1"/>
  <c r="F10" i="1"/>
  <c r="K10" i="1" s="1"/>
  <c r="F12" i="1"/>
  <c r="K12" i="1" s="1"/>
  <c r="F5" i="1"/>
  <c r="K5" i="1" s="1"/>
  <c r="F4" i="1"/>
  <c r="K4" i="1" s="1"/>
  <c r="F6" i="1"/>
  <c r="K6" i="1" s="1"/>
</calcChain>
</file>

<file path=xl/sharedStrings.xml><?xml version="1.0" encoding="utf-8"?>
<sst xmlns="http://schemas.openxmlformats.org/spreadsheetml/2006/main" count="225" uniqueCount="139">
  <si>
    <t>Pakilan Veto, yleisurheilun 3-ottelu Pirkkolan yrheilupuistossa 12.8.2025 klo 18.00</t>
  </si>
  <si>
    <t>Nro</t>
  </si>
  <si>
    <t>Sarja</t>
  </si>
  <si>
    <t>Nimi</t>
  </si>
  <si>
    <t>Pikajuoksu</t>
  </si>
  <si>
    <t>Pisteet</t>
  </si>
  <si>
    <t>Pituus</t>
  </si>
  <si>
    <t>Kuula</t>
  </si>
  <si>
    <t>Kokonaispisteet</t>
  </si>
  <si>
    <t>Sijoitus</t>
  </si>
  <si>
    <t>M06</t>
  </si>
  <si>
    <t>Eemi</t>
  </si>
  <si>
    <t>Hillo</t>
  </si>
  <si>
    <t>Eilo</t>
  </si>
  <si>
    <t>Puolusmäki</t>
  </si>
  <si>
    <t>Urho</t>
  </si>
  <si>
    <t>Muurinen</t>
  </si>
  <si>
    <t>M08</t>
  </si>
  <si>
    <t>Mikael</t>
  </si>
  <si>
    <t>Tulonen</t>
  </si>
  <si>
    <t>Casimir</t>
  </si>
  <si>
    <t>Karanen</t>
  </si>
  <si>
    <t>Otto</t>
  </si>
  <si>
    <t>Hjelm</t>
  </si>
  <si>
    <t>Lauri</t>
  </si>
  <si>
    <t>Medina</t>
  </si>
  <si>
    <t>Onni</t>
  </si>
  <si>
    <t>Vaalas</t>
  </si>
  <si>
    <t>Iivo</t>
  </si>
  <si>
    <t>Hellstén</t>
  </si>
  <si>
    <t>Otso</t>
  </si>
  <si>
    <t>Jakobsson</t>
  </si>
  <si>
    <t>Aaron</t>
  </si>
  <si>
    <t>Kupsanen</t>
  </si>
  <si>
    <t>Routavaara</t>
  </si>
  <si>
    <t>Aatto</t>
  </si>
  <si>
    <t>Holmgren</t>
  </si>
  <si>
    <t>Iiro</t>
  </si>
  <si>
    <t>Maristo</t>
  </si>
  <si>
    <t>M10</t>
  </si>
  <si>
    <t>Nemo</t>
  </si>
  <si>
    <t>Moilanen</t>
  </si>
  <si>
    <t>Petteri</t>
  </si>
  <si>
    <t>Tuomi</t>
  </si>
  <si>
    <t>Elton</t>
  </si>
  <si>
    <t>Löfgren</t>
  </si>
  <si>
    <t>Topias</t>
  </si>
  <si>
    <t>Riihimäki</t>
  </si>
  <si>
    <t>Mirko</t>
  </si>
  <si>
    <t>Teo</t>
  </si>
  <si>
    <t>Kasper</t>
  </si>
  <si>
    <t>Puolakka</t>
  </si>
  <si>
    <t>Sisu</t>
  </si>
  <si>
    <t>Joonas</t>
  </si>
  <si>
    <t>Toikkanen</t>
  </si>
  <si>
    <t>Akseli</t>
  </si>
  <si>
    <t>Viljam</t>
  </si>
  <si>
    <t>Tyrväinen</t>
  </si>
  <si>
    <t>Sisusompa</t>
  </si>
  <si>
    <t>Eino</t>
  </si>
  <si>
    <t>Leppänen</t>
  </si>
  <si>
    <t>Aune</t>
  </si>
  <si>
    <t>Taimo</t>
  </si>
  <si>
    <t>Niilo</t>
  </si>
  <si>
    <t>Lindfors</t>
  </si>
  <si>
    <t>DNS</t>
  </si>
  <si>
    <t>Liina</t>
  </si>
  <si>
    <t>Sinisalo</t>
  </si>
  <si>
    <t>Osmo</t>
  </si>
  <si>
    <t>Peltola</t>
  </si>
  <si>
    <t>Linnea</t>
  </si>
  <si>
    <t>Hellén</t>
  </si>
  <si>
    <t>N06</t>
  </si>
  <si>
    <t>Hilda</t>
  </si>
  <si>
    <t>Sipari</t>
  </si>
  <si>
    <t>Astrid</t>
  </si>
  <si>
    <t>Mylläri</t>
  </si>
  <si>
    <t>Iida</t>
  </si>
  <si>
    <t>Ingerttilä</t>
  </si>
  <si>
    <t>N08</t>
  </si>
  <si>
    <t>Emma</t>
  </si>
  <si>
    <t>Mäntymäki</t>
  </si>
  <si>
    <t>Saimi</t>
  </si>
  <si>
    <t>Elda</t>
  </si>
  <si>
    <t>Elli</t>
  </si>
  <si>
    <t>Eve</t>
  </si>
  <si>
    <t>Halonen</t>
  </si>
  <si>
    <t>Linda</t>
  </si>
  <si>
    <t>Isla</t>
  </si>
  <si>
    <t>Jousi</t>
  </si>
  <si>
    <t>N10</t>
  </si>
  <si>
    <t>Silja</t>
  </si>
  <si>
    <t>Särkiniemi</t>
  </si>
  <si>
    <t>Leila</t>
  </si>
  <si>
    <t>Johansson-Nieminen</t>
  </si>
  <si>
    <t>Siiri</t>
  </si>
  <si>
    <t>sanaksenaho</t>
  </si>
  <si>
    <t>Vivia</t>
  </si>
  <si>
    <t>Lamberg</t>
  </si>
  <si>
    <t>M12</t>
  </si>
  <si>
    <t>Ronkainen</t>
  </si>
  <si>
    <t>Painilainen</t>
  </si>
  <si>
    <t>Leevi</t>
  </si>
  <si>
    <t>Lumioksa</t>
  </si>
  <si>
    <t>Veeti</t>
  </si>
  <si>
    <t>N12</t>
  </si>
  <si>
    <t>Liine</t>
  </si>
  <si>
    <t>Maessen</t>
  </si>
  <si>
    <t>Iiris</t>
  </si>
  <si>
    <t>Piispanen</t>
  </si>
  <si>
    <t>Saana</t>
  </si>
  <si>
    <t>Korpela</t>
  </si>
  <si>
    <t>M14</t>
  </si>
  <si>
    <t>Kristofer</t>
  </si>
  <si>
    <t>Aarna</t>
  </si>
  <si>
    <t>Elias</t>
  </si>
  <si>
    <t>Jakovlev</t>
  </si>
  <si>
    <t>Konsta</t>
  </si>
  <si>
    <t>Aleksi</t>
  </si>
  <si>
    <t>Pelkonen</t>
  </si>
  <si>
    <t>M16</t>
  </si>
  <si>
    <t>Keinänen</t>
  </si>
  <si>
    <t>M35</t>
  </si>
  <si>
    <t>Aku</t>
  </si>
  <si>
    <t>N14</t>
  </si>
  <si>
    <t>Lisann</t>
  </si>
  <si>
    <t>Lilja</t>
  </si>
  <si>
    <t>Elsa</t>
  </si>
  <si>
    <t>N16</t>
  </si>
  <si>
    <t>Peppi</t>
  </si>
  <si>
    <t>Susanna</t>
  </si>
  <si>
    <t>Vihma</t>
  </si>
  <si>
    <t>M18</t>
  </si>
  <si>
    <t>Eero</t>
  </si>
  <si>
    <t>Haikola</t>
  </si>
  <si>
    <t xml:space="preserve">Väinö </t>
  </si>
  <si>
    <t>Länsiluoto</t>
  </si>
  <si>
    <t>Juho</t>
  </si>
  <si>
    <t>Kilpaillut väärässä sarjassa (N10)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</si>
</sst>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6"/>
      <name val="Arial"/>
      <family val="2"/>
      <charset val="1"/>
    </font>
    <font>
      <b/>
      <sz val="10"/>
      <name val="Arial"/>
      <family val="2"/>
      <charset val="1"/>
    </font>
    <font>
      <b/>
      <sz val="12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0" fillId="0" borderId="1" xfId="0" applyBorder="1" applyAlignment="1" applyProtection="1"/>
    <xf numFmtId="2" fontId="2" fillId="0" borderId="1" xfId="0" applyNumberFormat="1" applyFont="1" applyBorder="1" applyAlignment="1" applyProtection="1">
      <alignment horizontal="center"/>
    </xf>
    <xf numFmtId="1" fontId="3" fillId="0" borderId="1" xfId="0" applyNumberFormat="1" applyFont="1" applyBorder="1" applyAlignment="1" applyProtection="1">
      <alignment horizontal="center"/>
    </xf>
    <xf numFmtId="1" fontId="2" fillId="0" borderId="1" xfId="0" applyNumberFormat="1" applyFont="1" applyBorder="1" applyAlignment="1" applyProtection="1">
      <alignment horizontal="center"/>
    </xf>
    <xf numFmtId="0" fontId="0" fillId="0" borderId="1" xfId="0" applyFont="1" applyBorder="1" applyAlignment="1" applyProtection="1"/>
    <xf numFmtId="1" fontId="3" fillId="0" borderId="1" xfId="0" applyNumberFormat="1" applyFont="1" applyBorder="1" applyAlignment="1" applyProtection="1">
      <alignment horizontal="center"/>
    </xf>
    <xf numFmtId="0" fontId="0" fillId="2" borderId="1" xfId="0" applyFill="1" applyBorder="1" applyAlignment="1" applyProtection="1"/>
    <xf numFmtId="2" fontId="2" fillId="3" borderId="1" xfId="0" applyNumberFormat="1" applyFont="1" applyFill="1" applyBorder="1" applyAlignment="1" applyProtection="1">
      <alignment horizontal="center"/>
    </xf>
    <xf numFmtId="1" fontId="3" fillId="3" borderId="1" xfId="0" applyNumberFormat="1" applyFont="1" applyFill="1" applyBorder="1" applyAlignment="1" applyProtection="1">
      <alignment horizontal="center"/>
    </xf>
    <xf numFmtId="1" fontId="2" fillId="3" borderId="1" xfId="0" applyNumberFormat="1" applyFont="1" applyFill="1" applyBorder="1" applyAlignment="1" applyProtection="1">
      <alignment horizontal="center"/>
    </xf>
    <xf numFmtId="0" fontId="0" fillId="4" borderId="0" xfId="0" applyFill="1"/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topLeftCell="A40" zoomScaleNormal="100" workbookViewId="0">
      <selection activeCell="O72" sqref="O72"/>
    </sheetView>
  </sheetViews>
  <sheetFormatPr defaultColWidth="11.5703125" defaultRowHeight="12.75" customHeight="1" x14ac:dyDescent="0.2"/>
  <cols>
    <col min="5" max="10" width="11.5703125" style="1"/>
    <col min="11" max="11" width="15" style="1" customWidth="1"/>
    <col min="12" max="12" width="11.5703125" style="1"/>
  </cols>
  <sheetData>
    <row r="1" spans="1:12" ht="20.25" x14ac:dyDescent="0.3">
      <c r="A1" s="2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</row>
    <row r="2" spans="1:12" x14ac:dyDescent="0.2">
      <c r="A2" s="3"/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2" x14ac:dyDescent="0.2">
      <c r="A3" s="5" t="s">
        <v>1</v>
      </c>
      <c r="B3" s="5" t="s">
        <v>2</v>
      </c>
      <c r="C3" s="5" t="s">
        <v>3</v>
      </c>
      <c r="D3" s="5"/>
      <c r="E3" s="6" t="s">
        <v>4</v>
      </c>
      <c r="F3" s="6" t="s">
        <v>5</v>
      </c>
      <c r="G3" s="6" t="s">
        <v>6</v>
      </c>
      <c r="H3" s="6" t="s">
        <v>5</v>
      </c>
      <c r="I3" s="6" t="s">
        <v>7</v>
      </c>
      <c r="J3" s="6" t="s">
        <v>5</v>
      </c>
      <c r="K3" s="6" t="s">
        <v>8</v>
      </c>
      <c r="L3" s="6" t="s">
        <v>9</v>
      </c>
    </row>
    <row r="4" spans="1:12" ht="15.75" x14ac:dyDescent="0.25">
      <c r="A4" s="7">
        <v>2</v>
      </c>
      <c r="B4" s="7" t="s">
        <v>10</v>
      </c>
      <c r="C4" s="7" t="s">
        <v>13</v>
      </c>
      <c r="D4" s="7" t="s">
        <v>14</v>
      </c>
      <c r="E4" s="8">
        <v>12.32</v>
      </c>
      <c r="F4" s="9">
        <f>+(1010/((E4/7.38)^4.7619))-10</f>
        <v>78.011583231050452</v>
      </c>
      <c r="G4" s="6">
        <v>221</v>
      </c>
      <c r="H4" s="10">
        <v>55.958529202250297</v>
      </c>
      <c r="I4" s="6">
        <v>2.31</v>
      </c>
      <c r="J4" s="10">
        <v>71.052463232337004</v>
      </c>
      <c r="K4" s="10">
        <f>F4+H4+J4</f>
        <v>205.02257566563776</v>
      </c>
      <c r="L4" s="6">
        <v>1</v>
      </c>
    </row>
    <row r="5" spans="1:12" ht="15.75" x14ac:dyDescent="0.25">
      <c r="A5" s="7">
        <v>3</v>
      </c>
      <c r="B5" s="7" t="s">
        <v>10</v>
      </c>
      <c r="C5" s="7" t="s">
        <v>15</v>
      </c>
      <c r="D5" s="7" t="s">
        <v>16</v>
      </c>
      <c r="E5" s="8">
        <v>13.02</v>
      </c>
      <c r="F5" s="9">
        <f>+(1010/((E5/7.38)^4.7619))-10</f>
        <v>57.647681622955176</v>
      </c>
      <c r="G5" s="6">
        <v>198</v>
      </c>
      <c r="H5" s="10">
        <v>40.450399120448999</v>
      </c>
      <c r="I5" s="6">
        <v>2.39</v>
      </c>
      <c r="J5" s="10">
        <v>74.488509497161999</v>
      </c>
      <c r="K5" s="10">
        <f>F5+H5+J5</f>
        <v>172.58659024056618</v>
      </c>
      <c r="L5" s="6">
        <v>2</v>
      </c>
    </row>
    <row r="6" spans="1:12" ht="15.75" x14ac:dyDescent="0.25">
      <c r="A6" s="7">
        <v>1</v>
      </c>
      <c r="B6" s="7" t="s">
        <v>10</v>
      </c>
      <c r="C6" s="7" t="s">
        <v>11</v>
      </c>
      <c r="D6" s="7" t="s">
        <v>12</v>
      </c>
      <c r="E6" s="8">
        <v>13.59</v>
      </c>
      <c r="F6" s="9">
        <f>+(1010/((E6/7.38)^4.7619))-10</f>
        <v>45.162155999905984</v>
      </c>
      <c r="G6" s="6">
        <v>188</v>
      </c>
      <c r="H6" s="10">
        <v>34.459973720531202</v>
      </c>
      <c r="I6" s="6">
        <v>2.27</v>
      </c>
      <c r="J6" s="10">
        <v>69.344155341890897</v>
      </c>
      <c r="K6" s="10">
        <f>F6+H6+J6</f>
        <v>148.9662850623281</v>
      </c>
      <c r="L6" s="6">
        <v>3</v>
      </c>
    </row>
    <row r="7" spans="1:12" ht="15.75" x14ac:dyDescent="0.25">
      <c r="A7" s="7"/>
      <c r="B7" s="7"/>
      <c r="C7" s="7"/>
      <c r="D7" s="7"/>
      <c r="E7" s="8"/>
      <c r="F7" s="9"/>
      <c r="G7" s="6"/>
      <c r="H7" s="10"/>
      <c r="I7" s="6"/>
      <c r="J7" s="10"/>
      <c r="K7" s="10"/>
      <c r="L7" s="6"/>
    </row>
    <row r="8" spans="1:12" ht="15.75" x14ac:dyDescent="0.25">
      <c r="A8" s="7">
        <v>6</v>
      </c>
      <c r="B8" s="7" t="s">
        <v>17</v>
      </c>
      <c r="C8" s="7" t="s">
        <v>22</v>
      </c>
      <c r="D8" s="7" t="s">
        <v>23</v>
      </c>
      <c r="E8" s="8">
        <v>10.3</v>
      </c>
      <c r="F8" s="9">
        <f t="shared" ref="F8:F18" si="0">+(1010/((E8/7.38)^4.7619))-10</f>
        <v>196.4854159197879</v>
      </c>
      <c r="G8" s="6">
        <v>279</v>
      </c>
      <c r="H8" s="10">
        <v>106.44661247736499</v>
      </c>
      <c r="I8" s="6">
        <v>3.53</v>
      </c>
      <c r="J8" s="10">
        <v>125.941689033153</v>
      </c>
      <c r="K8" s="10">
        <f t="shared" ref="K8:K18" si="1">F8+H8+J8</f>
        <v>428.87371743030587</v>
      </c>
      <c r="L8" s="6">
        <v>1</v>
      </c>
    </row>
    <row r="9" spans="1:12" ht="15.75" x14ac:dyDescent="0.25">
      <c r="A9" s="7">
        <v>8</v>
      </c>
      <c r="B9" s="7" t="s">
        <v>17</v>
      </c>
      <c r="C9" s="7" t="s">
        <v>26</v>
      </c>
      <c r="D9" s="7" t="s">
        <v>27</v>
      </c>
      <c r="E9" s="8">
        <v>10.81</v>
      </c>
      <c r="F9" s="9">
        <f t="shared" si="0"/>
        <v>154.03797186467574</v>
      </c>
      <c r="G9" s="6">
        <v>268</v>
      </c>
      <c r="H9" s="10">
        <v>95.564761279631895</v>
      </c>
      <c r="I9" s="6">
        <v>4.3899999999999997</v>
      </c>
      <c r="J9" s="10">
        <v>167.348243229198</v>
      </c>
      <c r="K9" s="10">
        <f t="shared" si="1"/>
        <v>416.95097637350568</v>
      </c>
      <c r="L9" s="6">
        <v>2</v>
      </c>
    </row>
    <row r="10" spans="1:12" ht="15.75" x14ac:dyDescent="0.25">
      <c r="A10" s="7">
        <v>5</v>
      </c>
      <c r="B10" s="7" t="s">
        <v>17</v>
      </c>
      <c r="C10" s="7" t="s">
        <v>20</v>
      </c>
      <c r="D10" s="7" t="s">
        <v>21</v>
      </c>
      <c r="E10" s="8">
        <v>11.14</v>
      </c>
      <c r="F10" s="9">
        <f t="shared" si="0"/>
        <v>132.15311240621182</v>
      </c>
      <c r="G10" s="6">
        <v>282</v>
      </c>
      <c r="H10" s="10">
        <v>109.524182645228</v>
      </c>
      <c r="I10" s="6">
        <v>4.2699999999999996</v>
      </c>
      <c r="J10" s="10">
        <v>161.454229119725</v>
      </c>
      <c r="K10" s="10">
        <f t="shared" si="1"/>
        <v>403.13152417116481</v>
      </c>
      <c r="L10" s="6">
        <v>3</v>
      </c>
    </row>
    <row r="11" spans="1:12" ht="15.75" x14ac:dyDescent="0.25">
      <c r="A11" s="7">
        <v>69</v>
      </c>
      <c r="B11" s="7" t="s">
        <v>17</v>
      </c>
      <c r="C11" s="11" t="s">
        <v>35</v>
      </c>
      <c r="D11" s="11" t="s">
        <v>36</v>
      </c>
      <c r="E11" s="8">
        <v>11.32</v>
      </c>
      <c r="F11" s="9">
        <f t="shared" si="0"/>
        <v>121.70663776125727</v>
      </c>
      <c r="G11" s="6">
        <v>261</v>
      </c>
      <c r="H11" s="10">
        <v>88.965632517007094</v>
      </c>
      <c r="I11" s="6">
        <v>3.91</v>
      </c>
      <c r="J11" s="10">
        <v>143.992994428716</v>
      </c>
      <c r="K11" s="10">
        <f t="shared" si="1"/>
        <v>354.66526470698034</v>
      </c>
      <c r="L11" s="6">
        <v>4</v>
      </c>
    </row>
    <row r="12" spans="1:12" ht="15.75" x14ac:dyDescent="0.25">
      <c r="A12" s="7">
        <v>4</v>
      </c>
      <c r="B12" s="7" t="s">
        <v>17</v>
      </c>
      <c r="C12" s="7" t="s">
        <v>18</v>
      </c>
      <c r="D12" s="7" t="s">
        <v>19</v>
      </c>
      <c r="E12" s="8">
        <v>10.88</v>
      </c>
      <c r="F12" s="9">
        <f t="shared" si="0"/>
        <v>149.07276363910873</v>
      </c>
      <c r="G12" s="6">
        <v>265</v>
      </c>
      <c r="H12" s="10">
        <v>92.705782045241307</v>
      </c>
      <c r="I12" s="6">
        <v>0</v>
      </c>
      <c r="J12" s="10">
        <v>0</v>
      </c>
      <c r="K12" s="10">
        <f t="shared" si="1"/>
        <v>241.77854568435004</v>
      </c>
      <c r="L12" s="6">
        <v>5</v>
      </c>
    </row>
    <row r="13" spans="1:12" ht="15.75" x14ac:dyDescent="0.25">
      <c r="A13" s="7">
        <v>10</v>
      </c>
      <c r="B13" s="7" t="s">
        <v>17</v>
      </c>
      <c r="C13" s="7" t="s">
        <v>30</v>
      </c>
      <c r="D13" s="7" t="s">
        <v>31</v>
      </c>
      <c r="E13" s="8">
        <v>12.22</v>
      </c>
      <c r="F13" s="9">
        <f t="shared" si="0"/>
        <v>81.494415644621398</v>
      </c>
      <c r="G13" s="6">
        <v>208</v>
      </c>
      <c r="H13" s="10">
        <v>46.892455865815997</v>
      </c>
      <c r="I13" s="6">
        <v>3.06</v>
      </c>
      <c r="J13" s="10">
        <v>104.203309091512</v>
      </c>
      <c r="K13" s="10">
        <f t="shared" si="1"/>
        <v>232.59018060194938</v>
      </c>
      <c r="L13" s="6">
        <v>6</v>
      </c>
    </row>
    <row r="14" spans="1:12" ht="15.75" x14ac:dyDescent="0.25">
      <c r="A14" s="7">
        <v>7</v>
      </c>
      <c r="B14" s="7" t="s">
        <v>17</v>
      </c>
      <c r="C14" s="7" t="s">
        <v>24</v>
      </c>
      <c r="D14" s="7" t="s">
        <v>25</v>
      </c>
      <c r="E14" s="8">
        <v>13.01</v>
      </c>
      <c r="F14" s="9">
        <f t="shared" si="0"/>
        <v>57.89564284789715</v>
      </c>
      <c r="G14" s="6">
        <v>245</v>
      </c>
      <c r="H14" s="10">
        <v>74.815316503315003</v>
      </c>
      <c r="I14" s="6">
        <v>2.83</v>
      </c>
      <c r="J14" s="10">
        <v>93.823332938261998</v>
      </c>
      <c r="K14" s="10">
        <f t="shared" si="1"/>
        <v>226.53429228947414</v>
      </c>
      <c r="L14" s="6">
        <v>7</v>
      </c>
    </row>
    <row r="15" spans="1:12" ht="15.75" x14ac:dyDescent="0.25">
      <c r="A15" s="7">
        <v>9</v>
      </c>
      <c r="B15" s="7" t="s">
        <v>17</v>
      </c>
      <c r="C15" s="7" t="s">
        <v>28</v>
      </c>
      <c r="D15" s="7" t="s">
        <v>29</v>
      </c>
      <c r="E15" s="8">
        <v>12.59</v>
      </c>
      <c r="F15" s="9">
        <f t="shared" si="0"/>
        <v>69.379149053310655</v>
      </c>
      <c r="G15" s="6">
        <v>190</v>
      </c>
      <c r="H15" s="10">
        <v>35.622411776711502</v>
      </c>
      <c r="I15" s="6">
        <v>3.07</v>
      </c>
      <c r="J15" s="10">
        <v>104.658605967203</v>
      </c>
      <c r="K15" s="10">
        <f t="shared" si="1"/>
        <v>209.66016679722514</v>
      </c>
      <c r="L15" s="6">
        <v>8</v>
      </c>
    </row>
    <row r="16" spans="1:12" ht="15.75" x14ac:dyDescent="0.25">
      <c r="A16" s="7">
        <v>11</v>
      </c>
      <c r="B16" s="7" t="s">
        <v>17</v>
      </c>
      <c r="C16" s="7" t="s">
        <v>32</v>
      </c>
      <c r="D16" s="7" t="s">
        <v>33</v>
      </c>
      <c r="E16" s="8">
        <v>13.43</v>
      </c>
      <c r="F16" s="9">
        <f t="shared" si="0"/>
        <v>48.362488104511797</v>
      </c>
      <c r="G16" s="6">
        <v>205</v>
      </c>
      <c r="H16" s="10">
        <v>44.911824576512799</v>
      </c>
      <c r="I16" s="6">
        <v>2.71</v>
      </c>
      <c r="J16" s="10">
        <v>88.479868178769706</v>
      </c>
      <c r="K16" s="10">
        <f t="shared" si="1"/>
        <v>181.7541808597943</v>
      </c>
      <c r="L16" s="6">
        <v>9</v>
      </c>
    </row>
    <row r="17" spans="1:12" ht="15.75" x14ac:dyDescent="0.25">
      <c r="A17" s="7">
        <v>65</v>
      </c>
      <c r="B17" s="7" t="s">
        <v>17</v>
      </c>
      <c r="C17" s="11" t="s">
        <v>37</v>
      </c>
      <c r="D17" s="11" t="s">
        <v>38</v>
      </c>
      <c r="E17" s="8">
        <v>13.76</v>
      </c>
      <c r="F17" s="9">
        <f t="shared" si="0"/>
        <v>41.99143958879398</v>
      </c>
      <c r="G17" s="6">
        <v>189</v>
      </c>
      <c r="H17" s="10">
        <v>35.0389801263047</v>
      </c>
      <c r="I17" s="6">
        <v>2.42</v>
      </c>
      <c r="J17" s="10">
        <v>75.783595905498899</v>
      </c>
      <c r="K17" s="10">
        <f t="shared" si="1"/>
        <v>152.81401562059756</v>
      </c>
      <c r="L17" s="6">
        <v>10</v>
      </c>
    </row>
    <row r="18" spans="1:12" ht="15.75" x14ac:dyDescent="0.25">
      <c r="A18" s="7">
        <v>12</v>
      </c>
      <c r="B18" s="7" t="s">
        <v>17</v>
      </c>
      <c r="C18" s="7" t="s">
        <v>24</v>
      </c>
      <c r="D18" s="7" t="s">
        <v>34</v>
      </c>
      <c r="E18" s="8">
        <v>14.1</v>
      </c>
      <c r="F18" s="9">
        <f t="shared" si="0"/>
        <v>36.286300504623</v>
      </c>
      <c r="G18" s="6">
        <v>169</v>
      </c>
      <c r="H18" s="10">
        <v>24.2857678236929</v>
      </c>
      <c r="I18" s="6">
        <v>1.46</v>
      </c>
      <c r="J18" s="10">
        <v>36.320124284262597</v>
      </c>
      <c r="K18" s="10">
        <f t="shared" si="1"/>
        <v>96.892192612578498</v>
      </c>
      <c r="L18" s="6">
        <v>11</v>
      </c>
    </row>
    <row r="19" spans="1:12" ht="15.75" x14ac:dyDescent="0.25">
      <c r="A19" s="7"/>
      <c r="B19" s="7"/>
      <c r="C19" s="7"/>
      <c r="D19" s="7"/>
      <c r="E19" s="8"/>
      <c r="F19" s="9"/>
      <c r="G19" s="6"/>
      <c r="H19" s="10"/>
      <c r="I19" s="6"/>
      <c r="J19" s="10"/>
      <c r="K19" s="10"/>
      <c r="L19" s="6"/>
    </row>
    <row r="20" spans="1:12" ht="15.75" x14ac:dyDescent="0.25">
      <c r="A20" s="7">
        <v>64</v>
      </c>
      <c r="B20" s="7" t="s">
        <v>39</v>
      </c>
      <c r="C20" s="11" t="s">
        <v>56</v>
      </c>
      <c r="D20" s="11" t="s">
        <v>57</v>
      </c>
      <c r="E20" s="8">
        <v>9.94</v>
      </c>
      <c r="F20" s="9">
        <f t="shared" ref="F20:F31" si="2">+(1010/((E20/7.38)^4.7619))-10</f>
        <v>234.60466715177265</v>
      </c>
      <c r="G20" s="6">
        <v>339</v>
      </c>
      <c r="H20" s="10">
        <v>177.26442060586101</v>
      </c>
      <c r="I20" s="6">
        <v>6.23</v>
      </c>
      <c r="J20" s="10">
        <v>261.781306021018</v>
      </c>
      <c r="K20" s="10">
        <f t="shared" ref="K20:K31" si="3">F20+H20+J20</f>
        <v>673.65039377865173</v>
      </c>
      <c r="L20" s="6">
        <v>1</v>
      </c>
    </row>
    <row r="21" spans="1:12" ht="15.75" x14ac:dyDescent="0.25">
      <c r="A21" s="7">
        <v>70</v>
      </c>
      <c r="B21" s="7" t="s">
        <v>39</v>
      </c>
      <c r="C21" s="11" t="s">
        <v>22</v>
      </c>
      <c r="D21" s="11" t="s">
        <v>36</v>
      </c>
      <c r="E21" s="8">
        <v>9.9700000000000006</v>
      </c>
      <c r="F21" s="9">
        <f t="shared" si="2"/>
        <v>231.1195857178171</v>
      </c>
      <c r="G21" s="6">
        <v>293</v>
      </c>
      <c r="H21" s="10">
        <v>121.216464926802</v>
      </c>
      <c r="I21" s="6">
        <v>6.19</v>
      </c>
      <c r="J21" s="10">
        <v>259.65479968051898</v>
      </c>
      <c r="K21" s="10">
        <f t="shared" si="3"/>
        <v>611.99085032513813</v>
      </c>
      <c r="L21" s="6">
        <v>2</v>
      </c>
    </row>
    <row r="22" spans="1:12" ht="15.75" x14ac:dyDescent="0.25">
      <c r="A22" s="7">
        <v>13</v>
      </c>
      <c r="B22" s="7" t="s">
        <v>39</v>
      </c>
      <c r="C22" s="7" t="s">
        <v>40</v>
      </c>
      <c r="D22" s="7" t="s">
        <v>41</v>
      </c>
      <c r="E22" s="8">
        <v>10.42</v>
      </c>
      <c r="F22" s="9">
        <f t="shared" si="2"/>
        <v>185.40455007051963</v>
      </c>
      <c r="G22" s="6">
        <v>329</v>
      </c>
      <c r="H22" s="10">
        <v>164.07604156357399</v>
      </c>
      <c r="I22" s="6">
        <v>5.19</v>
      </c>
      <c r="J22" s="10">
        <v>207.51439380980301</v>
      </c>
      <c r="K22" s="10">
        <f t="shared" si="3"/>
        <v>556.99498544389667</v>
      </c>
      <c r="L22" s="6">
        <v>3</v>
      </c>
    </row>
    <row r="23" spans="1:12" ht="15.75" x14ac:dyDescent="0.25">
      <c r="A23" s="7">
        <v>18</v>
      </c>
      <c r="B23" s="7" t="s">
        <v>39</v>
      </c>
      <c r="C23" s="7" t="s">
        <v>49</v>
      </c>
      <c r="D23" s="7" t="s">
        <v>33</v>
      </c>
      <c r="E23" s="8">
        <v>11.31</v>
      </c>
      <c r="F23" s="9">
        <f t="shared" si="2"/>
        <v>122.26209110485206</v>
      </c>
      <c r="G23" s="6">
        <v>335</v>
      </c>
      <c r="H23" s="10">
        <v>171.920856341583</v>
      </c>
      <c r="I23" s="6">
        <v>6.02</v>
      </c>
      <c r="J23" s="10">
        <v>250.650960391224</v>
      </c>
      <c r="K23" s="10">
        <f t="shared" si="3"/>
        <v>544.83390783765901</v>
      </c>
      <c r="L23" s="6">
        <v>4</v>
      </c>
    </row>
    <row r="24" spans="1:12" ht="15.75" x14ac:dyDescent="0.25">
      <c r="A24" s="7">
        <v>19</v>
      </c>
      <c r="B24" s="7" t="s">
        <v>39</v>
      </c>
      <c r="C24" s="7" t="s">
        <v>50</v>
      </c>
      <c r="D24" s="7" t="s">
        <v>51</v>
      </c>
      <c r="E24" s="8">
        <v>10.24</v>
      </c>
      <c r="F24" s="9">
        <f t="shared" si="2"/>
        <v>202.31056184953189</v>
      </c>
      <c r="G24" s="6">
        <v>278</v>
      </c>
      <c r="H24" s="10">
        <v>105.43126751806</v>
      </c>
      <c r="I24" s="6">
        <v>5.01</v>
      </c>
      <c r="J24" s="10">
        <v>198.35000492927901</v>
      </c>
      <c r="K24" s="10">
        <f t="shared" si="3"/>
        <v>506.0918342968709</v>
      </c>
      <c r="L24" s="6">
        <v>5</v>
      </c>
    </row>
    <row r="25" spans="1:12" ht="15.75" x14ac:dyDescent="0.25">
      <c r="A25" s="7">
        <v>22</v>
      </c>
      <c r="B25" s="7" t="s">
        <v>39</v>
      </c>
      <c r="C25" s="7" t="s">
        <v>55</v>
      </c>
      <c r="D25" s="7" t="s">
        <v>34</v>
      </c>
      <c r="E25" s="8">
        <v>11.53</v>
      </c>
      <c r="F25" s="9">
        <f t="shared" si="2"/>
        <v>110.66851961088382</v>
      </c>
      <c r="G25" s="6">
        <v>274</v>
      </c>
      <c r="H25" s="10">
        <v>101.422225859606</v>
      </c>
      <c r="I25" s="6">
        <v>6.19</v>
      </c>
      <c r="J25" s="10">
        <v>259.65479968051898</v>
      </c>
      <c r="K25" s="10">
        <f t="shared" si="3"/>
        <v>471.7455451510088</v>
      </c>
      <c r="L25" s="6">
        <v>6</v>
      </c>
    </row>
    <row r="26" spans="1:12" ht="15.75" x14ac:dyDescent="0.25">
      <c r="A26" s="7">
        <v>14</v>
      </c>
      <c r="B26" s="7" t="s">
        <v>39</v>
      </c>
      <c r="C26" s="7" t="s">
        <v>42</v>
      </c>
      <c r="D26" s="7" t="s">
        <v>43</v>
      </c>
      <c r="E26" s="8">
        <v>11.02</v>
      </c>
      <c r="F26" s="9">
        <f t="shared" si="2"/>
        <v>139.67677883436522</v>
      </c>
      <c r="G26" s="6">
        <v>293</v>
      </c>
      <c r="H26" s="10">
        <v>121.216464926802</v>
      </c>
      <c r="I26" s="6">
        <v>5.17</v>
      </c>
      <c r="J26" s="10">
        <v>206.492634638239</v>
      </c>
      <c r="K26" s="10">
        <f t="shared" si="3"/>
        <v>467.38587839940624</v>
      </c>
      <c r="L26" s="6">
        <v>7</v>
      </c>
    </row>
    <row r="27" spans="1:12" ht="15.75" x14ac:dyDescent="0.25">
      <c r="A27" s="7">
        <v>20</v>
      </c>
      <c r="B27" s="7" t="s">
        <v>39</v>
      </c>
      <c r="C27" s="7" t="s">
        <v>52</v>
      </c>
      <c r="D27" s="7" t="s">
        <v>16</v>
      </c>
      <c r="E27" s="8">
        <v>10.62</v>
      </c>
      <c r="F27" s="9">
        <f t="shared" si="2"/>
        <v>168.49112500789633</v>
      </c>
      <c r="G27" s="6">
        <v>275</v>
      </c>
      <c r="H27" s="10">
        <v>102.416652153841</v>
      </c>
      <c r="I27" s="6">
        <v>4.8600000000000003</v>
      </c>
      <c r="J27" s="10">
        <v>190.767928834293</v>
      </c>
      <c r="K27" s="10">
        <f t="shared" si="3"/>
        <v>461.67570599603033</v>
      </c>
      <c r="L27" s="6">
        <v>8</v>
      </c>
    </row>
    <row r="28" spans="1:12" ht="15.75" x14ac:dyDescent="0.25">
      <c r="A28" s="7">
        <v>15</v>
      </c>
      <c r="B28" s="7" t="s">
        <v>39</v>
      </c>
      <c r="C28" s="7" t="s">
        <v>44</v>
      </c>
      <c r="D28" s="7" t="s">
        <v>45</v>
      </c>
      <c r="E28" s="8">
        <v>10.79</v>
      </c>
      <c r="F28" s="9">
        <f t="shared" si="2"/>
        <v>155.49091062889346</v>
      </c>
      <c r="G28" s="6">
        <v>292</v>
      </c>
      <c r="H28" s="10">
        <v>120.12686950755</v>
      </c>
      <c r="I28" s="6">
        <v>4.72</v>
      </c>
      <c r="J28" s="10">
        <v>183.73749305500101</v>
      </c>
      <c r="K28" s="10">
        <f t="shared" si="3"/>
        <v>459.35527319144444</v>
      </c>
      <c r="L28" s="6">
        <v>9</v>
      </c>
    </row>
    <row r="29" spans="1:12" ht="15.75" x14ac:dyDescent="0.25">
      <c r="A29" s="7">
        <v>17</v>
      </c>
      <c r="B29" s="7" t="s">
        <v>39</v>
      </c>
      <c r="C29" s="7" t="s">
        <v>48</v>
      </c>
      <c r="D29" s="7" t="s">
        <v>25</v>
      </c>
      <c r="E29" s="8">
        <v>11.67</v>
      </c>
      <c r="F29" s="9">
        <f t="shared" si="2"/>
        <v>103.92899169034345</v>
      </c>
      <c r="G29" s="6">
        <v>255</v>
      </c>
      <c r="H29" s="10">
        <v>83.508202222683195</v>
      </c>
      <c r="I29" s="6">
        <v>4.33</v>
      </c>
      <c r="J29" s="10">
        <v>164.39675428545399</v>
      </c>
      <c r="K29" s="10">
        <f t="shared" si="3"/>
        <v>351.83394819848064</v>
      </c>
      <c r="L29" s="6">
        <v>10</v>
      </c>
    </row>
    <row r="30" spans="1:12" ht="15.75" x14ac:dyDescent="0.25">
      <c r="A30" s="7">
        <v>16</v>
      </c>
      <c r="B30" s="7" t="s">
        <v>39</v>
      </c>
      <c r="C30" s="7" t="s">
        <v>46</v>
      </c>
      <c r="D30" s="7" t="s">
        <v>47</v>
      </c>
      <c r="E30" s="8">
        <v>12.61</v>
      </c>
      <c r="F30" s="9">
        <f t="shared" si="2"/>
        <v>68.781417802724832</v>
      </c>
      <c r="G30" s="6">
        <v>246</v>
      </c>
      <c r="H30" s="10">
        <v>75.662142731544293</v>
      </c>
      <c r="I30" s="6">
        <v>3.82</v>
      </c>
      <c r="J30" s="10">
        <v>139.68134585137599</v>
      </c>
      <c r="K30" s="10">
        <f t="shared" si="3"/>
        <v>284.12490638564509</v>
      </c>
      <c r="L30" s="6">
        <v>11</v>
      </c>
    </row>
    <row r="31" spans="1:12" ht="15.75" x14ac:dyDescent="0.25">
      <c r="A31" s="7">
        <v>21</v>
      </c>
      <c r="B31" s="7" t="s">
        <v>39</v>
      </c>
      <c r="C31" s="7" t="s">
        <v>53</v>
      </c>
      <c r="D31" s="7" t="s">
        <v>54</v>
      </c>
      <c r="E31" s="8">
        <v>12.7</v>
      </c>
      <c r="F31" s="9">
        <f t="shared" si="2"/>
        <v>66.158086609264018</v>
      </c>
      <c r="G31" s="6">
        <v>197</v>
      </c>
      <c r="H31" s="10">
        <v>39.831198536092799</v>
      </c>
      <c r="I31" s="6">
        <v>4.46</v>
      </c>
      <c r="J31" s="10">
        <v>170.80284857787899</v>
      </c>
      <c r="K31" s="10">
        <f t="shared" si="3"/>
        <v>276.79213372323579</v>
      </c>
      <c r="L31" s="6">
        <v>12</v>
      </c>
    </row>
    <row r="32" spans="1:12" ht="15.75" x14ac:dyDescent="0.25">
      <c r="A32" s="7"/>
      <c r="B32" s="7"/>
      <c r="C32" s="7"/>
      <c r="D32" s="7"/>
      <c r="E32" s="8"/>
      <c r="F32" s="9"/>
      <c r="G32" s="6"/>
      <c r="H32" s="10"/>
      <c r="I32" s="6"/>
      <c r="J32" s="10"/>
      <c r="K32" s="10"/>
      <c r="L32" s="6"/>
    </row>
    <row r="33" spans="1:12" ht="15.75" x14ac:dyDescent="0.25">
      <c r="A33" s="7">
        <v>27</v>
      </c>
      <c r="B33" s="7" t="s">
        <v>58</v>
      </c>
      <c r="C33" s="7" t="s">
        <v>68</v>
      </c>
      <c r="D33" s="7" t="s">
        <v>69</v>
      </c>
      <c r="E33" s="8">
        <v>11.79</v>
      </c>
      <c r="F33" s="9">
        <f>+(1010/((E33/7.38)^4.7619))-10</f>
        <v>98.511901697739034</v>
      </c>
      <c r="G33" s="6">
        <v>251</v>
      </c>
      <c r="H33" s="10">
        <v>79.970972331364095</v>
      </c>
      <c r="I33" s="6">
        <v>5.41</v>
      </c>
      <c r="J33" s="10">
        <v>218.810248708172</v>
      </c>
      <c r="K33" s="10">
        <f>F33+H33+J33</f>
        <v>397.2931227372751</v>
      </c>
      <c r="L33" s="6">
        <v>1</v>
      </c>
    </row>
    <row r="34" spans="1:12" ht="15.75" x14ac:dyDescent="0.25">
      <c r="A34" s="7">
        <v>23</v>
      </c>
      <c r="B34" s="7" t="s">
        <v>58</v>
      </c>
      <c r="C34" s="7" t="s">
        <v>59</v>
      </c>
      <c r="D34" s="7" t="s">
        <v>60</v>
      </c>
      <c r="E34" s="8">
        <v>12.19</v>
      </c>
      <c r="F34" s="9">
        <f>+(1010/((E34/7.38)^4.7619))-10</f>
        <v>82.571631388843741</v>
      </c>
      <c r="G34" s="6">
        <v>217</v>
      </c>
      <c r="H34" s="10">
        <v>53.08462098759</v>
      </c>
      <c r="I34" s="6">
        <v>4.8600000000000003</v>
      </c>
      <c r="J34" s="10">
        <v>190.767928834293</v>
      </c>
      <c r="K34" s="10">
        <f>F34+H34+J34</f>
        <v>326.42418121072672</v>
      </c>
      <c r="L34" s="6">
        <v>2</v>
      </c>
    </row>
    <row r="35" spans="1:12" ht="15.75" x14ac:dyDescent="0.25">
      <c r="A35" s="7">
        <v>28</v>
      </c>
      <c r="B35" s="7" t="s">
        <v>58</v>
      </c>
      <c r="C35" s="7" t="s">
        <v>70</v>
      </c>
      <c r="D35" s="7" t="s">
        <v>71</v>
      </c>
      <c r="E35" s="8">
        <v>12.67</v>
      </c>
      <c r="F35" s="9">
        <f>+(1010/((E35/7.38)^4.7619))-10</f>
        <v>67.020618306895784</v>
      </c>
      <c r="G35" s="6">
        <v>230</v>
      </c>
      <c r="H35" s="10">
        <v>62.703011299028802</v>
      </c>
      <c r="I35" s="6">
        <v>3.99</v>
      </c>
      <c r="J35" s="10">
        <v>147.843918811294</v>
      </c>
      <c r="K35" s="10">
        <f>F35+H35+J35</f>
        <v>277.56754841721863</v>
      </c>
      <c r="L35" s="6">
        <v>3</v>
      </c>
    </row>
    <row r="36" spans="1:12" ht="15.75" x14ac:dyDescent="0.25">
      <c r="A36" s="7">
        <v>26</v>
      </c>
      <c r="B36" s="7" t="s">
        <v>58</v>
      </c>
      <c r="C36" s="7" t="s">
        <v>66</v>
      </c>
      <c r="D36" s="7" t="s">
        <v>67</v>
      </c>
      <c r="E36" s="8">
        <v>15.15</v>
      </c>
      <c r="F36" s="9">
        <f>+(1010/((E36/7.38)^4.7619))-10</f>
        <v>22.878503870322746</v>
      </c>
      <c r="G36" s="6">
        <v>126</v>
      </c>
      <c r="H36" s="10">
        <v>6.7533617758228299</v>
      </c>
      <c r="I36" s="6">
        <v>3</v>
      </c>
      <c r="J36" s="10">
        <v>101.478413258885</v>
      </c>
      <c r="K36" s="10">
        <f>F36+H36+J36</f>
        <v>131.11027890503058</v>
      </c>
      <c r="L36" s="6">
        <v>4</v>
      </c>
    </row>
    <row r="37" spans="1:12" ht="15.75" x14ac:dyDescent="0.25">
      <c r="A37" s="7">
        <v>24</v>
      </c>
      <c r="B37" s="7" t="s">
        <v>58</v>
      </c>
      <c r="C37" s="7" t="s">
        <v>61</v>
      </c>
      <c r="D37" s="7" t="s">
        <v>62</v>
      </c>
      <c r="E37" s="8">
        <v>19.11</v>
      </c>
      <c r="F37" s="9">
        <f>+(1010/((E37/7.38)^4.7619))-10</f>
        <v>0.88137299568773564</v>
      </c>
      <c r="G37" s="6">
        <v>151</v>
      </c>
      <c r="H37" s="10">
        <v>16.050914993786002</v>
      </c>
      <c r="I37" s="6">
        <v>1.78</v>
      </c>
      <c r="J37" s="10">
        <v>48.983236760705601</v>
      </c>
      <c r="K37" s="10">
        <f>F37+H37+J37</f>
        <v>65.915524750179344</v>
      </c>
      <c r="L37" s="6">
        <v>5</v>
      </c>
    </row>
    <row r="38" spans="1:12" ht="15.75" x14ac:dyDescent="0.25">
      <c r="A38" s="7">
        <v>25</v>
      </c>
      <c r="B38" s="7" t="s">
        <v>58</v>
      </c>
      <c r="C38" s="7" t="s">
        <v>63</v>
      </c>
      <c r="D38" s="7" t="s">
        <v>64</v>
      </c>
      <c r="E38" s="8"/>
      <c r="F38" s="9"/>
      <c r="G38" s="6"/>
      <c r="H38" s="10"/>
      <c r="I38" s="6"/>
      <c r="J38" s="10"/>
      <c r="K38" s="10" t="s">
        <v>65</v>
      </c>
      <c r="L38" s="6"/>
    </row>
    <row r="39" spans="1:12" ht="15.75" x14ac:dyDescent="0.25">
      <c r="A39" s="7"/>
      <c r="B39" s="7"/>
      <c r="C39" s="7"/>
      <c r="D39" s="7"/>
      <c r="E39" s="8"/>
      <c r="F39" s="9"/>
      <c r="G39" s="6"/>
      <c r="H39" s="10"/>
      <c r="I39" s="6"/>
      <c r="J39" s="10"/>
      <c r="K39" s="10"/>
      <c r="L39" s="6"/>
    </row>
    <row r="40" spans="1:12" ht="15.75" x14ac:dyDescent="0.25">
      <c r="A40" s="7">
        <v>30</v>
      </c>
      <c r="B40" s="7" t="s">
        <v>72</v>
      </c>
      <c r="C40" s="7" t="s">
        <v>73</v>
      </c>
      <c r="D40" s="7" t="s">
        <v>74</v>
      </c>
      <c r="E40" s="8">
        <v>15.01</v>
      </c>
      <c r="F40" s="9">
        <f>+(1010/((E40/7.38)^4.7619))-10</f>
        <v>24.364635735382322</v>
      </c>
      <c r="G40" s="6">
        <v>187</v>
      </c>
      <c r="H40" s="10">
        <v>33.885382265323997</v>
      </c>
      <c r="I40" s="6">
        <v>1.9</v>
      </c>
      <c r="J40" s="10">
        <v>53.867721777315403</v>
      </c>
      <c r="K40" s="10">
        <f>F40+H40+J40</f>
        <v>112.11773977802173</v>
      </c>
      <c r="L40" s="6">
        <v>1</v>
      </c>
    </row>
    <row r="41" spans="1:12" ht="15.75" x14ac:dyDescent="0.25">
      <c r="A41" s="7">
        <v>32</v>
      </c>
      <c r="B41" s="7" t="s">
        <v>72</v>
      </c>
      <c r="C41" s="7" t="s">
        <v>77</v>
      </c>
      <c r="D41" s="7" t="s">
        <v>78</v>
      </c>
      <c r="E41" s="8">
        <v>14.22</v>
      </c>
      <c r="F41" s="9">
        <f>+(1010/((E41/7.38)^4.7619))-10</f>
        <v>34.455589656752622</v>
      </c>
      <c r="G41" s="6">
        <v>141</v>
      </c>
      <c r="H41" s="10">
        <v>12.0416256964143</v>
      </c>
      <c r="I41" s="6">
        <v>1.68</v>
      </c>
      <c r="J41" s="10">
        <v>44.9675116888628</v>
      </c>
      <c r="K41" s="10">
        <f>F41+H41+J41</f>
        <v>91.464727042029722</v>
      </c>
      <c r="L41" s="6">
        <v>2</v>
      </c>
    </row>
    <row r="42" spans="1:12" ht="15.75" x14ac:dyDescent="0.25">
      <c r="A42" s="7">
        <v>31</v>
      </c>
      <c r="B42" s="7" t="s">
        <v>72</v>
      </c>
      <c r="C42" s="7" t="s">
        <v>75</v>
      </c>
      <c r="D42" s="7" t="s">
        <v>76</v>
      </c>
      <c r="E42" s="8">
        <v>14.45</v>
      </c>
      <c r="F42" s="9">
        <f>+(1010/((E42/7.38)^4.7619))-10</f>
        <v>31.185492347565358</v>
      </c>
      <c r="G42" s="6">
        <v>108</v>
      </c>
      <c r="H42" s="10">
        <v>1.5032020192378199</v>
      </c>
      <c r="I42" s="6">
        <v>1.63</v>
      </c>
      <c r="J42" s="10">
        <v>42.979053112499898</v>
      </c>
      <c r="K42" s="10">
        <f>F42+H42+J42</f>
        <v>75.667747479303074</v>
      </c>
      <c r="L42" s="6">
        <v>3</v>
      </c>
    </row>
    <row r="43" spans="1:12" ht="15.75" x14ac:dyDescent="0.25">
      <c r="A43" s="7"/>
      <c r="B43" s="7"/>
      <c r="C43" s="7"/>
      <c r="D43" s="7"/>
      <c r="E43" s="8"/>
      <c r="F43" s="9"/>
      <c r="G43" s="6"/>
      <c r="H43" s="10"/>
      <c r="I43" s="6"/>
      <c r="J43" s="10"/>
      <c r="K43" s="10"/>
      <c r="L43" s="6"/>
    </row>
    <row r="44" spans="1:12" ht="15.75" x14ac:dyDescent="0.25">
      <c r="A44" s="7">
        <v>33</v>
      </c>
      <c r="B44" s="7" t="s">
        <v>79</v>
      </c>
      <c r="C44" s="7" t="s">
        <v>80</v>
      </c>
      <c r="D44" s="7" t="s">
        <v>81</v>
      </c>
      <c r="E44" s="8">
        <v>10.83</v>
      </c>
      <c r="F44" s="9">
        <f>+(1010/((E44/7.38)^4.7619))-10</f>
        <v>152.60043965352588</v>
      </c>
      <c r="G44" s="6">
        <v>302</v>
      </c>
      <c r="H44" s="10">
        <v>131.26518455030001</v>
      </c>
      <c r="I44" s="6">
        <v>3.34</v>
      </c>
      <c r="J44" s="10">
        <v>117.072105119131</v>
      </c>
      <c r="K44" s="10">
        <f t="shared" ref="K44:K50" si="4">F44+H44+J44</f>
        <v>400.93772932295684</v>
      </c>
      <c r="L44" s="6">
        <v>1</v>
      </c>
    </row>
    <row r="45" spans="1:12" ht="15.75" x14ac:dyDescent="0.25">
      <c r="A45" s="7">
        <v>38</v>
      </c>
      <c r="B45" s="7" t="s">
        <v>79</v>
      </c>
      <c r="C45" s="7" t="s">
        <v>85</v>
      </c>
      <c r="D45" s="7" t="s">
        <v>86</v>
      </c>
      <c r="E45" s="8">
        <v>11.84</v>
      </c>
      <c r="F45" s="9">
        <v>96.347060823491404</v>
      </c>
      <c r="G45" s="6">
        <v>259</v>
      </c>
      <c r="H45" s="10">
        <v>87.126185311973998</v>
      </c>
      <c r="I45" s="6">
        <v>3.75</v>
      </c>
      <c r="J45" s="10">
        <v>136.34319733990301</v>
      </c>
      <c r="K45" s="10">
        <f t="shared" si="4"/>
        <v>319.81644347536837</v>
      </c>
      <c r="L45" s="6">
        <v>2</v>
      </c>
    </row>
    <row r="46" spans="1:12" ht="15.75" x14ac:dyDescent="0.25">
      <c r="A46" s="7">
        <v>35</v>
      </c>
      <c r="B46" s="7" t="s">
        <v>79</v>
      </c>
      <c r="C46" s="7" t="s">
        <v>83</v>
      </c>
      <c r="D46" s="7" t="s">
        <v>14</v>
      </c>
      <c r="E46" s="8">
        <v>11.51</v>
      </c>
      <c r="F46" s="9">
        <f>+(1010/((E46/7.38)^4.7619))-10</f>
        <v>111.6702441564322</v>
      </c>
      <c r="G46" s="6">
        <v>279</v>
      </c>
      <c r="H46" s="10">
        <v>106.44661247736499</v>
      </c>
      <c r="I46" s="6">
        <v>2.69</v>
      </c>
      <c r="J46" s="10">
        <v>87.594268633616494</v>
      </c>
      <c r="K46" s="10">
        <f t="shared" si="4"/>
        <v>305.71112526741371</v>
      </c>
      <c r="L46" s="6">
        <v>3</v>
      </c>
    </row>
    <row r="47" spans="1:12" ht="15.75" x14ac:dyDescent="0.25">
      <c r="A47" s="7">
        <v>37</v>
      </c>
      <c r="B47" s="7" t="s">
        <v>79</v>
      </c>
      <c r="C47" s="7" t="s">
        <v>84</v>
      </c>
      <c r="D47" s="7" t="s">
        <v>74</v>
      </c>
      <c r="E47" s="8">
        <v>12.86</v>
      </c>
      <c r="F47" s="9">
        <v>61.7504112797155</v>
      </c>
      <c r="G47" s="6">
        <v>239</v>
      </c>
      <c r="H47" s="10">
        <v>69.838190947508707</v>
      </c>
      <c r="I47" s="6">
        <v>2.4700000000000002</v>
      </c>
      <c r="J47" s="10">
        <v>77.949898557505406</v>
      </c>
      <c r="K47" s="10">
        <f t="shared" si="4"/>
        <v>209.53850078472962</v>
      </c>
      <c r="L47" s="6">
        <v>4</v>
      </c>
    </row>
    <row r="48" spans="1:12" ht="15.75" x14ac:dyDescent="0.25">
      <c r="A48" s="7">
        <v>34</v>
      </c>
      <c r="B48" s="7" t="s">
        <v>79</v>
      </c>
      <c r="C48" s="7" t="s">
        <v>82</v>
      </c>
      <c r="D48" s="7" t="s">
        <v>12</v>
      </c>
      <c r="E48" s="8">
        <v>13.01</v>
      </c>
      <c r="F48" s="9">
        <f>+(1010/((E48/7.38)^4.7619))-10</f>
        <v>57.89564284789715</v>
      </c>
      <c r="G48" s="6">
        <v>229</v>
      </c>
      <c r="H48" s="10">
        <v>61.934453532903902</v>
      </c>
      <c r="I48" s="6">
        <v>2.29</v>
      </c>
      <c r="J48" s="10">
        <v>70.197490558487402</v>
      </c>
      <c r="K48" s="10">
        <f t="shared" si="4"/>
        <v>190.02758693928845</v>
      </c>
      <c r="L48" s="6">
        <v>5</v>
      </c>
    </row>
    <row r="49" spans="1:12" ht="15.75" x14ac:dyDescent="0.25">
      <c r="A49" s="7">
        <v>40</v>
      </c>
      <c r="B49" s="7" t="s">
        <v>79</v>
      </c>
      <c r="C49" s="7" t="s">
        <v>88</v>
      </c>
      <c r="D49" s="7" t="s">
        <v>89</v>
      </c>
      <c r="E49" s="8">
        <v>12.59</v>
      </c>
      <c r="F49" s="9">
        <v>69.379149053310599</v>
      </c>
      <c r="G49" s="6">
        <v>208</v>
      </c>
      <c r="H49" s="10">
        <v>46.892455865815997</v>
      </c>
      <c r="I49" s="6">
        <v>2.36</v>
      </c>
      <c r="J49" s="10">
        <v>73.196986521927897</v>
      </c>
      <c r="K49" s="10">
        <f t="shared" si="4"/>
        <v>189.46859144105449</v>
      </c>
      <c r="L49" s="6">
        <v>6</v>
      </c>
    </row>
    <row r="50" spans="1:12" ht="15.75" x14ac:dyDescent="0.25">
      <c r="A50" s="7">
        <v>39</v>
      </c>
      <c r="B50" s="7" t="s">
        <v>79</v>
      </c>
      <c r="C50" s="7" t="s">
        <v>87</v>
      </c>
      <c r="D50" s="7" t="s">
        <v>78</v>
      </c>
      <c r="E50" s="8">
        <v>13.28</v>
      </c>
      <c r="F50" s="12">
        <v>51.568992881699302</v>
      </c>
      <c r="G50" s="6">
        <v>214</v>
      </c>
      <c r="H50" s="10">
        <v>50.978593158274201</v>
      </c>
      <c r="I50" s="6">
        <v>2.19</v>
      </c>
      <c r="J50" s="10">
        <v>65.947416735586998</v>
      </c>
      <c r="K50" s="10">
        <f t="shared" si="4"/>
        <v>168.49500277556052</v>
      </c>
      <c r="L50" s="6">
        <v>7</v>
      </c>
    </row>
    <row r="51" spans="1:12" ht="15.75" x14ac:dyDescent="0.25">
      <c r="A51" s="7"/>
      <c r="B51" s="7"/>
      <c r="C51" s="7"/>
      <c r="D51" s="7"/>
      <c r="E51" s="8"/>
      <c r="F51" s="9"/>
      <c r="G51" s="6"/>
      <c r="H51" s="10"/>
      <c r="I51" s="6"/>
      <c r="J51" s="10"/>
      <c r="K51" s="10"/>
      <c r="L51" s="6"/>
    </row>
    <row r="52" spans="1:12" ht="15.75" x14ac:dyDescent="0.25">
      <c r="A52" s="7">
        <v>41</v>
      </c>
      <c r="B52" s="7" t="s">
        <v>90</v>
      </c>
      <c r="C52" s="7" t="s">
        <v>95</v>
      </c>
      <c r="D52" s="7" t="s">
        <v>12</v>
      </c>
      <c r="E52" s="8">
        <v>11.52</v>
      </c>
      <c r="F52" s="9">
        <f>+(1010/((E52/7.38)^4.7619))-10</f>
        <v>111.1681293169393</v>
      </c>
      <c r="G52" s="6">
        <v>270</v>
      </c>
      <c r="H52" s="10">
        <v>97.496525714385001</v>
      </c>
      <c r="I52" s="6">
        <v>4.3600000000000003</v>
      </c>
      <c r="J52" s="10">
        <v>165.871384325701</v>
      </c>
      <c r="K52" s="10">
        <f>F52+H52+J52</f>
        <v>374.53603935702529</v>
      </c>
      <c r="L52" s="6">
        <v>1</v>
      </c>
    </row>
    <row r="53" spans="1:12" ht="15.75" x14ac:dyDescent="0.25">
      <c r="A53" s="7">
        <v>63</v>
      </c>
      <c r="B53" s="7" t="s">
        <v>90</v>
      </c>
      <c r="C53" s="7" t="s">
        <v>91</v>
      </c>
      <c r="D53" s="7" t="s">
        <v>92</v>
      </c>
      <c r="E53" s="8">
        <v>11.19</v>
      </c>
      <c r="F53" s="9">
        <f>+(1010/((E53/7.38)^4.7619))-10</f>
        <v>129.1537691121728</v>
      </c>
      <c r="G53" s="6">
        <v>260</v>
      </c>
      <c r="H53" s="10">
        <v>88.043363761027294</v>
      </c>
      <c r="I53" s="6">
        <v>3.98</v>
      </c>
      <c r="J53" s="10">
        <v>147.361618867846</v>
      </c>
      <c r="K53" s="10">
        <f>F53+H53+J53</f>
        <v>364.55875174104608</v>
      </c>
      <c r="L53" s="6">
        <v>2</v>
      </c>
    </row>
    <row r="54" spans="1:12" ht="15.75" x14ac:dyDescent="0.25">
      <c r="A54" s="7">
        <v>43</v>
      </c>
      <c r="B54" s="7" t="s">
        <v>90</v>
      </c>
      <c r="C54" s="7" t="s">
        <v>97</v>
      </c>
      <c r="D54" s="7" t="s">
        <v>98</v>
      </c>
      <c r="E54" s="8">
        <v>12.07</v>
      </c>
      <c r="F54" s="12">
        <v>87.036944648617407</v>
      </c>
      <c r="G54" s="6">
        <v>251</v>
      </c>
      <c r="H54" s="10">
        <v>79.970972331364095</v>
      </c>
      <c r="I54" s="6">
        <v>3.33</v>
      </c>
      <c r="J54" s="10">
        <v>116.608292327882</v>
      </c>
      <c r="K54" s="10">
        <f>F54+H54+J54</f>
        <v>283.61620930786353</v>
      </c>
      <c r="L54" s="6">
        <v>3</v>
      </c>
    </row>
    <row r="55" spans="1:12" ht="15.75" x14ac:dyDescent="0.25">
      <c r="A55" s="7">
        <v>42</v>
      </c>
      <c r="B55" s="7" t="s">
        <v>90</v>
      </c>
      <c r="C55" s="7" t="s">
        <v>95</v>
      </c>
      <c r="D55" s="7" t="s">
        <v>96</v>
      </c>
      <c r="E55" s="8">
        <v>12.26</v>
      </c>
      <c r="F55" s="12">
        <v>80.081621118216205</v>
      </c>
      <c r="G55" s="6">
        <v>247</v>
      </c>
      <c r="H55" s="10">
        <v>76.513937069352707</v>
      </c>
      <c r="I55" s="6">
        <v>2.37</v>
      </c>
      <c r="J55" s="10">
        <v>73.627096080205305</v>
      </c>
      <c r="K55" s="10">
        <f>F55+H55+J55</f>
        <v>230.2226542677742</v>
      </c>
      <c r="L55" s="6">
        <v>4</v>
      </c>
    </row>
    <row r="56" spans="1:12" ht="15.75" x14ac:dyDescent="0.25">
      <c r="A56" s="13"/>
      <c r="B56" s="13"/>
      <c r="C56" s="13"/>
      <c r="D56" s="13"/>
      <c r="E56" s="8"/>
      <c r="F56" s="9"/>
      <c r="G56" s="6"/>
      <c r="H56" s="10"/>
      <c r="I56" s="6"/>
      <c r="J56" s="10"/>
      <c r="K56" s="10"/>
      <c r="L56" s="6"/>
    </row>
    <row r="57" spans="1:12" ht="15.75" x14ac:dyDescent="0.25">
      <c r="A57" s="7">
        <v>46</v>
      </c>
      <c r="B57" s="7" t="s">
        <v>99</v>
      </c>
      <c r="C57" s="7" t="s">
        <v>30</v>
      </c>
      <c r="D57" s="7" t="s">
        <v>16</v>
      </c>
      <c r="E57" s="8">
        <v>9.92</v>
      </c>
      <c r="F57" s="9">
        <f>+(1010/((E57/7.38)^4.7619))-10</f>
        <v>236.96194195945739</v>
      </c>
      <c r="G57" s="6">
        <v>336</v>
      </c>
      <c r="H57" s="10">
        <v>173.24819472077601</v>
      </c>
      <c r="I57" s="6">
        <v>5.19</v>
      </c>
      <c r="J57" s="10">
        <v>207.51439380980301</v>
      </c>
      <c r="K57" s="10">
        <f>F57+H57+J57</f>
        <v>617.72453049003639</v>
      </c>
      <c r="L57" s="6">
        <v>1</v>
      </c>
    </row>
    <row r="58" spans="1:12" ht="15.75" x14ac:dyDescent="0.25">
      <c r="A58" s="7">
        <v>44</v>
      </c>
      <c r="B58" s="7" t="s">
        <v>99</v>
      </c>
      <c r="C58" s="7" t="s">
        <v>50</v>
      </c>
      <c r="D58" s="7" t="s">
        <v>100</v>
      </c>
      <c r="E58" s="14">
        <v>10.71</v>
      </c>
      <c r="F58" s="15">
        <f>+(1010/((E58/7.38)^4.7619))-10</f>
        <v>161.46065639892538</v>
      </c>
      <c r="G58" s="6">
        <v>292</v>
      </c>
      <c r="H58" s="10">
        <v>120.12686950755</v>
      </c>
      <c r="I58" s="6">
        <v>6.09</v>
      </c>
      <c r="J58" s="10">
        <v>254.351754244284</v>
      </c>
      <c r="K58" s="16">
        <f>F58+H58+J58</f>
        <v>535.93928015075937</v>
      </c>
      <c r="L58" s="6">
        <v>2</v>
      </c>
    </row>
    <row r="59" spans="1:12" ht="15.75" x14ac:dyDescent="0.25">
      <c r="A59" s="7">
        <v>47</v>
      </c>
      <c r="B59" s="7" t="s">
        <v>99</v>
      </c>
      <c r="C59" s="7" t="s">
        <v>102</v>
      </c>
      <c r="D59" s="7" t="s">
        <v>103</v>
      </c>
      <c r="E59" s="14">
        <v>10.87</v>
      </c>
      <c r="F59" s="15">
        <f>+(1010/((E59/7.38)^4.7619))-10</f>
        <v>149.77083214477256</v>
      </c>
      <c r="G59" s="6">
        <v>283</v>
      </c>
      <c r="H59" s="10">
        <v>110.56057858643899</v>
      </c>
      <c r="I59" s="6">
        <v>5.14</v>
      </c>
      <c r="J59" s="10">
        <v>204.961622775591</v>
      </c>
      <c r="K59" s="16">
        <f>F59+H59+J59</f>
        <v>465.29303350680254</v>
      </c>
      <c r="L59" s="6">
        <v>3</v>
      </c>
    </row>
    <row r="60" spans="1:12" ht="15.75" x14ac:dyDescent="0.25">
      <c r="A60" s="7">
        <v>48</v>
      </c>
      <c r="B60" s="7" t="s">
        <v>99</v>
      </c>
      <c r="C60" s="7" t="s">
        <v>104</v>
      </c>
      <c r="D60" s="7" t="s">
        <v>98</v>
      </c>
      <c r="E60" s="14">
        <v>11.04</v>
      </c>
      <c r="F60" s="15">
        <f>+(1010/((E60/7.38)^4.7619))-10</f>
        <v>138.38996505519142</v>
      </c>
      <c r="G60" s="6">
        <v>261</v>
      </c>
      <c r="H60" s="10">
        <v>88.965632517007094</v>
      </c>
      <c r="I60" s="6">
        <v>4.1900000000000004</v>
      </c>
      <c r="J60" s="10">
        <v>157.544975906926</v>
      </c>
      <c r="K60" s="16">
        <f>F60+H60+J60</f>
        <v>384.90057347912455</v>
      </c>
      <c r="L60" s="6">
        <v>4</v>
      </c>
    </row>
    <row r="61" spans="1:12" ht="15.75" x14ac:dyDescent="0.25">
      <c r="A61" s="7">
        <v>45</v>
      </c>
      <c r="B61" s="7" t="s">
        <v>99</v>
      </c>
      <c r="C61" s="7" t="s">
        <v>50</v>
      </c>
      <c r="D61" s="7" t="s">
        <v>101</v>
      </c>
      <c r="E61" s="8"/>
      <c r="F61" s="12"/>
      <c r="G61" s="6"/>
      <c r="H61" s="10"/>
      <c r="I61" s="6"/>
      <c r="J61" s="10"/>
      <c r="K61" s="10" t="s">
        <v>65</v>
      </c>
      <c r="L61" s="6"/>
    </row>
    <row r="62" spans="1:12" ht="15.75" x14ac:dyDescent="0.25">
      <c r="A62" s="7"/>
      <c r="B62" s="7"/>
      <c r="C62" s="7"/>
      <c r="D62" s="7"/>
      <c r="E62" s="8"/>
      <c r="F62" s="9"/>
      <c r="G62" s="6"/>
      <c r="H62" s="10"/>
      <c r="I62" s="6"/>
      <c r="J62" s="10"/>
      <c r="K62" s="10"/>
      <c r="L62" s="6"/>
    </row>
    <row r="63" spans="1:12" ht="15.75" x14ac:dyDescent="0.25">
      <c r="A63" s="7">
        <v>50</v>
      </c>
      <c r="B63" s="7" t="s">
        <v>105</v>
      </c>
      <c r="C63" s="7" t="s">
        <v>108</v>
      </c>
      <c r="D63" s="7" t="s">
        <v>109</v>
      </c>
      <c r="E63" s="8">
        <v>9.36</v>
      </c>
      <c r="F63" s="9">
        <f>+(1010/((E63/7.38)^4.7619))-10</f>
        <v>315.68705644396067</v>
      </c>
      <c r="G63" s="6">
        <v>395</v>
      </c>
      <c r="H63" s="10">
        <v>261.89331108883101</v>
      </c>
      <c r="I63" s="6">
        <v>5.82</v>
      </c>
      <c r="J63" s="10">
        <v>240.12954215083801</v>
      </c>
      <c r="K63" s="10">
        <f>F63+H63+J63</f>
        <v>817.70990968362969</v>
      </c>
      <c r="L63" s="6">
        <v>1</v>
      </c>
    </row>
    <row r="64" spans="1:12" ht="15.75" x14ac:dyDescent="0.25">
      <c r="A64" s="7">
        <v>49</v>
      </c>
      <c r="B64" s="7" t="s">
        <v>105</v>
      </c>
      <c r="C64" s="7" t="s">
        <v>106</v>
      </c>
      <c r="D64" s="7" t="s">
        <v>107</v>
      </c>
      <c r="E64" s="8">
        <v>10.35</v>
      </c>
      <c r="F64" s="9">
        <f>+(1010/((E64/7.38)^4.7619))-10</f>
        <v>191.77832449641073</v>
      </c>
      <c r="G64" s="6">
        <v>318</v>
      </c>
      <c r="H64" s="10">
        <v>150.220452129676</v>
      </c>
      <c r="I64" s="6">
        <v>4.93</v>
      </c>
      <c r="J64" s="10">
        <v>194.29993404698601</v>
      </c>
      <c r="K64" s="10">
        <f>F64+H64+J64</f>
        <v>536.29871067307272</v>
      </c>
      <c r="L64" s="6">
        <v>2</v>
      </c>
    </row>
    <row r="65" spans="1:15" ht="15.75" x14ac:dyDescent="0.25">
      <c r="A65" s="7">
        <v>51</v>
      </c>
      <c r="B65" s="7" t="s">
        <v>105</v>
      </c>
      <c r="C65" s="7" t="s">
        <v>110</v>
      </c>
      <c r="D65" s="7" t="s">
        <v>111</v>
      </c>
      <c r="E65" s="8">
        <v>10.61</v>
      </c>
      <c r="F65" s="9">
        <f>+(1010/((E65/7.38)^4.7619))-10</f>
        <v>169.29363679594942</v>
      </c>
      <c r="G65" s="6">
        <v>307</v>
      </c>
      <c r="H65" s="10">
        <v>137.03770146960801</v>
      </c>
      <c r="I65" s="6">
        <v>5.1100000000000003</v>
      </c>
      <c r="J65" s="10">
        <v>203.43257108974899</v>
      </c>
      <c r="K65" s="10">
        <f>F65+H65+J65</f>
        <v>509.7639093553064</v>
      </c>
      <c r="L65" s="6">
        <v>3</v>
      </c>
    </row>
    <row r="66" spans="1:15" ht="15.75" x14ac:dyDescent="0.25">
      <c r="A66" s="7">
        <v>71</v>
      </c>
      <c r="B66" s="7" t="s">
        <v>105</v>
      </c>
      <c r="C66" s="7" t="s">
        <v>93</v>
      </c>
      <c r="D66" s="7" t="s">
        <v>94</v>
      </c>
      <c r="E66" s="8">
        <v>11.25</v>
      </c>
      <c r="F66" s="12">
        <f>+(1010/((E66/7.38)^4.7619))-10</f>
        <v>125.65498775475248</v>
      </c>
      <c r="G66" s="6">
        <v>258</v>
      </c>
      <c r="H66" s="10">
        <v>86.214088565756896</v>
      </c>
      <c r="I66" s="6">
        <v>3.52</v>
      </c>
      <c r="J66" s="10">
        <v>125.472200904593</v>
      </c>
      <c r="K66" s="10">
        <f>F66+H66+J66</f>
        <v>337.34127722510237</v>
      </c>
      <c r="L66" s="6">
        <v>4</v>
      </c>
      <c r="M66" s="17" t="s">
        <v>138</v>
      </c>
      <c r="N66" s="17"/>
      <c r="O66" s="17"/>
    </row>
    <row r="67" spans="1:15" ht="15.75" x14ac:dyDescent="0.25">
      <c r="A67" s="7"/>
      <c r="B67" s="7"/>
      <c r="C67" s="7"/>
      <c r="D67" s="7"/>
      <c r="E67" s="8"/>
      <c r="F67" s="9"/>
      <c r="G67" s="6"/>
      <c r="H67" s="10"/>
      <c r="I67" s="6"/>
      <c r="J67" s="10"/>
      <c r="K67" s="10"/>
      <c r="L67" s="6"/>
    </row>
    <row r="68" spans="1:15" ht="15.75" x14ac:dyDescent="0.25">
      <c r="A68" s="7">
        <v>52</v>
      </c>
      <c r="B68" s="7" t="s">
        <v>112</v>
      </c>
      <c r="C68" s="7" t="s">
        <v>113</v>
      </c>
      <c r="D68" s="7" t="s">
        <v>114</v>
      </c>
      <c r="E68" s="8">
        <v>15.4</v>
      </c>
      <c r="F68" s="9">
        <f>+(1010/((E68/11.41)^4.6512))-10</f>
        <v>240.36406041574827</v>
      </c>
      <c r="G68" s="6">
        <v>379</v>
      </c>
      <c r="H68" s="10">
        <v>235.80982658641699</v>
      </c>
      <c r="I68" s="6">
        <v>7.96</v>
      </c>
      <c r="J68" s="10">
        <v>356.441704405937</v>
      </c>
      <c r="K68" s="10">
        <f>F68+H68+J68</f>
        <v>832.61559140810232</v>
      </c>
      <c r="L68" s="6">
        <v>1</v>
      </c>
    </row>
    <row r="69" spans="1:15" ht="15.75" x14ac:dyDescent="0.25">
      <c r="A69" s="7">
        <v>54</v>
      </c>
      <c r="B69" s="7" t="s">
        <v>112</v>
      </c>
      <c r="C69" s="7" t="s">
        <v>117</v>
      </c>
      <c r="D69" s="7" t="s">
        <v>31</v>
      </c>
      <c r="E69" s="8">
        <v>14.78</v>
      </c>
      <c r="F69" s="9">
        <f>+(1010/((E69/11.41)^4.6512))-10</f>
        <v>293.09490460306927</v>
      </c>
      <c r="G69" s="6">
        <v>370</v>
      </c>
      <c r="H69" s="10">
        <v>221.81536188540201</v>
      </c>
      <c r="I69" s="6">
        <v>5.55</v>
      </c>
      <c r="J69" s="10">
        <v>226.05146563324001</v>
      </c>
      <c r="K69" s="10">
        <f>F69+H69+J69</f>
        <v>740.96173212171129</v>
      </c>
      <c r="L69" s="6">
        <v>2</v>
      </c>
    </row>
    <row r="70" spans="1:15" ht="15.75" x14ac:dyDescent="0.25">
      <c r="A70" s="7">
        <v>53</v>
      </c>
      <c r="B70" s="7" t="s">
        <v>112</v>
      </c>
      <c r="C70" s="7" t="s">
        <v>115</v>
      </c>
      <c r="D70" s="7" t="s">
        <v>116</v>
      </c>
      <c r="E70" s="8">
        <v>15.91</v>
      </c>
      <c r="F70" s="9">
        <f>+(1010/((E70/11.41)^4.6512))-10</f>
        <v>205.15925087960025</v>
      </c>
      <c r="G70" s="6">
        <v>368</v>
      </c>
      <c r="H70" s="10">
        <v>218.7710350216</v>
      </c>
      <c r="I70" s="6">
        <v>5.51</v>
      </c>
      <c r="J70" s="10">
        <v>223.978408800236</v>
      </c>
      <c r="K70" s="10">
        <f>F70+H70+J70</f>
        <v>647.90869470143627</v>
      </c>
      <c r="L70" s="6">
        <v>3</v>
      </c>
    </row>
    <row r="71" spans="1:15" ht="15.75" x14ac:dyDescent="0.25">
      <c r="A71" s="7">
        <v>55</v>
      </c>
      <c r="B71" s="7" t="s">
        <v>112</v>
      </c>
      <c r="C71" s="7" t="s">
        <v>118</v>
      </c>
      <c r="D71" s="7" t="s">
        <v>119</v>
      </c>
      <c r="E71" s="8">
        <v>17.690000000000001</v>
      </c>
      <c r="F71" s="9">
        <f>+(1010/((E71/11.41)^4.6512))-10</f>
        <v>121.38224138470977</v>
      </c>
      <c r="G71" s="6">
        <v>302</v>
      </c>
      <c r="H71" s="10">
        <v>131.26518455030001</v>
      </c>
      <c r="I71" s="6">
        <v>4.71</v>
      </c>
      <c r="J71" s="10">
        <v>183.237052575451</v>
      </c>
      <c r="K71" s="10">
        <f>F71+H71+J71</f>
        <v>435.88447851046078</v>
      </c>
      <c r="L71" s="6">
        <v>4</v>
      </c>
    </row>
    <row r="72" spans="1:15" ht="15.75" x14ac:dyDescent="0.25">
      <c r="A72" s="7"/>
      <c r="B72" s="7"/>
      <c r="C72" s="7"/>
      <c r="D72" s="7"/>
      <c r="E72" s="8"/>
      <c r="F72" s="9"/>
      <c r="G72" s="6"/>
      <c r="H72" s="10"/>
      <c r="I72" s="6"/>
      <c r="J72" s="10"/>
      <c r="K72" s="10"/>
      <c r="L72" s="6"/>
    </row>
    <row r="73" spans="1:15" ht="15.75" x14ac:dyDescent="0.25">
      <c r="A73" s="7">
        <v>56</v>
      </c>
      <c r="B73" s="7" t="s">
        <v>120</v>
      </c>
      <c r="C73" s="7" t="s">
        <v>26</v>
      </c>
      <c r="D73" s="7" t="s">
        <v>121</v>
      </c>
      <c r="E73" s="8"/>
      <c r="F73" s="9"/>
      <c r="G73" s="6"/>
      <c r="H73" s="10"/>
      <c r="I73" s="6"/>
      <c r="J73" s="10"/>
      <c r="K73" s="10" t="s">
        <v>65</v>
      </c>
      <c r="L73" s="6"/>
    </row>
    <row r="74" spans="1:15" ht="15.75" x14ac:dyDescent="0.25">
      <c r="A74" s="7"/>
      <c r="B74" s="7"/>
      <c r="C74" s="7"/>
      <c r="D74" s="7"/>
      <c r="E74" s="8"/>
      <c r="F74" s="9"/>
      <c r="G74" s="6"/>
      <c r="H74" s="10"/>
      <c r="I74" s="6"/>
      <c r="J74" s="10"/>
      <c r="K74" s="10"/>
      <c r="L74" s="6"/>
    </row>
    <row r="75" spans="1:15" ht="15.75" x14ac:dyDescent="0.25">
      <c r="A75" s="7">
        <v>57</v>
      </c>
      <c r="B75" s="7" t="s">
        <v>122</v>
      </c>
      <c r="C75" s="7" t="s">
        <v>123</v>
      </c>
      <c r="D75" s="7" t="s">
        <v>23</v>
      </c>
      <c r="E75" s="8">
        <v>15.12</v>
      </c>
      <c r="F75" s="9">
        <f>+(1010/((E75/11.41)^4.6512))-10</f>
        <v>262.66982036733765</v>
      </c>
      <c r="G75" s="6">
        <v>405</v>
      </c>
      <c r="H75" s="10">
        <v>279</v>
      </c>
      <c r="I75" s="6">
        <v>8.25</v>
      </c>
      <c r="J75" s="10">
        <v>372.786840063856</v>
      </c>
      <c r="K75" s="10">
        <f>F75+H75+J75</f>
        <v>914.45666043119377</v>
      </c>
      <c r="L75" s="6">
        <v>1</v>
      </c>
    </row>
    <row r="76" spans="1:15" ht="15.75" x14ac:dyDescent="0.25">
      <c r="A76" s="7"/>
      <c r="B76" s="7"/>
      <c r="C76" s="7"/>
      <c r="D76" s="7"/>
      <c r="E76" s="8"/>
      <c r="F76" s="9"/>
      <c r="G76" s="6"/>
      <c r="H76" s="10"/>
      <c r="I76" s="6"/>
      <c r="J76" s="10"/>
      <c r="K76" s="10"/>
      <c r="L76" s="6"/>
    </row>
    <row r="77" spans="1:15" ht="15.75" x14ac:dyDescent="0.25">
      <c r="A77" s="7">
        <v>58</v>
      </c>
      <c r="B77" s="7" t="s">
        <v>124</v>
      </c>
      <c r="C77" s="7" t="s">
        <v>125</v>
      </c>
      <c r="D77" s="7" t="s">
        <v>114</v>
      </c>
      <c r="E77" s="8">
        <v>15.29</v>
      </c>
      <c r="F77" s="9">
        <f>+(1010/((E77/11.41)^4.6512))-10</f>
        <v>248.85244229974376</v>
      </c>
      <c r="G77" s="6">
        <v>358</v>
      </c>
      <c r="H77" s="10">
        <v>203.90400164770301</v>
      </c>
      <c r="I77" s="6">
        <v>8.25</v>
      </c>
      <c r="J77" s="10">
        <v>372.786840063856</v>
      </c>
      <c r="K77" s="10">
        <f>F77+H77+J77</f>
        <v>825.54328401130283</v>
      </c>
      <c r="L77" s="6">
        <v>1</v>
      </c>
    </row>
    <row r="78" spans="1:15" ht="15.75" x14ac:dyDescent="0.25">
      <c r="A78" s="7">
        <v>60</v>
      </c>
      <c r="B78" s="7" t="s">
        <v>124</v>
      </c>
      <c r="C78" s="7" t="s">
        <v>127</v>
      </c>
      <c r="D78" s="7" t="s">
        <v>34</v>
      </c>
      <c r="E78" s="8">
        <v>17.989999999999998</v>
      </c>
      <c r="F78" s="9">
        <f>+(1010/((E78/11.41)^4.6512))-10</f>
        <v>111.49752081566402</v>
      </c>
      <c r="G78" s="6">
        <v>260</v>
      </c>
      <c r="H78" s="10">
        <v>88.043363761027294</v>
      </c>
      <c r="I78" s="6">
        <v>4.3099999999999996</v>
      </c>
      <c r="J78" s="10">
        <v>163.41491179079</v>
      </c>
      <c r="K78" s="10">
        <f>F78+H78+J78</f>
        <v>362.9557963674813</v>
      </c>
      <c r="L78" s="6">
        <v>2</v>
      </c>
    </row>
    <row r="79" spans="1:15" ht="15.75" x14ac:dyDescent="0.25">
      <c r="A79" s="7">
        <v>59</v>
      </c>
      <c r="B79" s="7" t="s">
        <v>124</v>
      </c>
      <c r="C79" s="7" t="s">
        <v>126</v>
      </c>
      <c r="D79" s="7" t="s">
        <v>109</v>
      </c>
      <c r="E79" s="8"/>
      <c r="F79" s="12"/>
      <c r="G79" s="6"/>
      <c r="H79" s="10"/>
      <c r="I79" s="6"/>
      <c r="J79" s="10"/>
      <c r="K79" s="10" t="s">
        <v>65</v>
      </c>
      <c r="L79" s="6"/>
    </row>
    <row r="80" spans="1:15" ht="15.75" x14ac:dyDescent="0.25">
      <c r="A80" s="7"/>
      <c r="B80" s="7"/>
      <c r="C80" s="7"/>
      <c r="D80" s="7"/>
      <c r="E80" s="8"/>
      <c r="F80" s="9"/>
      <c r="G80" s="6"/>
      <c r="H80" s="10"/>
      <c r="I80" s="6"/>
      <c r="J80" s="10"/>
      <c r="K80" s="10"/>
      <c r="L80" s="6"/>
    </row>
    <row r="81" spans="1:12" ht="15.75" x14ac:dyDescent="0.25">
      <c r="A81" s="7">
        <v>61</v>
      </c>
      <c r="B81" s="7" t="s">
        <v>128</v>
      </c>
      <c r="C81" s="7" t="s">
        <v>129</v>
      </c>
      <c r="D81" s="7" t="s">
        <v>101</v>
      </c>
      <c r="E81" s="8">
        <v>15.56</v>
      </c>
      <c r="F81" s="9">
        <f>+(1010/((E81/11.41)^4.6512))-10</f>
        <v>228.6125850433757</v>
      </c>
      <c r="G81" s="6">
        <v>363</v>
      </c>
      <c r="H81" s="10">
        <v>211.26385046146001</v>
      </c>
      <c r="I81" s="6">
        <v>5.85</v>
      </c>
      <c r="J81" s="10">
        <v>241.70276539579601</v>
      </c>
      <c r="K81" s="10">
        <f>F81+H81+J81</f>
        <v>681.5792009006318</v>
      </c>
      <c r="L81" s="6">
        <v>1</v>
      </c>
    </row>
    <row r="82" spans="1:12" ht="15.75" x14ac:dyDescent="0.25">
      <c r="A82" s="7">
        <v>62</v>
      </c>
      <c r="B82" s="7" t="s">
        <v>128</v>
      </c>
      <c r="C82" s="7" t="s">
        <v>130</v>
      </c>
      <c r="D82" s="7" t="s">
        <v>131</v>
      </c>
      <c r="E82" s="8"/>
      <c r="F82" s="9"/>
      <c r="G82" s="6"/>
      <c r="H82" s="10"/>
      <c r="I82" s="6"/>
      <c r="J82" s="10"/>
      <c r="K82" s="10" t="s">
        <v>65</v>
      </c>
      <c r="L82" s="6"/>
    </row>
    <row r="83" spans="1:12" ht="15.75" x14ac:dyDescent="0.25">
      <c r="A83" s="11"/>
      <c r="B83" s="11"/>
      <c r="C83" s="11"/>
      <c r="D83" s="7"/>
      <c r="E83" s="8"/>
      <c r="F83" s="9"/>
      <c r="G83" s="6"/>
      <c r="H83" s="10"/>
      <c r="I83" s="6"/>
      <c r="J83" s="10"/>
      <c r="K83" s="10"/>
      <c r="L83" s="6"/>
    </row>
    <row r="84" spans="1:12" ht="15.75" x14ac:dyDescent="0.25">
      <c r="A84" s="11">
        <v>68</v>
      </c>
      <c r="B84" s="11" t="s">
        <v>132</v>
      </c>
      <c r="C84" s="11" t="s">
        <v>137</v>
      </c>
      <c r="D84" s="11" t="s">
        <v>136</v>
      </c>
      <c r="E84" s="8">
        <v>12.7</v>
      </c>
      <c r="F84" s="9">
        <f>+(1010/((E84/11.41)^4.6512))-10</f>
        <v>603.70052695289394</v>
      </c>
      <c r="G84" s="6">
        <v>533</v>
      </c>
      <c r="H84" s="10">
        <v>554.65850001330898</v>
      </c>
      <c r="I84" s="6">
        <v>8.86</v>
      </c>
      <c r="J84" s="10">
        <v>407.577252255715</v>
      </c>
      <c r="K84" s="10">
        <f>F84+H84+J84</f>
        <v>1565.9362792219179</v>
      </c>
      <c r="L84" s="6">
        <v>1</v>
      </c>
    </row>
    <row r="85" spans="1:12" ht="15.75" x14ac:dyDescent="0.25">
      <c r="A85" s="11">
        <v>66</v>
      </c>
      <c r="B85" s="11" t="s">
        <v>132</v>
      </c>
      <c r="C85" s="11" t="s">
        <v>133</v>
      </c>
      <c r="D85" s="11" t="s">
        <v>134</v>
      </c>
      <c r="E85" s="8">
        <v>13.28</v>
      </c>
      <c r="F85" s="9">
        <f>+(1010/((E85/11.41)^4.6512))-10</f>
        <v>488.59678810848629</v>
      </c>
      <c r="G85" s="6">
        <v>474</v>
      </c>
      <c r="H85" s="10">
        <v>414.15206199878799</v>
      </c>
      <c r="I85" s="6">
        <v>8.91</v>
      </c>
      <c r="J85" s="10">
        <v>410.45281882223497</v>
      </c>
      <c r="K85" s="10">
        <f>F85+H85+J85</f>
        <v>1313.2016689295092</v>
      </c>
      <c r="L85" s="6">
        <v>2</v>
      </c>
    </row>
    <row r="86" spans="1:12" ht="15.75" x14ac:dyDescent="0.25">
      <c r="A86" s="11">
        <v>67</v>
      </c>
      <c r="B86" s="11" t="s">
        <v>132</v>
      </c>
      <c r="C86" s="11" t="s">
        <v>135</v>
      </c>
      <c r="D86" s="11" t="s">
        <v>136</v>
      </c>
      <c r="E86" s="8">
        <v>13.92</v>
      </c>
      <c r="F86" s="9">
        <f>+(1010/((E86/11.41)^4.6512))-10</f>
        <v>390.56550963023005</v>
      </c>
      <c r="G86" s="6">
        <v>450</v>
      </c>
      <c r="H86" s="10">
        <v>363.665952990432</v>
      </c>
      <c r="I86" s="6">
        <v>7.47</v>
      </c>
      <c r="J86" s="10">
        <v>329.12193552587098</v>
      </c>
      <c r="K86" s="10">
        <f>F86+H86+J86</f>
        <v>1083.353398146533</v>
      </c>
      <c r="L86" s="6">
        <v>3</v>
      </c>
    </row>
  </sheetData>
  <sortState ref="A84:L86">
    <sortCondition descending="1" ref="K84:K86"/>
  </sortState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Koti</dc:creator>
  <cp:lastModifiedBy>Jari Nieminen</cp:lastModifiedBy>
  <cp:revision>5</cp:revision>
  <dcterms:created xsi:type="dcterms:W3CDTF">2025-08-13T00:01:51Z</dcterms:created>
  <dcterms:modified xsi:type="dcterms:W3CDTF">2025-08-14T19:39:43Z</dcterms:modified>
  <dc:language>en-US</dc:language>
</cp:coreProperties>
</file>