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4000" windowHeight="10125" tabRatio="500" activeTab="2"/>
  </bookViews>
  <sheets>
    <sheet name="Kokeen tiedot" sheetId="4" r:id="rId1"/>
    <sheet name="ALO" sheetId="7" r:id="rId2"/>
    <sheet name="AVO" sheetId="6" r:id="rId3"/>
    <sheet name="VOI" sheetId="5" r:id="rId4"/>
    <sheet name="Käyttöohje" sheetId="8" r:id="rId5"/>
  </sheets>
  <externalReferences>
    <externalReference r:id="rId6"/>
  </externalReferences>
  <definedNames>
    <definedName name="Palk1">'[1]Kokeen tiedot'!$C$4</definedName>
    <definedName name="Palk2">'[1]Kokeen tiedot'!$C$5</definedName>
    <definedName name="Palk3">'[1]Kokeen tiedot'!$C$6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22" i="7" l="1"/>
  <c r="K22" i="7" s="1"/>
  <c r="L22" i="7"/>
  <c r="J11" i="6" l="1"/>
  <c r="K24" i="7"/>
  <c r="K32" i="5"/>
  <c r="M32" i="5" s="1"/>
  <c r="L32" i="5"/>
  <c r="J32" i="5"/>
  <c r="L31" i="5"/>
  <c r="J31" i="5"/>
  <c r="K31" i="5" s="1"/>
  <c r="L30" i="5"/>
  <c r="J30" i="5"/>
  <c r="K30" i="5" s="1"/>
  <c r="L29" i="5"/>
  <c r="J29" i="5"/>
  <c r="L5" i="5"/>
  <c r="J5" i="5"/>
  <c r="K5" i="5" s="1"/>
  <c r="L8" i="5"/>
  <c r="J8" i="5"/>
  <c r="K8" i="5" s="1"/>
  <c r="L28" i="5"/>
  <c r="J28" i="5"/>
  <c r="K28" i="5" s="1"/>
  <c r="L3" i="5"/>
  <c r="J3" i="5"/>
  <c r="K3" i="5" s="1"/>
  <c r="K27" i="5"/>
  <c r="L27" i="5"/>
  <c r="J27" i="5"/>
  <c r="L26" i="5"/>
  <c r="J26" i="5"/>
  <c r="K26" i="5" s="1"/>
  <c r="L4" i="5"/>
  <c r="J4" i="5"/>
  <c r="K4" i="5" s="1"/>
  <c r="L7" i="5"/>
  <c r="J7" i="5"/>
  <c r="K7" i="5" s="1"/>
  <c r="L25" i="5"/>
  <c r="J25" i="5"/>
  <c r="K25" i="5" s="1"/>
  <c r="L24" i="5"/>
  <c r="J24" i="5"/>
  <c r="K24" i="5" s="1"/>
  <c r="L23" i="5"/>
  <c r="J23" i="5"/>
  <c r="K23" i="5" s="1"/>
  <c r="L22" i="5"/>
  <c r="J22" i="5"/>
  <c r="K22" i="5" s="1"/>
  <c r="L9" i="5"/>
  <c r="J9" i="5"/>
  <c r="K9" i="5" s="1"/>
  <c r="K21" i="5"/>
  <c r="L21" i="5"/>
  <c r="J21" i="5"/>
  <c r="L20" i="5"/>
  <c r="J20" i="5"/>
  <c r="K20" i="5" s="1"/>
  <c r="J10" i="5"/>
  <c r="K10" i="5" s="1"/>
  <c r="L10" i="5"/>
  <c r="L15" i="5"/>
  <c r="L11" i="5"/>
  <c r="L14" i="5"/>
  <c r="L16" i="5"/>
  <c r="L17" i="5"/>
  <c r="L18" i="5"/>
  <c r="L19" i="5"/>
  <c r="L13" i="5"/>
  <c r="L12" i="5"/>
  <c r="L6" i="5"/>
  <c r="J6" i="5"/>
  <c r="K6" i="5" s="1"/>
  <c r="J12" i="5"/>
  <c r="K12" i="5" s="1"/>
  <c r="J13" i="5"/>
  <c r="K13" i="5" s="1"/>
  <c r="J19" i="5"/>
  <c r="K19" i="5" s="1"/>
  <c r="J18" i="5"/>
  <c r="K18" i="5"/>
  <c r="J17" i="5"/>
  <c r="J16" i="5"/>
  <c r="K16" i="5" s="1"/>
  <c r="J14" i="5"/>
  <c r="K14" i="5" s="1"/>
  <c r="J11" i="5"/>
  <c r="K11" i="5" s="1"/>
  <c r="J15" i="5"/>
  <c r="K15" i="5"/>
  <c r="K32" i="6"/>
  <c r="M32" i="6" s="1"/>
  <c r="L32" i="6"/>
  <c r="J32" i="6"/>
  <c r="K31" i="6"/>
  <c r="M31" i="6" s="1"/>
  <c r="L31" i="6"/>
  <c r="J31" i="6"/>
  <c r="K30" i="6"/>
  <c r="M30" i="6" s="1"/>
  <c r="L30" i="6"/>
  <c r="J30" i="6"/>
  <c r="K29" i="6"/>
  <c r="M29" i="6" s="1"/>
  <c r="L29" i="6"/>
  <c r="J29" i="6"/>
  <c r="K28" i="6"/>
  <c r="M28" i="6" s="1"/>
  <c r="L28" i="6"/>
  <c r="J28" i="6"/>
  <c r="K27" i="6"/>
  <c r="M27" i="6" s="1"/>
  <c r="L27" i="6"/>
  <c r="J27" i="6"/>
  <c r="K26" i="6"/>
  <c r="M26" i="6" s="1"/>
  <c r="L26" i="6"/>
  <c r="J26" i="6"/>
  <c r="K25" i="6"/>
  <c r="M25" i="6" s="1"/>
  <c r="L25" i="6"/>
  <c r="J25" i="6"/>
  <c r="K24" i="6"/>
  <c r="M24" i="6" s="1"/>
  <c r="L24" i="6"/>
  <c r="J24" i="6"/>
  <c r="K23" i="6"/>
  <c r="M23" i="6" s="1"/>
  <c r="L23" i="6"/>
  <c r="J23" i="6"/>
  <c r="K22" i="6"/>
  <c r="M22" i="6" s="1"/>
  <c r="L22" i="6"/>
  <c r="J22" i="6"/>
  <c r="L21" i="6"/>
  <c r="J21" i="6"/>
  <c r="K21" i="6" s="1"/>
  <c r="L20" i="6"/>
  <c r="J20" i="6"/>
  <c r="K20" i="6" s="1"/>
  <c r="K19" i="6"/>
  <c r="L19" i="6"/>
  <c r="J19" i="6"/>
  <c r="K18" i="6"/>
  <c r="L18" i="6"/>
  <c r="J18" i="6"/>
  <c r="L17" i="6"/>
  <c r="J17" i="6"/>
  <c r="K17" i="6" s="1"/>
  <c r="L3" i="6"/>
  <c r="J3" i="6"/>
  <c r="K3" i="6" s="1"/>
  <c r="K16" i="6"/>
  <c r="L16" i="6"/>
  <c r="J16" i="6"/>
  <c r="L5" i="6"/>
  <c r="J5" i="6"/>
  <c r="K5" i="6" s="1"/>
  <c r="J7" i="6"/>
  <c r="K7" i="6"/>
  <c r="L7" i="6"/>
  <c r="L11" i="6"/>
  <c r="L12" i="6"/>
  <c r="L8" i="6"/>
  <c r="L13" i="6"/>
  <c r="L10" i="6"/>
  <c r="L9" i="6"/>
  <c r="L14" i="6"/>
  <c r="L4" i="6"/>
  <c r="L6" i="6"/>
  <c r="L15" i="6"/>
  <c r="J15" i="6"/>
  <c r="K15" i="6" s="1"/>
  <c r="J6" i="6"/>
  <c r="K6" i="6" s="1"/>
  <c r="J4" i="6"/>
  <c r="K4" i="6" s="1"/>
  <c r="J14" i="6"/>
  <c r="K14" i="6"/>
  <c r="J9" i="6"/>
  <c r="K9" i="6" s="1"/>
  <c r="J10" i="6"/>
  <c r="K10" i="6" s="1"/>
  <c r="J13" i="6"/>
  <c r="K13" i="6"/>
  <c r="J8" i="6"/>
  <c r="K8" i="6" s="1"/>
  <c r="J12" i="6"/>
  <c r="M12" i="6"/>
  <c r="K34" i="7"/>
  <c r="M34" i="7" s="1"/>
  <c r="L34" i="7"/>
  <c r="J34" i="7"/>
  <c r="K33" i="7"/>
  <c r="M33" i="7" s="1"/>
  <c r="L33" i="7"/>
  <c r="J33" i="7"/>
  <c r="K32" i="7"/>
  <c r="M32" i="7" s="1"/>
  <c r="L32" i="7"/>
  <c r="J32" i="7"/>
  <c r="K31" i="7"/>
  <c r="M31" i="7" s="1"/>
  <c r="L31" i="7"/>
  <c r="J31" i="7"/>
  <c r="L11" i="7"/>
  <c r="J11" i="7"/>
  <c r="K30" i="7"/>
  <c r="L30" i="7"/>
  <c r="J30" i="7"/>
  <c r="K29" i="7"/>
  <c r="L29" i="7"/>
  <c r="J29" i="7"/>
  <c r="L3" i="7"/>
  <c r="J3" i="7"/>
  <c r="K3" i="7" s="1"/>
  <c r="L4" i="7"/>
  <c r="J4" i="7"/>
  <c r="K4" i="7" s="1"/>
  <c r="L18" i="7"/>
  <c r="J18" i="7"/>
  <c r="L14" i="7"/>
  <c r="J14" i="7"/>
  <c r="K14" i="7" s="1"/>
  <c r="J9" i="7"/>
  <c r="K9" i="7" s="1"/>
  <c r="L8" i="7"/>
  <c r="J8" i="7"/>
  <c r="K8" i="7" s="1"/>
  <c r="K28" i="7"/>
  <c r="L28" i="7"/>
  <c r="J28" i="7"/>
  <c r="L21" i="7"/>
  <c r="J21" i="7"/>
  <c r="K21" i="7" s="1"/>
  <c r="L23" i="7"/>
  <c r="J23" i="7"/>
  <c r="K23" i="7" s="1"/>
  <c r="L5" i="7"/>
  <c r="J5" i="7"/>
  <c r="K5" i="7" s="1"/>
  <c r="J12" i="7"/>
  <c r="K12" i="7" s="1"/>
  <c r="L12" i="7"/>
  <c r="J17" i="7"/>
  <c r="L17" i="7"/>
  <c r="J27" i="7"/>
  <c r="K27" i="7"/>
  <c r="L27" i="7"/>
  <c r="J26" i="7"/>
  <c r="K26" i="7"/>
  <c r="L26" i="7"/>
  <c r="J10" i="7"/>
  <c r="K10" i="7" s="1"/>
  <c r="L10" i="7"/>
  <c r="J16" i="7"/>
  <c r="J15" i="7"/>
  <c r="K15" i="7" s="1"/>
  <c r="L15" i="7"/>
  <c r="J6" i="7"/>
  <c r="K6" i="7" s="1"/>
  <c r="L6" i="7"/>
  <c r="J25" i="7"/>
  <c r="K25" i="7"/>
  <c r="L25" i="7"/>
  <c r="J20" i="7"/>
  <c r="K20" i="7" s="1"/>
  <c r="L20" i="7"/>
  <c r="J7" i="7"/>
  <c r="K7" i="7" s="1"/>
  <c r="L7" i="7"/>
  <c r="J13" i="7"/>
  <c r="K13" i="7" s="1"/>
  <c r="L13" i="7"/>
  <c r="J24" i="7"/>
  <c r="L24" i="7"/>
  <c r="L19" i="7"/>
  <c r="J19" i="7"/>
  <c r="K19" i="7" s="1"/>
  <c r="M3" i="6" l="1"/>
  <c r="M21" i="6"/>
  <c r="M17" i="6"/>
  <c r="M20" i="6"/>
  <c r="M16" i="6"/>
  <c r="M19" i="6"/>
  <c r="M18" i="6"/>
  <c r="M15" i="6"/>
  <c r="M14" i="5"/>
  <c r="M17" i="5"/>
  <c r="M10" i="5"/>
  <c r="M20" i="5"/>
  <c r="M22" i="5"/>
  <c r="M4" i="5"/>
  <c r="M3" i="5"/>
  <c r="M30" i="5"/>
  <c r="M12" i="5"/>
  <c r="M19" i="5"/>
  <c r="M23" i="5"/>
  <c r="M7" i="5"/>
  <c r="M28" i="5"/>
  <c r="M29" i="5"/>
  <c r="M9" i="5"/>
  <c r="M27" i="5"/>
  <c r="M11" i="5"/>
  <c r="M18" i="5"/>
  <c r="M6" i="5"/>
  <c r="M21" i="5"/>
  <c r="M26" i="5"/>
  <c r="M8" i="5"/>
  <c r="M31" i="5"/>
  <c r="M25" i="5"/>
  <c r="M5" i="5"/>
  <c r="M16" i="5"/>
  <c r="M13" i="5"/>
  <c r="M24" i="5"/>
  <c r="M15" i="5"/>
  <c r="M11" i="7"/>
  <c r="M13" i="6"/>
  <c r="M7" i="6"/>
  <c r="M5" i="6"/>
  <c r="M6" i="6"/>
  <c r="M4" i="6"/>
  <c r="M14" i="6"/>
  <c r="M9" i="6"/>
  <c r="M10" i="6"/>
  <c r="M8" i="6"/>
  <c r="M11" i="6"/>
  <c r="M30" i="7"/>
  <c r="M29" i="7"/>
  <c r="M3" i="7"/>
  <c r="M18" i="7"/>
  <c r="M4" i="7"/>
  <c r="M14" i="7"/>
  <c r="M22" i="7"/>
  <c r="M9" i="7"/>
  <c r="M8" i="7"/>
  <c r="M28" i="7"/>
  <c r="M21" i="7"/>
  <c r="M23" i="7"/>
  <c r="M5" i="7"/>
  <c r="M12" i="7"/>
  <c r="M17" i="7"/>
  <c r="M27" i="7"/>
  <c r="M26" i="7"/>
  <c r="M16" i="7"/>
  <c r="M15" i="7"/>
  <c r="M10" i="7"/>
  <c r="M6" i="7"/>
  <c r="M25" i="7"/>
  <c r="M20" i="7"/>
  <c r="M7" i="7"/>
  <c r="M13" i="7"/>
  <c r="M19" i="7"/>
  <c r="M24" i="7"/>
</calcChain>
</file>

<file path=xl/sharedStrings.xml><?xml version="1.0" encoding="utf-8"?>
<sst xmlns="http://schemas.openxmlformats.org/spreadsheetml/2006/main" count="282" uniqueCount="246">
  <si>
    <t>Yhteensä</t>
  </si>
  <si>
    <t>Palkinto</t>
  </si>
  <si>
    <t>ALO</t>
  </si>
  <si>
    <t>Koira</t>
  </si>
  <si>
    <t>I-palkinnon pisteraja</t>
  </si>
  <si>
    <t>II-palkinnon pisteraja</t>
  </si>
  <si>
    <t>III-palkinnon pisteraja</t>
  </si>
  <si>
    <t>Palkintosijojen pisterajat</t>
  </si>
  <si>
    <t>VOI</t>
  </si>
  <si>
    <t>AVO</t>
  </si>
  <si>
    <t>Kun pisteet ovat näppäilyvirheen takia yli 20</t>
  </si>
  <si>
    <t>Värimerkinnät laskentataulukossa</t>
  </si>
  <si>
    <t>Kun pistemäärä on 0</t>
  </si>
  <si>
    <t>Sijoitus</t>
  </si>
  <si>
    <t>Rekisterinro</t>
  </si>
  <si>
    <t>Ohjaaja</t>
  </si>
  <si>
    <t>Nro</t>
  </si>
  <si>
    <t>Käytössä huomioon otettavia asioita</t>
  </si>
  <si>
    <t xml:space="preserve">Jos luokassa starttaa enemmän kuin 32 koiraa, johon taulukossa on tilaa varattuna, niin lisää johonkin kohtaa taulukkoa uusia rivejä. Tämä on kätevintä tehdä jonkun muun kuin ensimmäisen rivin kohdalla ja ennen kuin viimeinenkin tyhjä rivi on jo käytetty. </t>
  </si>
  <si>
    <t xml:space="preserve">Kun luokan tiedot ovat valmiit, klikkaa "Sijoitus"-sarakkeen kohdalla olevaa harmaata nuolta ja valitse kohta "Lajittele A-Ö", niin saat luokan koirat sijoituksen mukaiseen järjestykseen. Jos useita koiria on sijoilla 1 tai 2, niin suoritetaan loppukilpailu sijojen ratkaisemiseksi. Kun keskinäinen järjestys on valmis, kirjaa sijanumero käsin ko. koirien kohdalle. </t>
  </si>
  <si>
    <t>Yhteispisteet, palkintosija ja sijoitus lasketaan vain, mikäli koiralle on merkitty starttinumero 1. sarakkeeseen.</t>
  </si>
  <si>
    <t>Palkintosija ja sijoitus tulevat näkyviin, kun jokaiselta rastilta on pistemäärä.</t>
  </si>
  <si>
    <t>Jos joltain rastilta on 0 pistettä tai viiva, niin yhteispisteet lasketaan ja palkintosija näytetään, mutta ei sijoitusta.</t>
  </si>
  <si>
    <t>Tiedot taulukkoon kannattaa tuosta Koekalenteri-ohjelmasta tuottamalla ensin WT-kokeen koirista starttilista, jonka ohessa saat tekstitiedoston koirien rekisterinumeroista, ohjaajien nimistä ja koirien nimistä. Ko. tiedostosta voit kopioida luokittain koirien tiedot suoraan taulukkoon. Kun liität tietoja, niin liittämisasetuksista kannattaa valita "Arvot", jolloin taulukon muotoilu säilyy ennallaan. Voi liittämisen jälkeen halutessasi piilottaa rekisterinumero- ja/tai ohjaaja-kentät.</t>
  </si>
  <si>
    <t>Jos pistesarakkeessa on jotain virheellistä (tekstiä, pistemäärä muuta kuin 0-20 tms.) niin solun taustaväriksi tulee musta. Jos pistemäärä on 0 tai koira keskeyttää (-), niin solun taustaväriksi tulee punainen. Täyttämättömät ruudut näkyvät ruskeina ja täytetyt vihreinä.</t>
  </si>
  <si>
    <t>Maarit Martikainen</t>
  </si>
  <si>
    <t>Jenny Hiekko</t>
  </si>
  <si>
    <t>Sami Telama</t>
  </si>
  <si>
    <t>Mikael Montonen</t>
  </si>
  <si>
    <t>Nanette Lehmusvirta</t>
  </si>
  <si>
    <t>Petri Paavola</t>
  </si>
  <si>
    <t>Sinikka Toijala</t>
  </si>
  <si>
    <t>Minja Vitikka</t>
  </si>
  <si>
    <t>Santtu Narkilahti</t>
  </si>
  <si>
    <t>Sari Lehtonen-Lammi</t>
  </si>
  <si>
    <t>Yht</t>
  </si>
  <si>
    <t>Palk</t>
  </si>
  <si>
    <t>Sij</t>
  </si>
  <si>
    <t>Toimitsijoiden valinta</t>
  </si>
  <si>
    <t>avo</t>
  </si>
  <si>
    <t>alo</t>
  </si>
  <si>
    <t>lbn Namusillan Aurinkomyrsky</t>
  </si>
  <si>
    <t>knn Pammukan Suloinen Sanelma</t>
  </si>
  <si>
    <t>lbn Wellspring Belle Of The Ball</t>
  </si>
  <si>
    <t>knn Goldenmember's Ice For Living</t>
  </si>
  <si>
    <t>lbu Biamin Kelpokaveri</t>
  </si>
  <si>
    <t>knn Amazing Nancy My Golden Sunshine</t>
  </si>
  <si>
    <t>skn Celtair Storytime</t>
  </si>
  <si>
    <t>lbn Reedrunner's Izzy</t>
  </si>
  <si>
    <t>knn Hollygreen's Clary Mercedes</t>
  </si>
  <si>
    <t>lbn Misty Bay's Hunting Queen</t>
  </si>
  <si>
    <t>skn O'flanagan Stracciatella</t>
  </si>
  <si>
    <t>lbn Metsäsuharin Huurunkeiju</t>
  </si>
  <si>
    <t>lbn Sun-Power's Just A Dream</t>
  </si>
  <si>
    <t>knn Kaliture Golden Frida</t>
  </si>
  <si>
    <t>kku FI MVA Caballus Keep Calm</t>
  </si>
  <si>
    <t>knn Roswin Gaiety</t>
  </si>
  <si>
    <t>kku C.I.B C.I.E POHJ MVA FI KVA FI MVA DK MVA SE MVA(N) EE MVA LV MVA LT MVA Curlicue's Hip Hopper</t>
  </si>
  <si>
    <t>nsu Siipiveikon Pelleilee Pellolla</t>
  </si>
  <si>
    <t>knn Läppiksen Frosted Friidu</t>
  </si>
  <si>
    <t>lbn Searover Twinkle Art Rose</t>
  </si>
  <si>
    <t>knu Goldenmember's Enzo Ferrari</t>
  </si>
  <si>
    <t xml:space="preserve"> FI52980/16</t>
  </si>
  <si>
    <t xml:space="preserve"> FI15671/14</t>
  </si>
  <si>
    <t xml:space="preserve"> FI26047/16</t>
  </si>
  <si>
    <t xml:space="preserve"> FI20905/17</t>
  </si>
  <si>
    <t xml:space="preserve"> FI40359/15</t>
  </si>
  <si>
    <t xml:space="preserve"> FI50188/15</t>
  </si>
  <si>
    <t xml:space="preserve"> FI32879/14</t>
  </si>
  <si>
    <t xml:space="preserve"> FI22453/17</t>
  </si>
  <si>
    <t xml:space="preserve"> FI32439/17</t>
  </si>
  <si>
    <t xml:space="preserve"> FI54523/16</t>
  </si>
  <si>
    <t xml:space="preserve"> FI40786/14</t>
  </si>
  <si>
    <t xml:space="preserve"> FI54081/16</t>
  </si>
  <si>
    <t xml:space="preserve"> FI41245/16</t>
  </si>
  <si>
    <t xml:space="preserve"> FI36291/16</t>
  </si>
  <si>
    <t xml:space="preserve"> FI32661/17</t>
  </si>
  <si>
    <t xml:space="preserve"> FI47568/15</t>
  </si>
  <si>
    <t xml:space="preserve"> FI39631/16</t>
  </si>
  <si>
    <t xml:space="preserve"> FI17330/11</t>
  </si>
  <si>
    <t xml:space="preserve"> FI48381/12</t>
  </si>
  <si>
    <t xml:space="preserve"> FI50875/16</t>
  </si>
  <si>
    <t xml:space="preserve"> FI50235/15</t>
  </si>
  <si>
    <t xml:space="preserve"> FI10028/15</t>
  </si>
  <si>
    <t>voi</t>
  </si>
  <si>
    <t>lbu Hardrocks Habanero</t>
  </si>
  <si>
    <t>lbu Brufinn Keepers Gun Dopey</t>
  </si>
  <si>
    <t>knn Pammukan Hurmaava Hilla</t>
  </si>
  <si>
    <t>lbn Namusillan Hilikku</t>
  </si>
  <si>
    <t>skn Majakkasaaren Vesililja</t>
  </si>
  <si>
    <t>lbn Biamin Kaislakiehkura</t>
  </si>
  <si>
    <t>lbu Starcreek Oscar</t>
  </si>
  <si>
    <t>lbu Namusillan Athos</t>
  </si>
  <si>
    <t>lbn Metsäsuharin Lumikide</t>
  </si>
  <si>
    <t>lbn Willowtwig Cloudberry</t>
  </si>
  <si>
    <t>lbn Vauhti-Noudon Amazoniitti</t>
  </si>
  <si>
    <t>lbn FI VPVA Lekking After Myrsinia</t>
  </si>
  <si>
    <t>knu Pendolinon Tq Jazz</t>
  </si>
  <si>
    <t>lbn Eagle Owl's Paint It Black</t>
  </si>
  <si>
    <t>lbn Misty Bay's Queen Victoria</t>
  </si>
  <si>
    <t>lbu Jummi-Jammin Bowmore</t>
  </si>
  <si>
    <t xml:space="preserve"> FI52608/16</t>
  </si>
  <si>
    <t xml:space="preserve"> FI36663/15</t>
  </si>
  <si>
    <t xml:space="preserve"> FI15669/14</t>
  </si>
  <si>
    <t xml:space="preserve"> FI20896/15</t>
  </si>
  <si>
    <t xml:space="preserve"> FI35012/16</t>
  </si>
  <si>
    <t xml:space="preserve"> FI40361/15</t>
  </si>
  <si>
    <t xml:space="preserve"> FI15438/16</t>
  </si>
  <si>
    <t xml:space="preserve"> FI21087/15</t>
  </si>
  <si>
    <t xml:space="preserve"> FI18722/15</t>
  </si>
  <si>
    <t xml:space="preserve"> FI55091/15</t>
  </si>
  <si>
    <t xml:space="preserve"> FI18307/15</t>
  </si>
  <si>
    <t xml:space="preserve"> FI31742/10</t>
  </si>
  <si>
    <t xml:space="preserve"> FI23012/16</t>
  </si>
  <si>
    <t xml:space="preserve"> FI36670/15</t>
  </si>
  <si>
    <t xml:space="preserve"> FI48089/16</t>
  </si>
  <si>
    <t xml:space="preserve"> FI51207/15</t>
  </si>
  <si>
    <t xml:space="preserve"> FI18245/14</t>
  </si>
  <si>
    <t>lbn FI KVA Highhut's Deneb</t>
  </si>
  <si>
    <t>lbu Blackthorn Rock'n Roll</t>
  </si>
  <si>
    <t>knn Weljesten Nucleus Au</t>
  </si>
  <si>
    <t>lbn FI KVA NM-17 Watermark's Texas Hold'em</t>
  </si>
  <si>
    <t>lbu Reedrunner's Darkwing Duck</t>
  </si>
  <si>
    <t>lbu Highhut's Concolor</t>
  </si>
  <si>
    <t>knu FI KVA Weljesten Nuttet Au</t>
  </si>
  <si>
    <t>knu FI KVA Doubleuse Easter Rocket</t>
  </si>
  <si>
    <t>lbu Jake Of Dukefield</t>
  </si>
  <si>
    <t>lbu Vilijonkan Duckrocks Dude</t>
  </si>
  <si>
    <t>lbn Willowtwig Cranberry</t>
  </si>
  <si>
    <t>lbn FI KVA FI JVA Grassduck's Red Glimmer</t>
  </si>
  <si>
    <t>knu Monitoimen Aamulento</t>
  </si>
  <si>
    <t>knn Pammukan Pirteä Birgitta</t>
  </si>
  <si>
    <t>lbu FI KVA Olivertash Malt</t>
  </si>
  <si>
    <t>lbu FI KVA Kulteen Duke</t>
  </si>
  <si>
    <t>lbn FI KVA Jummi-Jammin Teerenpeli</t>
  </si>
  <si>
    <t>lbu FI KVA Highhut's Tigris</t>
  </si>
  <si>
    <t>lbu Aquila Of Druids Peak</t>
  </si>
  <si>
    <t>lbn Namusillan Tulitikkutyttö</t>
  </si>
  <si>
    <t>lbu FI KVA-WT FI KVA FI KVA-FT EE KVA Hardrocks Artists Life</t>
  </si>
  <si>
    <t>lbn FI KVA Highhut's Bellatrix</t>
  </si>
  <si>
    <t>lbu Siipiveikon Ulkona Ulapalla</t>
  </si>
  <si>
    <t>lbu FI KVA FI JVA Blackfen Kay</t>
  </si>
  <si>
    <t>lbn FI KVA Brufinn Barcelona</t>
  </si>
  <si>
    <t>lbu Lekking Clover Astro</t>
  </si>
  <si>
    <t xml:space="preserve"> FI41569/10</t>
  </si>
  <si>
    <t xml:space="preserve"> FI32456/14</t>
  </si>
  <si>
    <t xml:space="preserve"> FI20467/13</t>
  </si>
  <si>
    <t xml:space="preserve"> FI43918/14</t>
  </si>
  <si>
    <t xml:space="preserve"> FI17031/14</t>
  </si>
  <si>
    <t xml:space="preserve"> FI26672/11</t>
  </si>
  <si>
    <t xml:space="preserve"> FI20471/13</t>
  </si>
  <si>
    <t xml:space="preserve"> FI17487/12</t>
  </si>
  <si>
    <t xml:space="preserve"> FI14240/14</t>
  </si>
  <si>
    <t xml:space="preserve"> FI48093/13</t>
  </si>
  <si>
    <t xml:space="preserve"> FI10776/15</t>
  </si>
  <si>
    <t xml:space="preserve"> FI55092/15</t>
  </si>
  <si>
    <t xml:space="preserve"> FI17525/12</t>
  </si>
  <si>
    <t xml:space="preserve"> FI29213/12</t>
  </si>
  <si>
    <t xml:space="preserve"> FI15672/14</t>
  </si>
  <si>
    <t xml:space="preserve"> FI20684/12</t>
  </si>
  <si>
    <t xml:space="preserve"> FI14242/14</t>
  </si>
  <si>
    <t xml:space="preserve"> FI16834/11</t>
  </si>
  <si>
    <t xml:space="preserve"> FI29756/13</t>
  </si>
  <si>
    <t xml:space="preserve"> FI40670/14</t>
  </si>
  <si>
    <t xml:space="preserve"> FI35965/12</t>
  </si>
  <si>
    <t xml:space="preserve"> FI25719/10</t>
  </si>
  <si>
    <t xml:space="preserve"> FI41567/10</t>
  </si>
  <si>
    <t xml:space="preserve"> FI50847/14</t>
  </si>
  <si>
    <t xml:space="preserve"> FI29087/12</t>
  </si>
  <si>
    <t xml:space="preserve"> FI50454/12</t>
  </si>
  <si>
    <t xml:space="preserve"> FI17258/14</t>
  </si>
  <si>
    <t>lbn Brufinn Keepers Snow White</t>
  </si>
  <si>
    <t>knu Maximilian Des Bruyeres De Serviere</t>
  </si>
  <si>
    <t>Paula Haltsonen</t>
  </si>
  <si>
    <t>Jouni Karenius</t>
  </si>
  <si>
    <t>Elina Reenpää</t>
  </si>
  <si>
    <t>Mira Kokko</t>
  </si>
  <si>
    <t>Seija Lemberg</t>
  </si>
  <si>
    <t>Jani Virtanen</t>
  </si>
  <si>
    <t>Tapio Takala</t>
  </si>
  <si>
    <t>Irene Tammi</t>
  </si>
  <si>
    <t>Pirjo Välimäki</t>
  </si>
  <si>
    <t>Nina Onufriew</t>
  </si>
  <si>
    <t>Mari Koivisto</t>
  </si>
  <si>
    <t>Jyri Toivonen</t>
  </si>
  <si>
    <t>Heli Välipirtti</t>
  </si>
  <si>
    <t>Jaska Viitala</t>
  </si>
  <si>
    <t>Outi Haula</t>
  </si>
  <si>
    <t>Outi Karjalainen</t>
  </si>
  <si>
    <t>Ilpo Partanen</t>
  </si>
  <si>
    <t>Andrea Standertskjöld</t>
  </si>
  <si>
    <t>Elina Salo</t>
  </si>
  <si>
    <t>Katri Nevalainen</t>
  </si>
  <si>
    <t>Sami Lemberg</t>
  </si>
  <si>
    <t>Pasi Sauvolainen</t>
  </si>
  <si>
    <t>Laura Ranki</t>
  </si>
  <si>
    <t>Matti Fontell</t>
  </si>
  <si>
    <t>Timo Nordberg</t>
  </si>
  <si>
    <t>Kirsi Niittymäki</t>
  </si>
  <si>
    <t>Minna Aalto-Vainio</t>
  </si>
  <si>
    <t>Virpi Kuutti</t>
  </si>
  <si>
    <t>Pasi Puttonen</t>
  </si>
  <si>
    <t>Liisa Ewart</t>
  </si>
  <si>
    <t>Mikko Pihlajamäki</t>
  </si>
  <si>
    <t>Jari Jantunen</t>
  </si>
  <si>
    <t>Saija Paasila</t>
  </si>
  <si>
    <t>Mikko Tani</t>
  </si>
  <si>
    <t>Mika Lappalainen</t>
  </si>
  <si>
    <t>Mira Qvick</t>
  </si>
  <si>
    <t>Esa Valkonen</t>
  </si>
  <si>
    <t>Heli Siitari</t>
  </si>
  <si>
    <t>Heikki Nevalainen</t>
  </si>
  <si>
    <t>Outi Terho</t>
  </si>
  <si>
    <t>Päivikki Kiuru</t>
  </si>
  <si>
    <t>Maija Lappalainen</t>
  </si>
  <si>
    <t>Tuija Nevalainen</t>
  </si>
  <si>
    <t>Minna Johansson</t>
  </si>
  <si>
    <t>Elena Igonen</t>
  </si>
  <si>
    <t>Kati Tuominen</t>
  </si>
  <si>
    <t>Kristina Suomi</t>
  </si>
  <si>
    <t>Maija Haltsonen</t>
  </si>
  <si>
    <t>Harri Lotta</t>
  </si>
  <si>
    <t>Mikko Tusa</t>
  </si>
  <si>
    <t>Ulla Pihlaja</t>
  </si>
  <si>
    <t>Jukka Rastas</t>
  </si>
  <si>
    <t>Minna Saksi</t>
  </si>
  <si>
    <t>FI38056/12</t>
  </si>
  <si>
    <t>knu FI KVA-WT FI KVA WTW-17 Weljesten Maximus Au</t>
  </si>
  <si>
    <t>lbu FI KVA Kulteen Baron</t>
  </si>
  <si>
    <t>Rasti 1 Matti</t>
  </si>
  <si>
    <t>Rasti 2 Tomi</t>
  </si>
  <si>
    <t>Rasti 3 Petteri</t>
  </si>
  <si>
    <t>Rasti 4 Pekka</t>
  </si>
  <si>
    <t>Rasti 5 Reima</t>
  </si>
  <si>
    <t>ALO0</t>
  </si>
  <si>
    <t>AVO0</t>
  </si>
  <si>
    <t>VOI0</t>
  </si>
  <si>
    <t xml:space="preserve">SMN alo-mestaruus 1. </t>
  </si>
  <si>
    <t xml:space="preserve">SMN alo-mestaruus 2. </t>
  </si>
  <si>
    <t xml:space="preserve">SMN alo-mestaruus 3. </t>
  </si>
  <si>
    <t xml:space="preserve">SMN avo-mestaruus 1. </t>
  </si>
  <si>
    <t>SMN avo-mestaruus 2.</t>
  </si>
  <si>
    <t xml:space="preserve">SMN avo-mestaruus 3. </t>
  </si>
  <si>
    <t>SMN voi-mestaruus 1.</t>
  </si>
  <si>
    <t>SMN voi-mestaruus 2.</t>
  </si>
  <si>
    <t>SMN voi-mestaruus 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</si>
</sst>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trike/>
      <sz val="10"/>
      <color theme="1"/>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66"/>
        <bgColor indexed="64"/>
      </patternFill>
    </fill>
    <fill>
      <patternFill patternType="solid">
        <fgColor theme="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tint="-0.249977111117893"/>
        <bgColor indexed="64"/>
      </patternFill>
    </fill>
  </fills>
  <borders count="6">
    <border>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8">
    <xf numFmtId="0" fontId="0" fillId="0" borderId="0" xfId="0"/>
    <xf numFmtId="0" fontId="0" fillId="0" borderId="0" xfId="0" applyFill="1"/>
    <xf numFmtId="0" fontId="0" fillId="3" borderId="0" xfId="0" applyFill="1"/>
    <xf numFmtId="0" fontId="0" fillId="5" borderId="0" xfId="0" applyFill="1"/>
    <xf numFmtId="0" fontId="0" fillId="4" borderId="0" xfId="0" applyFill="1"/>
    <xf numFmtId="0" fontId="0" fillId="2" borderId="0" xfId="0" applyFill="1"/>
    <xf numFmtId="0" fontId="1" fillId="5" borderId="0" xfId="0" applyFont="1" applyFill="1" applyBorder="1"/>
    <xf numFmtId="0" fontId="0" fillId="5" borderId="0" xfId="0" applyFill="1" applyBorder="1" applyAlignment="1">
      <alignment horizontal="right"/>
    </xf>
    <xf numFmtId="0" fontId="0" fillId="6" borderId="0" xfId="0" applyFill="1"/>
    <xf numFmtId="0" fontId="2" fillId="7" borderId="0" xfId="0" applyFont="1" applyFill="1"/>
    <xf numFmtId="0" fontId="0" fillId="0" borderId="0" xfId="0" applyFill="1" applyBorder="1" applyAlignment="1">
      <alignment horizontal="center"/>
    </xf>
    <xf numFmtId="0" fontId="5" fillId="9" borderId="0" xfId="0" applyFont="1" applyFill="1" applyBorder="1" applyAlignment="1" applyProtection="1">
      <alignment vertical="top" textRotation="90"/>
      <protection locked="0"/>
    </xf>
    <xf numFmtId="0" fontId="5" fillId="9" borderId="0" xfId="0" applyFont="1" applyFill="1" applyBorder="1" applyAlignment="1">
      <alignment vertical="top" textRotation="90"/>
    </xf>
    <xf numFmtId="0" fontId="5" fillId="9" borderId="0" xfId="0" applyFont="1" applyFill="1" applyBorder="1" applyAlignment="1" applyProtection="1">
      <alignment vertical="top"/>
      <protection locked="0"/>
    </xf>
    <xf numFmtId="0" fontId="5" fillId="9" borderId="0" xfId="0" applyFont="1" applyFill="1" applyBorder="1" applyAlignment="1">
      <alignment horizontal="left" vertical="top"/>
    </xf>
    <xf numFmtId="0" fontId="3" fillId="8" borderId="3" xfId="0" applyFont="1" applyFill="1" applyBorder="1"/>
    <xf numFmtId="0" fontId="0" fillId="8" borderId="3" xfId="0" applyFill="1" applyBorder="1"/>
    <xf numFmtId="0" fontId="0" fillId="8" borderId="2" xfId="0" applyFill="1" applyBorder="1"/>
    <xf numFmtId="0" fontId="6" fillId="0" borderId="0" xfId="0" applyFont="1"/>
    <xf numFmtId="0" fontId="0" fillId="0" borderId="0" xfId="0" applyAlignment="1">
      <alignment wrapText="1"/>
    </xf>
    <xf numFmtId="0" fontId="3" fillId="8" borderId="3" xfId="0" applyFont="1" applyFill="1" applyBorder="1" applyAlignment="1">
      <alignment horizontal="left"/>
    </xf>
    <xf numFmtId="0" fontId="5" fillId="9" borderId="0" xfId="0" applyFont="1" applyFill="1" applyBorder="1" applyAlignment="1" applyProtection="1">
      <alignment horizontal="left" vertical="top"/>
      <protection locked="0"/>
    </xf>
    <xf numFmtId="0" fontId="0" fillId="0" borderId="0" xfId="0" applyFill="1" applyBorder="1" applyAlignment="1">
      <alignment horizontal="left"/>
    </xf>
    <xf numFmtId="0" fontId="0" fillId="0" borderId="0" xfId="0" applyAlignment="1">
      <alignment horizontal="left"/>
    </xf>
    <xf numFmtId="0" fontId="5" fillId="9" borderId="1" xfId="0" applyFont="1" applyFill="1" applyBorder="1" applyAlignment="1">
      <alignment vertical="top" textRotation="90"/>
    </xf>
    <xf numFmtId="0" fontId="4" fillId="10" borderId="4" xfId="0" applyFont="1" applyFill="1" applyBorder="1" applyAlignment="1" applyProtection="1">
      <alignment horizontal="left"/>
      <protection locked="0"/>
    </xf>
    <xf numFmtId="0" fontId="4" fillId="10" borderId="4" xfId="0" applyFont="1" applyFill="1" applyBorder="1" applyAlignment="1" applyProtection="1">
      <alignment horizontal="center"/>
      <protection locked="0"/>
    </xf>
    <xf numFmtId="0" fontId="4" fillId="10" borderId="4" xfId="0" applyFont="1" applyFill="1" applyBorder="1" applyProtection="1">
      <protection locked="0"/>
    </xf>
    <xf numFmtId="0" fontId="4" fillId="11" borderId="4" xfId="0" applyFont="1" applyFill="1" applyBorder="1" applyProtection="1">
      <protection locked="0"/>
    </xf>
    <xf numFmtId="0" fontId="4" fillId="9" borderId="4" xfId="0" applyFont="1" applyFill="1" applyBorder="1"/>
    <xf numFmtId="0" fontId="4" fillId="9" borderId="4" xfId="0" applyFont="1" applyFill="1" applyBorder="1" applyAlignment="1">
      <alignment horizontal="right"/>
    </xf>
    <xf numFmtId="0" fontId="0" fillId="0" borderId="4" xfId="0" applyBorder="1"/>
    <xf numFmtId="0" fontId="4" fillId="0" borderId="4" xfId="0" applyFont="1" applyBorder="1"/>
    <xf numFmtId="49" fontId="4" fillId="0" borderId="4" xfId="0" applyNumberFormat="1" applyFont="1" applyBorder="1"/>
    <xf numFmtId="0" fontId="4" fillId="11" borderId="4" xfId="0" quotePrefix="1" applyFont="1" applyFill="1" applyBorder="1" applyProtection="1">
      <protection locked="0"/>
    </xf>
    <xf numFmtId="0" fontId="4" fillId="9" borderId="4" xfId="0" applyFont="1" applyFill="1" applyBorder="1" applyAlignment="1" applyProtection="1">
      <alignment vertical="top"/>
      <protection locked="0"/>
    </xf>
    <xf numFmtId="0" fontId="4" fillId="9" borderId="4" xfId="0" applyFont="1" applyFill="1" applyBorder="1" applyAlignment="1">
      <alignment horizontal="left" vertical="top"/>
    </xf>
    <xf numFmtId="0" fontId="4" fillId="9" borderId="4" xfId="0" applyFont="1" applyFill="1" applyBorder="1" applyAlignment="1">
      <alignment vertical="top" textRotation="90"/>
    </xf>
    <xf numFmtId="0" fontId="4" fillId="9" borderId="4" xfId="0" applyFont="1" applyFill="1" applyBorder="1" applyAlignment="1" applyProtection="1">
      <alignment vertical="top" textRotation="90"/>
      <protection locked="0"/>
    </xf>
    <xf numFmtId="0" fontId="4" fillId="9" borderId="4" xfId="0" applyFont="1" applyFill="1" applyBorder="1" applyAlignment="1" applyProtection="1">
      <alignment horizontal="left" vertical="top"/>
      <protection locked="0"/>
    </xf>
    <xf numFmtId="0" fontId="4" fillId="0" borderId="4" xfId="0" applyFont="1" applyBorder="1" applyAlignment="1">
      <alignment horizontal="left"/>
    </xf>
    <xf numFmtId="49" fontId="4" fillId="0" borderId="4" xfId="0" applyNumberFormat="1" applyFont="1" applyBorder="1" applyAlignment="1">
      <alignment wrapText="1"/>
    </xf>
    <xf numFmtId="0" fontId="7" fillId="0" borderId="4" xfId="0" applyFont="1" applyBorder="1"/>
    <xf numFmtId="49" fontId="7" fillId="0" borderId="4" xfId="0" applyNumberFormat="1" applyFont="1" applyBorder="1"/>
    <xf numFmtId="0" fontId="7" fillId="11" borderId="4" xfId="0" applyFont="1" applyFill="1" applyBorder="1" applyProtection="1">
      <protection locked="0"/>
    </xf>
    <xf numFmtId="0" fontId="7" fillId="9" borderId="4" xfId="0" applyFont="1" applyFill="1" applyBorder="1"/>
    <xf numFmtId="0" fontId="7" fillId="9" borderId="4" xfId="0" applyFont="1" applyFill="1" applyBorder="1" applyAlignment="1">
      <alignment horizontal="right"/>
    </xf>
    <xf numFmtId="0" fontId="7" fillId="0" borderId="4" xfId="0" applyFont="1" applyBorder="1" applyAlignment="1">
      <alignment horizontal="left"/>
    </xf>
    <xf numFmtId="0" fontId="4" fillId="0" borderId="4" xfId="0" applyFont="1" applyFill="1" applyBorder="1"/>
    <xf numFmtId="0" fontId="4" fillId="0" borderId="5" xfId="0" applyFont="1" applyBorder="1"/>
    <xf numFmtId="49" fontId="4" fillId="0" borderId="4" xfId="0" applyNumberFormat="1" applyFont="1" applyFill="1" applyBorder="1"/>
    <xf numFmtId="49" fontId="4" fillId="0" borderId="5" xfId="0" applyNumberFormat="1" applyFont="1" applyBorder="1"/>
    <xf numFmtId="0" fontId="0" fillId="0" borderId="0" xfId="0" applyBorder="1"/>
    <xf numFmtId="0" fontId="4" fillId="0" borderId="0" xfId="0" applyFont="1" applyBorder="1"/>
    <xf numFmtId="0" fontId="4" fillId="0" borderId="0" xfId="0" applyFont="1" applyBorder="1" applyAlignment="1">
      <alignment horizontal="left"/>
    </xf>
    <xf numFmtId="49" fontId="4" fillId="0" borderId="0" xfId="0" applyNumberFormat="1" applyFont="1" applyBorder="1"/>
    <xf numFmtId="0" fontId="0" fillId="0" borderId="0" xfId="0" applyFill="1" applyBorder="1"/>
    <xf numFmtId="0" fontId="4" fillId="0" borderId="0" xfId="0" applyFont="1" applyFill="1" applyBorder="1"/>
  </cellXfs>
  <cellStyles count="1">
    <cellStyle name="Normal" xfId="0" builtinId="0"/>
  </cellStyles>
  <dxfs count="0"/>
  <tableStyles count="0" defaultTableStyle="TableStyleMedium9" defaultPivotStyle="PivotStyleLight16"/>
  <colors>
    <mruColors>
      <color rgb="FF33CC33"/>
      <color rgb="FFFFFF66"/>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inonenk/aTiedostot/Kristan/M&#228;nts&#228;l&#228;/wt-pistelaskutaulukko_M&#228;nts&#228;l&#228;_110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keen tiedot"/>
      <sheetName val="ALO"/>
      <sheetName val="AVO"/>
      <sheetName val="VOI"/>
    </sheetNames>
    <sheetDataSet>
      <sheetData sheetId="0">
        <row r="4">
          <cell r="C4">
            <v>75</v>
          </cell>
        </row>
        <row r="5">
          <cell r="C5">
            <v>60</v>
          </cell>
        </row>
        <row r="6">
          <cell r="C6">
            <v>50</v>
          </cell>
        </row>
      </sheetData>
      <sheetData sheetId="1"/>
      <sheetData sheetId="2"/>
      <sheetData sheetId="3"/>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7"/>
  <sheetViews>
    <sheetView workbookViewId="0"/>
  </sheetViews>
  <sheetFormatPr defaultColWidth="11.42578125" defaultRowHeight="15" x14ac:dyDescent="0.25"/>
  <sheetData>
    <row r="3" spans="2:10" ht="15.75" x14ac:dyDescent="0.25">
      <c r="B3" s="6" t="s">
        <v>7</v>
      </c>
      <c r="C3" s="7"/>
      <c r="E3" s="6" t="s">
        <v>11</v>
      </c>
      <c r="F3" s="3"/>
      <c r="G3" s="1"/>
      <c r="H3" s="1"/>
      <c r="I3" s="1"/>
      <c r="J3" s="1"/>
    </row>
    <row r="4" spans="2:10" x14ac:dyDescent="0.25">
      <c r="B4" s="2" t="s">
        <v>4</v>
      </c>
      <c r="C4">
        <v>75</v>
      </c>
      <c r="E4" s="5">
        <v>0</v>
      </c>
      <c r="F4" t="s">
        <v>12</v>
      </c>
    </row>
    <row r="5" spans="2:10" x14ac:dyDescent="0.25">
      <c r="B5" s="8" t="s">
        <v>5</v>
      </c>
      <c r="C5">
        <v>60</v>
      </c>
      <c r="E5" s="9">
        <v>22</v>
      </c>
      <c r="F5" t="s">
        <v>10</v>
      </c>
    </row>
    <row r="6" spans="2:10" x14ac:dyDescent="0.25">
      <c r="B6" s="4" t="s">
        <v>6</v>
      </c>
      <c r="C6">
        <v>50</v>
      </c>
      <c r="E6" s="1"/>
      <c r="F6" s="1"/>
    </row>
    <row r="7" spans="2:10" x14ac:dyDescent="0.25">
      <c r="E7"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110" zoomScaleNormal="110" workbookViewId="0">
      <selection activeCell="K24" sqref="K24"/>
    </sheetView>
  </sheetViews>
  <sheetFormatPr defaultColWidth="11.42578125" defaultRowHeight="15" x14ac:dyDescent="0.25"/>
  <cols>
    <col min="1" max="1" width="5.42578125" style="23" customWidth="1"/>
    <col min="2" max="2" width="18.140625" style="23" customWidth="1"/>
    <col min="3" max="3" width="11.42578125" customWidth="1"/>
    <col min="4" max="4" width="39.42578125" customWidth="1"/>
    <col min="5" max="13" width="6.42578125" customWidth="1"/>
    <col min="15" max="15" width="5.42578125" customWidth="1"/>
    <col min="16" max="16" width="4.140625" customWidth="1"/>
    <col min="17" max="17" width="13.28515625" customWidth="1"/>
  </cols>
  <sheetData>
    <row r="1" spans="1:20" ht="18.75" customHeight="1" x14ac:dyDescent="0.4">
      <c r="A1" s="20" t="s">
        <v>2</v>
      </c>
      <c r="B1" s="20"/>
      <c r="C1" s="15"/>
      <c r="D1" s="16"/>
      <c r="E1" s="16"/>
      <c r="F1" s="16"/>
      <c r="G1" s="16"/>
      <c r="H1" s="16"/>
      <c r="I1" s="16"/>
      <c r="J1" s="16"/>
      <c r="K1" s="16"/>
      <c r="L1" s="16"/>
      <c r="M1" s="17"/>
    </row>
    <row r="2" spans="1:20" ht="35.25" customHeight="1" x14ac:dyDescent="0.25">
      <c r="A2" s="39" t="s">
        <v>16</v>
      </c>
      <c r="B2" s="39" t="s">
        <v>15</v>
      </c>
      <c r="C2" s="35" t="s">
        <v>14</v>
      </c>
      <c r="D2" s="36" t="s">
        <v>3</v>
      </c>
      <c r="E2" s="12" t="s">
        <v>229</v>
      </c>
      <c r="F2" s="12" t="s">
        <v>230</v>
      </c>
      <c r="G2" s="12" t="s">
        <v>231</v>
      </c>
      <c r="H2" s="12" t="s">
        <v>232</v>
      </c>
      <c r="I2" s="12" t="s">
        <v>233</v>
      </c>
      <c r="J2" s="38" t="s">
        <v>35</v>
      </c>
      <c r="K2" s="37" t="s">
        <v>36</v>
      </c>
      <c r="L2" s="37"/>
      <c r="M2" s="37" t="s">
        <v>37</v>
      </c>
    </row>
    <row r="3" spans="1:20" x14ac:dyDescent="0.25">
      <c r="A3" s="32">
        <v>1</v>
      </c>
      <c r="B3" s="40" t="s">
        <v>173</v>
      </c>
      <c r="C3" s="32" t="s">
        <v>62</v>
      </c>
      <c r="D3" s="33" t="s">
        <v>41</v>
      </c>
      <c r="E3" s="28">
        <v>20</v>
      </c>
      <c r="F3" s="28">
        <v>20</v>
      </c>
      <c r="G3" s="28">
        <v>16</v>
      </c>
      <c r="H3" s="28">
        <v>20</v>
      </c>
      <c r="I3" s="28">
        <v>11</v>
      </c>
      <c r="J3" s="29">
        <f>IF(A2&gt;0,SUM(E3:I3),"")</f>
        <v>87</v>
      </c>
      <c r="K3" s="30" t="str">
        <f>IF(A2&gt;0, IF(COUNTIF(E3:I3,"")&gt;0,"",IF(COUNTIF(E3:I3,0)&gt;0,CONCATENATE($A$1,"0"),IF(COUNTIF(E3:I3,"-")&gt;0,CONCATENATE($A$1,"-"),IF(J3&gt;=Palk1,CONCATENATE($A$1,"1"),IF(J3&gt;=Palk2,CONCATENATE($A$1,"2"),IF(J3&gt;=Palk3,CONCATENATE($A$1,"3"),CONCATENATE($A$1,"0"))))))),"")</f>
        <v>ALO1</v>
      </c>
      <c r="L3" s="30">
        <f t="shared" ref="L3:L24" si="0">IF(COUNTIF(E3:I3,0)+COUNTIF(E3:I3,"-")&gt;0,0,SUM(E3:I3))</f>
        <v>87</v>
      </c>
      <c r="M3" s="30">
        <f t="shared" ref="M3:M24" si="1">IF(K3="","",IF(L3=0,"",RANK(L3,L$3:L$40,0)))</f>
        <v>1</v>
      </c>
      <c r="N3" t="s">
        <v>237</v>
      </c>
    </row>
    <row r="4" spans="1:20" x14ac:dyDescent="0.25">
      <c r="A4" s="32">
        <v>5</v>
      </c>
      <c r="B4" s="40" t="s">
        <v>176</v>
      </c>
      <c r="C4" s="32" t="s">
        <v>66</v>
      </c>
      <c r="D4" s="33" t="s">
        <v>45</v>
      </c>
      <c r="E4" s="28">
        <v>16</v>
      </c>
      <c r="F4" s="28">
        <v>17</v>
      </c>
      <c r="G4" s="28">
        <v>17</v>
      </c>
      <c r="H4" s="28">
        <v>20</v>
      </c>
      <c r="I4" s="28">
        <v>13</v>
      </c>
      <c r="J4" s="29">
        <f>IF(A3&gt;0,SUM(E4:I4),"")</f>
        <v>83</v>
      </c>
      <c r="K4" s="30" t="str">
        <f>IF(A3&gt;0, IF(COUNTIF(E4:I4,"")&gt;0,"",IF(COUNTIF(E4:I4,0)&gt;0,CONCATENATE($A$1,"0"),IF(COUNTIF(E4:I4,"-")&gt;0,CONCATENATE($A$1,"-"),IF(J4&gt;=Palk1,CONCATENATE($A$1,"1"),IF(J4&gt;=Palk2,CONCATENATE($A$1,"2"),IF(J4&gt;=Palk3,CONCATENATE($A$1,"3"),CONCATENATE($A$1,"0"))))))),"")</f>
        <v>ALO1</v>
      </c>
      <c r="L4" s="30">
        <f t="shared" si="0"/>
        <v>83</v>
      </c>
      <c r="M4" s="30">
        <f t="shared" si="1"/>
        <v>2</v>
      </c>
      <c r="N4" t="s">
        <v>238</v>
      </c>
    </row>
    <row r="5" spans="1:20" x14ac:dyDescent="0.25">
      <c r="A5" s="32">
        <v>7</v>
      </c>
      <c r="B5" s="40" t="s">
        <v>178</v>
      </c>
      <c r="C5" s="32" t="s">
        <v>68</v>
      </c>
      <c r="D5" s="33" t="s">
        <v>47</v>
      </c>
      <c r="E5" s="28">
        <v>12</v>
      </c>
      <c r="F5" s="28">
        <v>20</v>
      </c>
      <c r="G5" s="28">
        <v>10</v>
      </c>
      <c r="H5" s="28">
        <v>17</v>
      </c>
      <c r="I5" s="28">
        <v>15</v>
      </c>
      <c r="J5" s="29">
        <f>IF(A5&gt;0,SUM(E5:I5),"")</f>
        <v>74</v>
      </c>
      <c r="K5" s="30" t="str">
        <f>IF(A5&gt;0, IF(COUNTIF(E5:I5,"")&gt;0,"",IF(COUNTIF(E5:I5,0)&gt;0,CONCATENATE($A$1,"0"),IF(COUNTIF(E5:I5,"-")&gt;0,CONCATENATE($A$1,"-"),IF(J5&gt;=Palk1,CONCATENATE($A$1,"1"),IF(J5&gt;=Palk2,CONCATENATE($A$1,"2"),IF(J5&gt;=Palk3,CONCATENATE($A$1,"3"),CONCATENATE($A$1,"0"))))))),"")</f>
        <v>ALO2</v>
      </c>
      <c r="L5" s="30">
        <f t="shared" si="0"/>
        <v>74</v>
      </c>
      <c r="M5" s="30">
        <f t="shared" si="1"/>
        <v>3</v>
      </c>
    </row>
    <row r="6" spans="1:20" x14ac:dyDescent="0.25">
      <c r="A6" s="32">
        <v>6</v>
      </c>
      <c r="B6" s="40" t="s">
        <v>177</v>
      </c>
      <c r="C6" s="32" t="s">
        <v>67</v>
      </c>
      <c r="D6" s="33" t="s">
        <v>46</v>
      </c>
      <c r="E6" s="28">
        <v>16</v>
      </c>
      <c r="F6" s="28">
        <v>13</v>
      </c>
      <c r="G6" s="28">
        <v>14</v>
      </c>
      <c r="H6" s="28">
        <v>12</v>
      </c>
      <c r="I6" s="28">
        <v>13</v>
      </c>
      <c r="J6" s="29">
        <f>IF(A6&gt;0,SUM(E6:I6),"")</f>
        <v>68</v>
      </c>
      <c r="K6" s="30" t="str">
        <f>IF(A6&gt;0, IF(COUNTIF(E6:I6,"")&gt;0,"",IF(COUNTIF(E6:I6,0)&gt;0,CONCATENATE($A$1,"0"),IF(COUNTIF(E6:I6,"-")&gt;0,CONCATENATE($A$1,"-"),IF(J6&gt;=Palk1,CONCATENATE($A$1,"1"),IF(J6&gt;=Palk2,CONCATENATE($A$1,"2"),IF(J6&gt;=Palk3,CONCATENATE($A$1,"3"),CONCATENATE($A$1,"0"))))))),"")</f>
        <v>ALO2</v>
      </c>
      <c r="L6" s="30">
        <f t="shared" si="0"/>
        <v>68</v>
      </c>
      <c r="M6" s="30">
        <f t="shared" si="1"/>
        <v>4</v>
      </c>
      <c r="N6" t="s">
        <v>239</v>
      </c>
    </row>
    <row r="7" spans="1:20" x14ac:dyDescent="0.25">
      <c r="A7" s="32">
        <v>15</v>
      </c>
      <c r="B7" s="40" t="s">
        <v>32</v>
      </c>
      <c r="C7" s="32" t="s">
        <v>76</v>
      </c>
      <c r="D7" s="33" t="s">
        <v>54</v>
      </c>
      <c r="E7" s="28">
        <v>12</v>
      </c>
      <c r="F7" s="28">
        <v>13</v>
      </c>
      <c r="G7" s="28">
        <v>16</v>
      </c>
      <c r="H7" s="28">
        <v>19</v>
      </c>
      <c r="I7" s="28">
        <v>7</v>
      </c>
      <c r="J7" s="29">
        <f>IF(A7&gt;0,SUM(E7:I7),"")</f>
        <v>67</v>
      </c>
      <c r="K7" s="30" t="str">
        <f>IF(A7&gt;0, IF(COUNTIF(E7:I7,"")&gt;0,"",IF(COUNTIF(E7:I7,0)&gt;0,CONCATENATE($A$1,"0"),IF(COUNTIF(E7:I7,"-")&gt;0,CONCATENATE($A$1,"-"),IF(J7&gt;=Palk1,CONCATENATE($A$1,"1"),IF(J7&gt;=Palk2,CONCATENATE($A$1,"2"),IF(J7&gt;=Palk3,CONCATENATE($A$1,"3"),CONCATENATE($A$1,"0"))))))),"")</f>
        <v>ALO2</v>
      </c>
      <c r="L7" s="30">
        <f t="shared" si="0"/>
        <v>67</v>
      </c>
      <c r="M7" s="30">
        <f t="shared" si="1"/>
        <v>5</v>
      </c>
    </row>
    <row r="8" spans="1:20" ht="39" x14ac:dyDescent="0.25">
      <c r="A8" s="32">
        <v>18</v>
      </c>
      <c r="B8" s="40" t="s">
        <v>187</v>
      </c>
      <c r="C8" s="32" t="s">
        <v>79</v>
      </c>
      <c r="D8" s="41" t="s">
        <v>57</v>
      </c>
      <c r="E8" s="28">
        <v>11</v>
      </c>
      <c r="F8" s="28">
        <v>12</v>
      </c>
      <c r="G8" s="28">
        <v>12</v>
      </c>
      <c r="H8" s="28">
        <v>9</v>
      </c>
      <c r="I8" s="28">
        <v>12</v>
      </c>
      <c r="J8" s="29">
        <f>IF(A8&gt;0,SUM(E8:I8),"")</f>
        <v>56</v>
      </c>
      <c r="K8" s="30" t="str">
        <f>IF(A8&gt;0, IF(COUNTIF(E8:I8,"")&gt;0,"",IF(COUNTIF(E8:I8,0)&gt;0,CONCATENATE($A$1,"0"),IF(COUNTIF(E8:I8,"-")&gt;0,CONCATENATE($A$1,"-"),IF(J8&gt;=Palk1,CONCATENATE($A$1,"1"),IF(J8&gt;=Palk2,CONCATENATE($A$1,"2"),IF(J8&gt;=Palk3,CONCATENATE($A$1,"3"),CONCATENATE($A$1,"0"))))))),"")</f>
        <v>ALO3</v>
      </c>
      <c r="L8" s="30">
        <f t="shared" si="0"/>
        <v>56</v>
      </c>
      <c r="M8" s="30">
        <f t="shared" si="1"/>
        <v>6</v>
      </c>
      <c r="O8" s="52" t="s">
        <v>38</v>
      </c>
      <c r="P8" s="52"/>
      <c r="Q8" s="52"/>
      <c r="R8" s="52"/>
      <c r="S8" s="52"/>
      <c r="T8" s="52"/>
    </row>
    <row r="9" spans="1:20" x14ac:dyDescent="0.25">
      <c r="A9" s="32">
        <v>19</v>
      </c>
      <c r="B9" s="40" t="s">
        <v>188</v>
      </c>
      <c r="C9" s="32" t="s">
        <v>80</v>
      </c>
      <c r="D9" s="33" t="s">
        <v>58</v>
      </c>
      <c r="E9" s="28">
        <v>9</v>
      </c>
      <c r="F9" s="28">
        <v>10</v>
      </c>
      <c r="G9" s="28">
        <v>13</v>
      </c>
      <c r="H9" s="28">
        <v>8</v>
      </c>
      <c r="I9" s="28">
        <v>9</v>
      </c>
      <c r="J9" s="29">
        <f>IF(A8&gt;0,SUM(E9:I9),"")</f>
        <v>49</v>
      </c>
      <c r="K9" s="30" t="str">
        <f>IF(A8&gt;0, IF(COUNTIF(E9:I9,"")&gt;0,"",IF(COUNTIF(E9:I9,0)&gt;0,CONCATENATE($A$1,"0"),IF(COUNTIF(E9:I9,"-")&gt;0,CONCATENATE($A$1,"-"),IF(J9&gt;=Palk1,CONCATENATE($A$1,"1"),IF(J9&gt;=Palk2,CONCATENATE($A$1,"2"),IF(J9&gt;=Palk3,CONCATENATE($A$1,"3"),CONCATENATE($A$1,"0"))))))),"")</f>
        <v>ALO0</v>
      </c>
      <c r="L9" s="30">
        <v>0</v>
      </c>
      <c r="M9" s="30" t="str">
        <f t="shared" si="1"/>
        <v/>
      </c>
      <c r="O9" s="52" t="s">
        <v>40</v>
      </c>
      <c r="P9" s="53">
        <v>9</v>
      </c>
      <c r="Q9" s="54" t="s">
        <v>180</v>
      </c>
      <c r="R9" s="55" t="s">
        <v>49</v>
      </c>
      <c r="T9" s="52"/>
    </row>
    <row r="10" spans="1:20" x14ac:dyDescent="0.25">
      <c r="A10" s="32">
        <v>2</v>
      </c>
      <c r="B10" s="40" t="s">
        <v>174</v>
      </c>
      <c r="C10" s="32" t="s">
        <v>63</v>
      </c>
      <c r="D10" s="33" t="s">
        <v>42</v>
      </c>
      <c r="E10" s="28">
        <v>10</v>
      </c>
      <c r="F10" s="28">
        <v>0</v>
      </c>
      <c r="G10" s="28">
        <v>14</v>
      </c>
      <c r="H10" s="28">
        <v>12</v>
      </c>
      <c r="I10" s="28">
        <v>11</v>
      </c>
      <c r="J10" s="29">
        <f>IF(A10&gt;0,SUM(E10:I10),"")</f>
        <v>47</v>
      </c>
      <c r="K10" s="30" t="str">
        <f>IF(A10&gt;0, IF(COUNTIF(E10:I10,"")&gt;0,"",IF(COUNTIF(E10:I10,0)&gt;0,CONCATENATE($A$1,"0"),IF(COUNTIF(E10:I10,"-")&gt;0,CONCATENATE($A$1,"-"),IF(J10&gt;=Palk1,CONCATENATE($A$1,"1"),IF(J10&gt;=Palk2,CONCATENATE($A$1,"2"),IF(J10&gt;=Palk3,CONCATENATE($A$1,"3"),CONCATENATE($A$1,"0"))))))),"")</f>
        <v>ALO0</v>
      </c>
      <c r="L10" s="30">
        <f t="shared" si="0"/>
        <v>0</v>
      </c>
      <c r="M10" s="30" t="str">
        <f t="shared" si="1"/>
        <v/>
      </c>
      <c r="O10" s="52" t="s">
        <v>39</v>
      </c>
      <c r="P10" s="53">
        <v>27</v>
      </c>
      <c r="Q10" s="53" t="s">
        <v>195</v>
      </c>
      <c r="R10" s="55" t="s">
        <v>89</v>
      </c>
      <c r="T10" s="52"/>
    </row>
    <row r="11" spans="1:20" x14ac:dyDescent="0.25">
      <c r="A11" s="32">
        <v>3</v>
      </c>
      <c r="B11" s="40" t="s">
        <v>175</v>
      </c>
      <c r="C11" s="32" t="s">
        <v>64</v>
      </c>
      <c r="D11" s="33" t="s">
        <v>43</v>
      </c>
      <c r="E11" s="28"/>
      <c r="F11" s="28"/>
      <c r="G11" s="28">
        <v>5</v>
      </c>
      <c r="H11" s="28">
        <v>0</v>
      </c>
      <c r="I11" s="28"/>
      <c r="J11" s="29">
        <f>IF(A10&gt;0,SUM(E11:I11),"")</f>
        <v>5</v>
      </c>
      <c r="K11" s="30" t="s">
        <v>234</v>
      </c>
      <c r="L11" s="30">
        <f t="shared" si="0"/>
        <v>0</v>
      </c>
      <c r="M11" s="30" t="str">
        <f t="shared" si="1"/>
        <v/>
      </c>
      <c r="O11" s="52" t="s">
        <v>84</v>
      </c>
      <c r="P11" s="53">
        <v>65</v>
      </c>
      <c r="Q11" s="53" t="s">
        <v>222</v>
      </c>
      <c r="R11" s="55" t="s">
        <v>141</v>
      </c>
      <c r="T11" s="52"/>
    </row>
    <row r="12" spans="1:20" x14ac:dyDescent="0.25">
      <c r="A12" s="32">
        <v>4</v>
      </c>
      <c r="B12" s="40" t="s">
        <v>25</v>
      </c>
      <c r="C12" s="32" t="s">
        <v>65</v>
      </c>
      <c r="D12" s="33" t="s">
        <v>44</v>
      </c>
      <c r="E12" s="28">
        <v>9</v>
      </c>
      <c r="F12" s="28">
        <v>0</v>
      </c>
      <c r="G12" s="28">
        <v>8</v>
      </c>
      <c r="H12" s="28">
        <v>16</v>
      </c>
      <c r="I12" s="28">
        <v>10</v>
      </c>
      <c r="J12" s="29">
        <f>IF(A12&gt;0,SUM(E12:I12),"")</f>
        <v>43</v>
      </c>
      <c r="K12" s="30" t="str">
        <f>IF(A12&gt;0, IF(COUNTIF(E12:I12,"")&gt;0,"",IF(COUNTIF(E12:I12,0)&gt;0,CONCATENATE($A$1,"0"),IF(COUNTIF(E12:I12,"-")&gt;0,CONCATENATE($A$1,"-"),IF(J12&gt;=Palk1,CONCATENATE($A$1,"1"),IF(J12&gt;=Palk2,CONCATENATE($A$1,"2"),IF(J12&gt;=Palk3,CONCATENATE($A$1,"3"),CONCATENATE($A$1,"0"))))))),"")</f>
        <v>ALO0</v>
      </c>
      <c r="L12" s="30">
        <f t="shared" si="0"/>
        <v>0</v>
      </c>
      <c r="M12" s="30" t="str">
        <f t="shared" si="1"/>
        <v/>
      </c>
      <c r="O12" s="52"/>
      <c r="P12" s="52"/>
      <c r="Q12" s="52"/>
      <c r="R12" s="52"/>
      <c r="S12" s="52"/>
      <c r="T12" s="52"/>
    </row>
    <row r="13" spans="1:20" x14ac:dyDescent="0.25">
      <c r="A13" s="32">
        <v>8</v>
      </c>
      <c r="B13" s="40" t="s">
        <v>179</v>
      </c>
      <c r="C13" s="32" t="s">
        <v>69</v>
      </c>
      <c r="D13" s="33" t="s">
        <v>48</v>
      </c>
      <c r="E13" s="28">
        <v>19</v>
      </c>
      <c r="F13" s="28">
        <v>19</v>
      </c>
      <c r="G13" s="28">
        <v>15</v>
      </c>
      <c r="H13" s="28">
        <v>13</v>
      </c>
      <c r="I13" s="28">
        <v>0</v>
      </c>
      <c r="J13" s="29">
        <f>IF(A13&gt;0,SUM(E13:I13),"")</f>
        <v>66</v>
      </c>
      <c r="K13" s="30" t="str">
        <f>IF(A13&gt;0, IF(COUNTIF(E13:I13,"")&gt;0,"",IF(COUNTIF(E13:I13,0)&gt;0,CONCATENATE($A$1,"0"),IF(COUNTIF(E13:I13,"-")&gt;0,CONCATENATE($A$1,"-"),IF(J13&gt;=Palk1,CONCATENATE($A$1,"1"),IF(J13&gt;=Palk2,CONCATENATE($A$1,"2"),IF(J13&gt;=Palk3,CONCATENATE($A$1,"3"),CONCATENATE($A$1,"0"))))))),"")</f>
        <v>ALO0</v>
      </c>
      <c r="L13" s="30">
        <f t="shared" si="0"/>
        <v>0</v>
      </c>
      <c r="M13" s="30" t="str">
        <f t="shared" si="1"/>
        <v/>
      </c>
      <c r="O13" s="52"/>
      <c r="P13" s="52"/>
      <c r="Q13" s="52"/>
      <c r="R13" s="52"/>
      <c r="S13" s="52"/>
      <c r="T13" s="52"/>
    </row>
    <row r="14" spans="1:20" x14ac:dyDescent="0.25">
      <c r="A14" s="32">
        <v>9</v>
      </c>
      <c r="B14" s="40" t="s">
        <v>180</v>
      </c>
      <c r="C14" s="32" t="s">
        <v>70</v>
      </c>
      <c r="D14" s="33" t="s">
        <v>49</v>
      </c>
      <c r="E14" s="28">
        <v>18</v>
      </c>
      <c r="F14" s="28">
        <v>0</v>
      </c>
      <c r="G14" s="28">
        <v>18</v>
      </c>
      <c r="H14" s="28">
        <v>16</v>
      </c>
      <c r="I14" s="28">
        <v>10</v>
      </c>
      <c r="J14" s="29">
        <f>IF(A13&gt;0,SUM(E14:I14),"")</f>
        <v>62</v>
      </c>
      <c r="K14" s="30" t="str">
        <f>IF(A13&gt;0, IF(COUNTIF(E14:I14,"")&gt;0,"",IF(COUNTIF(E14:I14,0)&gt;0,CONCATENATE($A$1,"0"),IF(COUNTIF(E14:I14,"-")&gt;0,CONCATENATE($A$1,"-"),IF(J14&gt;=Palk1,CONCATENATE($A$1,"1"),IF(J14&gt;=Palk2,CONCATENATE($A$1,"2"),IF(J14&gt;=Palk3,CONCATENATE($A$1,"3"),CONCATENATE($A$1,"0"))))))),"")</f>
        <v>ALO0</v>
      </c>
      <c r="L14" s="30">
        <f t="shared" si="0"/>
        <v>0</v>
      </c>
      <c r="M14" s="30" t="str">
        <f t="shared" si="1"/>
        <v/>
      </c>
      <c r="O14" s="52"/>
      <c r="P14" s="52"/>
      <c r="Q14" s="53"/>
      <c r="R14" s="54"/>
      <c r="S14" s="55"/>
      <c r="T14" s="52"/>
    </row>
    <row r="15" spans="1:20" x14ac:dyDescent="0.25">
      <c r="A15" s="32">
        <v>10</v>
      </c>
      <c r="B15" s="40" t="s">
        <v>181</v>
      </c>
      <c r="C15" s="32" t="s">
        <v>71</v>
      </c>
      <c r="D15" s="33" t="s">
        <v>50</v>
      </c>
      <c r="E15" s="28">
        <v>19</v>
      </c>
      <c r="F15" s="28">
        <v>0</v>
      </c>
      <c r="G15" s="28">
        <v>15</v>
      </c>
      <c r="H15" s="28">
        <v>8</v>
      </c>
      <c r="I15" s="28">
        <v>0</v>
      </c>
      <c r="J15" s="29">
        <f>IF(A15&gt;0,SUM(E15:I15),"")</f>
        <v>42</v>
      </c>
      <c r="K15" s="30" t="str">
        <f>IF(A15&gt;0, IF(COUNTIF(E15:I15,"")&gt;0,"",IF(COUNTIF(E15:I15,0)&gt;0,CONCATENATE($A$1,"0"),IF(COUNTIF(E15:I15,"-")&gt;0,CONCATENATE($A$1,"-"),IF(J15&gt;=Palk1,CONCATENATE($A$1,"1"),IF(J15&gt;=Palk2,CONCATENATE($A$1,"2"),IF(J15&gt;=Palk3,CONCATENATE($A$1,"3"),CONCATENATE($A$1,"0"))))))),"")</f>
        <v>ALO0</v>
      </c>
      <c r="L15" s="30">
        <f t="shared" si="0"/>
        <v>0</v>
      </c>
      <c r="M15" s="30" t="str">
        <f t="shared" si="1"/>
        <v/>
      </c>
      <c r="O15" s="52"/>
      <c r="P15" s="52"/>
      <c r="Q15" s="53"/>
      <c r="R15" s="54"/>
      <c r="S15" s="55"/>
      <c r="T15" s="52"/>
    </row>
    <row r="16" spans="1:20" x14ac:dyDescent="0.25">
      <c r="A16" s="32">
        <v>11</v>
      </c>
      <c r="B16" s="40" t="s">
        <v>182</v>
      </c>
      <c r="C16" s="32" t="s">
        <v>72</v>
      </c>
      <c r="D16" s="33" t="s">
        <v>51</v>
      </c>
      <c r="E16" s="28"/>
      <c r="F16" s="28"/>
      <c r="G16" s="28"/>
      <c r="H16" s="28">
        <v>6</v>
      </c>
      <c r="I16" s="28">
        <v>14</v>
      </c>
      <c r="J16" s="29">
        <f>IF(A16&gt;0,SUM(E16:I16),"")</f>
        <v>20</v>
      </c>
      <c r="K16" s="30" t="s">
        <v>234</v>
      </c>
      <c r="L16" s="30">
        <v>0</v>
      </c>
      <c r="M16" s="30" t="str">
        <f t="shared" si="1"/>
        <v/>
      </c>
      <c r="O16" s="52"/>
      <c r="P16" s="52"/>
      <c r="Q16" s="53"/>
      <c r="R16" s="54"/>
      <c r="S16" s="55"/>
      <c r="T16" s="52"/>
    </row>
    <row r="17" spans="1:20" x14ac:dyDescent="0.25">
      <c r="A17" s="32">
        <v>12</v>
      </c>
      <c r="B17" s="40" t="s">
        <v>183</v>
      </c>
      <c r="C17" s="32" t="s">
        <v>73</v>
      </c>
      <c r="D17" s="33" t="s">
        <v>52</v>
      </c>
      <c r="E17" s="28">
        <v>15</v>
      </c>
      <c r="F17" s="28">
        <v>0</v>
      </c>
      <c r="G17" s="28"/>
      <c r="H17" s="28">
        <v>18</v>
      </c>
      <c r="I17" s="28">
        <v>13</v>
      </c>
      <c r="J17" s="29">
        <f>IF(A17&gt;0,SUM(E17:I17),"")</f>
        <v>46</v>
      </c>
      <c r="K17" s="30" t="s">
        <v>234</v>
      </c>
      <c r="L17" s="30">
        <f t="shared" si="0"/>
        <v>0</v>
      </c>
      <c r="M17" s="30" t="str">
        <f t="shared" si="1"/>
        <v/>
      </c>
      <c r="O17" s="56"/>
      <c r="P17" s="52"/>
      <c r="Q17" s="53"/>
      <c r="R17" s="54"/>
      <c r="S17" s="55"/>
      <c r="T17" s="52"/>
    </row>
    <row r="18" spans="1:20" x14ac:dyDescent="0.25">
      <c r="A18" s="42">
        <v>13</v>
      </c>
      <c r="B18" s="47" t="s">
        <v>184</v>
      </c>
      <c r="C18" s="42" t="s">
        <v>74</v>
      </c>
      <c r="D18" s="43" t="s">
        <v>53</v>
      </c>
      <c r="E18" s="28"/>
      <c r="F18" s="28"/>
      <c r="G18" s="28"/>
      <c r="H18" s="28"/>
      <c r="I18" s="28"/>
      <c r="J18" s="29">
        <f>IF(A17&gt;0,SUM(E18:I18),"")</f>
        <v>0</v>
      </c>
      <c r="K18" s="30" t="s">
        <v>234</v>
      </c>
      <c r="L18" s="30">
        <f t="shared" si="0"/>
        <v>0</v>
      </c>
      <c r="M18" s="30" t="str">
        <f t="shared" si="1"/>
        <v/>
      </c>
      <c r="O18" s="52"/>
      <c r="P18" s="52"/>
      <c r="Q18" s="53"/>
      <c r="R18" s="53"/>
      <c r="S18" s="55"/>
      <c r="T18" s="52"/>
    </row>
    <row r="19" spans="1:20" x14ac:dyDescent="0.25">
      <c r="A19" s="32">
        <v>14</v>
      </c>
      <c r="B19" s="40" t="s">
        <v>185</v>
      </c>
      <c r="C19" s="32" t="s">
        <v>75</v>
      </c>
      <c r="D19" s="33" t="s">
        <v>172</v>
      </c>
      <c r="E19" s="28">
        <v>0</v>
      </c>
      <c r="F19" s="28">
        <v>0</v>
      </c>
      <c r="G19" s="28">
        <v>11</v>
      </c>
      <c r="H19" s="28">
        <v>16</v>
      </c>
      <c r="I19" s="28">
        <v>8</v>
      </c>
      <c r="J19" s="29">
        <f t="shared" ref="J19:J24" si="2">IF(A19&gt;0,SUM(E19:I19),"")</f>
        <v>35</v>
      </c>
      <c r="K19" s="30" t="str">
        <f t="shared" ref="K19:K24" si="3">IF(A19&gt;0, IF(COUNTIF(E19:I19,"")&gt;0,"",IF(COUNTIF(E19:I19,0)&gt;0,CONCATENATE($A$1,"0"),IF(COUNTIF(E19:I19,"-")&gt;0,CONCATENATE($A$1,"-"),IF(J19&gt;=Palk1,CONCATENATE($A$1,"1"),IF(J19&gt;=Palk2,CONCATENATE($A$1,"2"),IF(J19&gt;=Palk3,CONCATENATE($A$1,"3"),CONCATENATE($A$1,"0"))))))),"")</f>
        <v>ALO0</v>
      </c>
      <c r="L19" s="30">
        <f t="shared" si="0"/>
        <v>0</v>
      </c>
      <c r="M19" s="30" t="str">
        <f t="shared" si="1"/>
        <v/>
      </c>
      <c r="O19" s="52"/>
      <c r="P19" s="52"/>
      <c r="Q19" s="53"/>
      <c r="R19" s="53"/>
      <c r="S19" s="55"/>
      <c r="T19" s="52"/>
    </row>
    <row r="20" spans="1:20" x14ac:dyDescent="0.25">
      <c r="A20" s="32">
        <v>16</v>
      </c>
      <c r="B20" s="40" t="s">
        <v>28</v>
      </c>
      <c r="C20" s="32" t="s">
        <v>77</v>
      </c>
      <c r="D20" s="33" t="s">
        <v>55</v>
      </c>
      <c r="E20" s="28">
        <v>0</v>
      </c>
      <c r="F20" s="28">
        <v>13</v>
      </c>
      <c r="G20" s="28">
        <v>12</v>
      </c>
      <c r="H20" s="28">
        <v>8</v>
      </c>
      <c r="I20" s="28">
        <v>9</v>
      </c>
      <c r="J20" s="29">
        <f t="shared" si="2"/>
        <v>42</v>
      </c>
      <c r="K20" s="30" t="str">
        <f t="shared" si="3"/>
        <v>ALO0</v>
      </c>
      <c r="L20" s="30">
        <f t="shared" si="0"/>
        <v>0</v>
      </c>
      <c r="M20" s="30" t="str">
        <f t="shared" si="1"/>
        <v/>
      </c>
      <c r="O20" s="52"/>
      <c r="P20" s="52"/>
      <c r="Q20" s="53"/>
      <c r="R20" s="53"/>
      <c r="S20" s="55"/>
      <c r="T20" s="52"/>
    </row>
    <row r="21" spans="1:20" x14ac:dyDescent="0.25">
      <c r="A21" s="32">
        <v>17</v>
      </c>
      <c r="B21" s="40" t="s">
        <v>186</v>
      </c>
      <c r="C21" s="32" t="s">
        <v>78</v>
      </c>
      <c r="D21" s="33" t="s">
        <v>56</v>
      </c>
      <c r="E21" s="28">
        <v>0</v>
      </c>
      <c r="F21" s="28">
        <v>13</v>
      </c>
      <c r="G21" s="28">
        <v>18</v>
      </c>
      <c r="H21" s="28">
        <v>0</v>
      </c>
      <c r="I21" s="28">
        <v>12</v>
      </c>
      <c r="J21" s="29">
        <f t="shared" si="2"/>
        <v>43</v>
      </c>
      <c r="K21" s="30" t="str">
        <f t="shared" si="3"/>
        <v>ALO0</v>
      </c>
      <c r="L21" s="30">
        <f t="shared" si="0"/>
        <v>0</v>
      </c>
      <c r="M21" s="30" t="str">
        <f t="shared" si="1"/>
        <v/>
      </c>
      <c r="O21" s="52"/>
      <c r="P21" s="52"/>
      <c r="Q21" s="53"/>
      <c r="R21" s="53"/>
      <c r="S21" s="55"/>
      <c r="T21" s="52"/>
    </row>
    <row r="22" spans="1:20" x14ac:dyDescent="0.25">
      <c r="A22" s="32">
        <v>20</v>
      </c>
      <c r="B22" s="40" t="s">
        <v>189</v>
      </c>
      <c r="C22" s="32" t="s">
        <v>81</v>
      </c>
      <c r="D22" s="33" t="s">
        <v>59</v>
      </c>
      <c r="E22" s="28">
        <v>0</v>
      </c>
      <c r="F22" s="28">
        <v>16</v>
      </c>
      <c r="G22" s="28">
        <v>20</v>
      </c>
      <c r="H22" s="28">
        <v>16</v>
      </c>
      <c r="I22" s="28">
        <v>6</v>
      </c>
      <c r="J22" s="29">
        <f t="shared" si="2"/>
        <v>58</v>
      </c>
      <c r="K22" s="30" t="str">
        <f t="shared" si="3"/>
        <v>ALO0</v>
      </c>
      <c r="L22" s="30">
        <f t="shared" si="0"/>
        <v>0</v>
      </c>
      <c r="M22" s="30" t="str">
        <f t="shared" si="1"/>
        <v/>
      </c>
      <c r="O22" s="52"/>
      <c r="P22" s="52"/>
      <c r="Q22" s="53"/>
      <c r="R22" s="53"/>
      <c r="S22" s="55"/>
      <c r="T22" s="52"/>
    </row>
    <row r="23" spans="1:20" x14ac:dyDescent="0.25">
      <c r="A23" s="32">
        <v>21</v>
      </c>
      <c r="B23" s="40" t="s">
        <v>190</v>
      </c>
      <c r="C23" s="32" t="s">
        <v>82</v>
      </c>
      <c r="D23" s="33" t="s">
        <v>60</v>
      </c>
      <c r="E23" s="28">
        <v>0</v>
      </c>
      <c r="F23" s="28">
        <v>18</v>
      </c>
      <c r="G23" s="28">
        <v>19</v>
      </c>
      <c r="H23" s="28">
        <v>16</v>
      </c>
      <c r="I23" s="28">
        <v>17</v>
      </c>
      <c r="J23" s="29">
        <f t="shared" si="2"/>
        <v>70</v>
      </c>
      <c r="K23" s="30" t="str">
        <f t="shared" si="3"/>
        <v>ALO0</v>
      </c>
      <c r="L23" s="30">
        <f t="shared" si="0"/>
        <v>0</v>
      </c>
      <c r="M23" s="30" t="str">
        <f t="shared" si="1"/>
        <v/>
      </c>
      <c r="O23" s="52"/>
      <c r="P23" s="52"/>
      <c r="Q23" s="53"/>
      <c r="R23" s="53"/>
      <c r="S23" s="55"/>
      <c r="T23" s="52"/>
    </row>
    <row r="24" spans="1:20" x14ac:dyDescent="0.25">
      <c r="A24" s="32">
        <v>22</v>
      </c>
      <c r="B24" s="40" t="s">
        <v>29</v>
      </c>
      <c r="C24" s="32" t="s">
        <v>83</v>
      </c>
      <c r="D24" s="33" t="s">
        <v>61</v>
      </c>
      <c r="E24" s="28">
        <v>0</v>
      </c>
      <c r="F24" s="28">
        <v>0</v>
      </c>
      <c r="G24" s="28">
        <v>18</v>
      </c>
      <c r="H24" s="28">
        <v>10</v>
      </c>
      <c r="I24" s="28">
        <v>15</v>
      </c>
      <c r="J24" s="29">
        <f t="shared" si="2"/>
        <v>43</v>
      </c>
      <c r="K24" s="30" t="str">
        <f t="shared" si="3"/>
        <v>ALO0</v>
      </c>
      <c r="L24" s="30">
        <f t="shared" si="0"/>
        <v>0</v>
      </c>
      <c r="M24" s="30" t="str">
        <f t="shared" si="1"/>
        <v/>
      </c>
      <c r="O24" s="52"/>
      <c r="P24" s="52"/>
      <c r="Q24" s="52"/>
      <c r="R24" s="52"/>
      <c r="S24" s="52"/>
      <c r="T24" s="52"/>
    </row>
    <row r="25" spans="1:20" x14ac:dyDescent="0.25">
      <c r="A25" s="25"/>
      <c r="B25" s="25"/>
      <c r="C25" s="26"/>
      <c r="D25" s="27"/>
      <c r="E25" s="28"/>
      <c r="F25" s="28"/>
      <c r="G25" s="28"/>
      <c r="H25" s="28"/>
      <c r="I25" s="28"/>
      <c r="J25" s="29" t="str">
        <f t="shared" ref="J25:J28" si="4">IF(A25&gt;0,SUM(E25:I25),"")</f>
        <v/>
      </c>
      <c r="K25" s="30" t="str">
        <f t="shared" ref="K25:K28" si="5">IF(A25&gt;0, IF(COUNTIF(E25:I25,"")&gt;0,"",IF(COUNTIF(E25:I25,0)&gt;0,CONCATENATE($A$1,"0"),IF(COUNTIF(E25:I25,"-")&gt;0,CONCATENATE($A$1,"-"),IF(J25&gt;=Palk1,CONCATENATE($A$1,"1"),IF(J25&gt;=Palk2,CONCATENATE($A$1,"2"),IF(J25&gt;=Palk3,CONCATENATE($A$1,"3"),CONCATENATE($A$1,"0"))))))),"")</f>
        <v/>
      </c>
      <c r="L25" s="30">
        <f t="shared" ref="L25:L30" si="6">IF(COUNTIF(E25:I25,0)+COUNTIF(E25:I25,"-")&gt;0,0,SUM(E25:I25))</f>
        <v>0</v>
      </c>
      <c r="M25" s="30" t="str">
        <f t="shared" ref="M25:M30" si="7">IF(K25="","",IF(L25=0,"",RANK(L25,L$3:L$40,0)))</f>
        <v/>
      </c>
      <c r="O25" s="52"/>
      <c r="P25" s="52"/>
      <c r="Q25" s="52"/>
      <c r="R25" s="57"/>
      <c r="S25" s="52"/>
      <c r="T25" s="52"/>
    </row>
    <row r="26" spans="1:20" x14ac:dyDescent="0.25">
      <c r="A26" s="25"/>
      <c r="B26" s="25"/>
      <c r="C26" s="26"/>
      <c r="D26" s="27"/>
      <c r="E26" s="28"/>
      <c r="F26" s="28"/>
      <c r="G26" s="28"/>
      <c r="H26" s="28"/>
      <c r="I26" s="28"/>
      <c r="J26" s="29" t="str">
        <f t="shared" si="4"/>
        <v/>
      </c>
      <c r="K26" s="30" t="str">
        <f t="shared" si="5"/>
        <v/>
      </c>
      <c r="L26" s="30">
        <f t="shared" si="6"/>
        <v>0</v>
      </c>
      <c r="M26" s="30" t="str">
        <f t="shared" si="7"/>
        <v/>
      </c>
      <c r="O26" s="52"/>
      <c r="P26" s="52"/>
      <c r="Q26" s="52"/>
      <c r="R26" s="57"/>
      <c r="S26" s="52"/>
      <c r="T26" s="52"/>
    </row>
    <row r="27" spans="1:20" x14ac:dyDescent="0.25">
      <c r="A27" s="25"/>
      <c r="B27" s="25"/>
      <c r="C27" s="26"/>
      <c r="D27" s="27"/>
      <c r="E27" s="28"/>
      <c r="F27" s="28"/>
      <c r="G27" s="28"/>
      <c r="H27" s="28"/>
      <c r="I27" s="28"/>
      <c r="J27" s="29" t="str">
        <f t="shared" si="4"/>
        <v/>
      </c>
      <c r="K27" s="30" t="str">
        <f t="shared" si="5"/>
        <v/>
      </c>
      <c r="L27" s="30">
        <f t="shared" si="6"/>
        <v>0</v>
      </c>
      <c r="M27" s="30" t="str">
        <f t="shared" si="7"/>
        <v/>
      </c>
      <c r="O27" s="52"/>
      <c r="P27" s="52"/>
      <c r="Q27" s="52"/>
      <c r="R27" s="52"/>
      <c r="S27" s="52"/>
      <c r="T27" s="52"/>
    </row>
    <row r="28" spans="1:20" x14ac:dyDescent="0.25">
      <c r="A28" s="25"/>
      <c r="B28" s="25"/>
      <c r="C28" s="26"/>
      <c r="D28" s="27"/>
      <c r="E28" s="28"/>
      <c r="F28" s="28"/>
      <c r="G28" s="28"/>
      <c r="H28" s="28"/>
      <c r="I28" s="28"/>
      <c r="J28" s="29" t="str">
        <f t="shared" si="4"/>
        <v/>
      </c>
      <c r="K28" s="30" t="str">
        <f t="shared" si="5"/>
        <v/>
      </c>
      <c r="L28" s="30">
        <f t="shared" si="6"/>
        <v>0</v>
      </c>
      <c r="M28" s="30" t="str">
        <f t="shared" si="7"/>
        <v/>
      </c>
    </row>
    <row r="29" spans="1:20" x14ac:dyDescent="0.25">
      <c r="A29" s="25"/>
      <c r="B29" s="25"/>
      <c r="C29" s="26"/>
      <c r="D29" s="27"/>
      <c r="E29" s="28"/>
      <c r="F29" s="28"/>
      <c r="G29" s="28"/>
      <c r="H29" s="28"/>
      <c r="I29" s="28"/>
      <c r="J29" s="29" t="str">
        <f>IF(A28&gt;0,SUM(E29:I29),"")</f>
        <v/>
      </c>
      <c r="K29" s="30" t="str">
        <f>IF(A28&gt;0, IF(COUNTIF(E29:I29,"")&gt;0,"",IF(COUNTIF(E29:I29,0)&gt;0,CONCATENATE($A$1,"0"),IF(COUNTIF(E29:I29,"-")&gt;0,CONCATENATE($A$1,"-"),IF(J29&gt;=Palk1,CONCATENATE($A$1,"1"),IF(J29&gt;=Palk2,CONCATENATE($A$1,"2"),IF(J29&gt;=Palk3,CONCATENATE($A$1,"3"),CONCATENATE($A$1,"0"))))))),"")</f>
        <v/>
      </c>
      <c r="L29" s="30">
        <f t="shared" si="6"/>
        <v>0</v>
      </c>
      <c r="M29" s="30" t="str">
        <f t="shared" si="7"/>
        <v/>
      </c>
    </row>
    <row r="30" spans="1:20" x14ac:dyDescent="0.25">
      <c r="A30" s="25"/>
      <c r="B30" s="25"/>
      <c r="C30" s="26"/>
      <c r="D30" s="27"/>
      <c r="E30" s="28"/>
      <c r="F30" s="28"/>
      <c r="G30" s="28"/>
      <c r="H30" s="28"/>
      <c r="I30" s="28"/>
      <c r="J30" s="29" t="str">
        <f>IF(A29&gt;0,SUM(E30:I30),"")</f>
        <v/>
      </c>
      <c r="K30" s="30" t="str">
        <f>IF(A29&gt;0, IF(COUNTIF(E30:I30,"")&gt;0,"",IF(COUNTIF(E30:I30,0)&gt;0,CONCATENATE($A$1,"0"),IF(COUNTIF(E30:I30,"-")&gt;0,CONCATENATE($A$1,"-"),IF(J30&gt;=Palk1,CONCATENATE($A$1,"1"),IF(J30&gt;=Palk2,CONCATENATE($A$1,"2"),IF(J30&gt;=Palk3,CONCATENATE($A$1,"3"),CONCATENATE($A$1,"0"))))))),"")</f>
        <v/>
      </c>
      <c r="L30" s="30">
        <f t="shared" si="6"/>
        <v>0</v>
      </c>
      <c r="M30" s="30" t="str">
        <f t="shared" si="7"/>
        <v/>
      </c>
    </row>
    <row r="31" spans="1:20" x14ac:dyDescent="0.25">
      <c r="A31" s="25"/>
      <c r="B31" s="25"/>
      <c r="C31" s="26"/>
      <c r="D31" s="27"/>
      <c r="E31" s="28"/>
      <c r="F31" s="28"/>
      <c r="G31" s="28"/>
      <c r="H31" s="28"/>
      <c r="I31" s="28"/>
      <c r="J31" s="29" t="str">
        <f t="shared" ref="J31" si="8">IF(A30&gt;0,SUM(E31:I31),"")</f>
        <v/>
      </c>
      <c r="K31" s="30" t="str">
        <f t="shared" ref="K31" si="9">IF(A30&gt;0, IF(COUNTIF(E31:I31,"")&gt;0,"",IF(COUNTIF(E31:I31,0)&gt;0,CONCATENATE($A$1,"0"),IF(COUNTIF(E31:I31,"-")&gt;0,CONCATENATE($A$1,"-"),IF(J31&gt;=Palk1,CONCATENATE($A$1,"1"),IF(J31&gt;=Palk2,CONCATENATE($A$1,"2"),IF(J31&gt;=Palk3,CONCATENATE($A$1,"3"),CONCATENATE($A$1,"0"))))))),"")</f>
        <v/>
      </c>
      <c r="L31" s="30">
        <f t="shared" ref="L31:L34" si="10">IF(COUNTIF(E31:I31,0)+COUNTIF(E31:I31,"-")&gt;0,0,SUM(E31:I31))</f>
        <v>0</v>
      </c>
      <c r="M31" s="30" t="str">
        <f t="shared" ref="M31:M34" si="11">IF(K31="","",IF(L31=0,"",RANK(L31,L$3:L$40,0)))</f>
        <v/>
      </c>
    </row>
    <row r="32" spans="1:20" x14ac:dyDescent="0.25">
      <c r="A32" s="25"/>
      <c r="B32" s="25"/>
      <c r="C32" s="26"/>
      <c r="D32" s="27"/>
      <c r="E32" s="28"/>
      <c r="F32" s="28"/>
      <c r="G32" s="28"/>
      <c r="H32" s="28"/>
      <c r="I32" s="28"/>
      <c r="J32" s="29" t="str">
        <f t="shared" ref="J32:J34" si="12">IF(A32&gt;0,SUM(E32:I32),"")</f>
        <v/>
      </c>
      <c r="K32" s="30" t="str">
        <f t="shared" ref="K32:K34" si="13">IF(A32&gt;0, IF(COUNTIF(E32:I32,"")&gt;0,"",IF(COUNTIF(E32:I32,0)&gt;0,CONCATENATE($A$1,"0"),IF(COUNTIF(E32:I32,"-")&gt;0,CONCATENATE($A$1,"-"),IF(J32&gt;=Palk1,CONCATENATE($A$1,"1"),IF(J32&gt;=Palk2,CONCATENATE($A$1,"2"),IF(J32&gt;=Palk3,CONCATENATE($A$1,"3"),CONCATENATE($A$1,"0"))))))),"")</f>
        <v/>
      </c>
      <c r="L32" s="30">
        <f t="shared" si="10"/>
        <v>0</v>
      </c>
      <c r="M32" s="30" t="str">
        <f t="shared" si="11"/>
        <v/>
      </c>
    </row>
    <row r="33" spans="1:13" x14ac:dyDescent="0.25">
      <c r="A33" s="25"/>
      <c r="B33" s="25"/>
      <c r="C33" s="26"/>
      <c r="D33" s="27"/>
      <c r="E33" s="28"/>
      <c r="F33" s="28"/>
      <c r="G33" s="28"/>
      <c r="H33" s="28"/>
      <c r="I33" s="28"/>
      <c r="J33" s="29" t="str">
        <f t="shared" si="12"/>
        <v/>
      </c>
      <c r="K33" s="30" t="str">
        <f t="shared" si="13"/>
        <v/>
      </c>
      <c r="L33" s="30">
        <f t="shared" si="10"/>
        <v>0</v>
      </c>
      <c r="M33" s="30" t="str">
        <f t="shared" si="11"/>
        <v/>
      </c>
    </row>
    <row r="34" spans="1:13" x14ac:dyDescent="0.25">
      <c r="A34" s="25"/>
      <c r="B34" s="25"/>
      <c r="C34" s="27"/>
      <c r="D34" s="27"/>
      <c r="E34" s="28"/>
      <c r="F34" s="28"/>
      <c r="G34" s="28"/>
      <c r="H34" s="28"/>
      <c r="I34" s="28"/>
      <c r="J34" s="29" t="str">
        <f t="shared" si="12"/>
        <v/>
      </c>
      <c r="K34" s="30" t="str">
        <f t="shared" si="13"/>
        <v/>
      </c>
      <c r="L34" s="30">
        <f t="shared" si="10"/>
        <v>0</v>
      </c>
      <c r="M34" s="30" t="str">
        <f t="shared" si="11"/>
        <v/>
      </c>
    </row>
    <row r="35" spans="1:13" x14ac:dyDescent="0.25">
      <c r="A35" s="22"/>
      <c r="B35" s="22"/>
      <c r="C35" s="10"/>
    </row>
    <row r="36" spans="1:13" x14ac:dyDescent="0.25">
      <c r="A36" s="22"/>
      <c r="B36" s="22"/>
      <c r="C36" s="10"/>
    </row>
    <row r="37" spans="1:13" x14ac:dyDescent="0.25">
      <c r="A37" s="22"/>
      <c r="B37" s="22"/>
      <c r="C37" s="10"/>
    </row>
    <row r="38" spans="1:13" x14ac:dyDescent="0.25">
      <c r="A38" s="22"/>
      <c r="B38" s="22"/>
      <c r="C38" s="10"/>
    </row>
    <row r="39" spans="1:13" x14ac:dyDescent="0.25">
      <c r="A39" s="22"/>
      <c r="B39" s="22"/>
      <c r="C39" s="10"/>
    </row>
  </sheetData>
  <sortState ref="A3:M24">
    <sortCondition ref="M3:M24"/>
  </sortState>
  <pageMargins left="0.75" right="0.75" top="1" bottom="1" header="0.5" footer="0.5"/>
  <pageSetup paperSize="9" orientation="landscape" horizontalDpi="4294967293" verticalDpi="9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selection activeCell="N6" sqref="N6"/>
    </sheetView>
  </sheetViews>
  <sheetFormatPr defaultColWidth="11.42578125" defaultRowHeight="15" x14ac:dyDescent="0.25"/>
  <cols>
    <col min="1" max="1" width="5.140625" customWidth="1"/>
    <col min="2" max="2" width="20" customWidth="1"/>
    <col min="3" max="3" width="11.42578125" customWidth="1"/>
    <col min="4" max="4" width="30.28515625" customWidth="1"/>
    <col min="5" max="13" width="7.140625" customWidth="1"/>
  </cols>
  <sheetData>
    <row r="1" spans="1:14" ht="26.25" x14ac:dyDescent="0.4">
      <c r="A1" s="15" t="s">
        <v>9</v>
      </c>
      <c r="B1" s="15"/>
      <c r="C1" s="15"/>
      <c r="D1" s="16"/>
      <c r="E1" s="16"/>
      <c r="F1" s="16"/>
      <c r="G1" s="16"/>
      <c r="H1" s="16"/>
      <c r="I1" s="16"/>
      <c r="J1" s="16"/>
      <c r="K1" s="16"/>
      <c r="L1" s="16"/>
      <c r="M1" s="17"/>
    </row>
    <row r="2" spans="1:14" ht="62.25" x14ac:dyDescent="0.25">
      <c r="A2" s="35" t="s">
        <v>16</v>
      </c>
      <c r="B2" s="35" t="s">
        <v>15</v>
      </c>
      <c r="C2" s="35" t="s">
        <v>14</v>
      </c>
      <c r="D2" s="36" t="s">
        <v>3</v>
      </c>
      <c r="E2" s="12" t="s">
        <v>229</v>
      </c>
      <c r="F2" s="12" t="s">
        <v>230</v>
      </c>
      <c r="G2" s="12" t="s">
        <v>231</v>
      </c>
      <c r="H2" s="12" t="s">
        <v>232</v>
      </c>
      <c r="I2" s="12" t="s">
        <v>233</v>
      </c>
      <c r="J2" s="38" t="s">
        <v>0</v>
      </c>
      <c r="K2" s="37" t="s">
        <v>1</v>
      </c>
      <c r="L2" s="37"/>
      <c r="M2" s="37" t="s">
        <v>13</v>
      </c>
    </row>
    <row r="3" spans="1:14" x14ac:dyDescent="0.25">
      <c r="A3" s="32">
        <v>36</v>
      </c>
      <c r="B3" s="32" t="s">
        <v>26</v>
      </c>
      <c r="C3" s="32" t="s">
        <v>114</v>
      </c>
      <c r="D3" s="33" t="s">
        <v>171</v>
      </c>
      <c r="E3" s="28">
        <v>18</v>
      </c>
      <c r="F3" s="28">
        <v>17</v>
      </c>
      <c r="G3" s="28">
        <v>20</v>
      </c>
      <c r="H3" s="28">
        <v>18</v>
      </c>
      <c r="I3" s="28">
        <v>17</v>
      </c>
      <c r="J3" s="29">
        <f t="shared" ref="J3:J20" si="0">IF(A3&gt;0,SUM(E3:I3),"")</f>
        <v>90</v>
      </c>
      <c r="K3" s="30" t="str">
        <f t="shared" ref="K3:K10" si="1">IF(A3&gt;0, IF(COUNTIF(E3:I3,"")&gt;0,"",IF(COUNTIF(E3:I3,0)&gt;0,CONCATENATE($A$1,"0"),IF(COUNTIF(E3:I3,"-")&gt;0,CONCATENATE($A$1,"-"),IF(J3&gt;=Palk1,CONCATENATE($A$1,"1"),IF(J3&gt;=Palk2,CONCATENATE($A$1,"2"),IF(J3&gt;=Palk3,CONCATENATE($A$1,"3"),CONCATENATE($A$1,"0"))))))),"")</f>
        <v>AVO1</v>
      </c>
      <c r="L3" s="30">
        <f t="shared" ref="L3:L20" si="2">IF(COUNTIF(E3:I3,0)+COUNTIF(E3:I3,"-")&gt;0,0,SUM(E3:I3))</f>
        <v>90</v>
      </c>
      <c r="M3" s="30">
        <f t="shared" ref="M3:M20" si="3">IF(K3="","",IF(L3=0,"",RANK(L3,L$3:L$38,0)))</f>
        <v>1</v>
      </c>
      <c r="N3" t="s">
        <v>240</v>
      </c>
    </row>
    <row r="4" spans="1:14" x14ac:dyDescent="0.25">
      <c r="A4" s="32">
        <v>27</v>
      </c>
      <c r="B4" s="32" t="s">
        <v>195</v>
      </c>
      <c r="C4" s="32" t="s">
        <v>105</v>
      </c>
      <c r="D4" s="33" t="s">
        <v>89</v>
      </c>
      <c r="E4" s="28">
        <v>18</v>
      </c>
      <c r="F4" s="28">
        <v>12</v>
      </c>
      <c r="G4" s="28">
        <v>17</v>
      </c>
      <c r="H4" s="28">
        <v>20</v>
      </c>
      <c r="I4" s="28">
        <v>17</v>
      </c>
      <c r="J4" s="29">
        <f t="shared" si="0"/>
        <v>84</v>
      </c>
      <c r="K4" s="30" t="str">
        <f t="shared" si="1"/>
        <v>AVO1</v>
      </c>
      <c r="L4" s="30">
        <f t="shared" si="2"/>
        <v>84</v>
      </c>
      <c r="M4" s="30">
        <f t="shared" si="3"/>
        <v>2</v>
      </c>
      <c r="N4" t="s">
        <v>241</v>
      </c>
    </row>
    <row r="5" spans="1:14" x14ac:dyDescent="0.25">
      <c r="A5" s="32">
        <v>28</v>
      </c>
      <c r="B5" s="32" t="s">
        <v>196</v>
      </c>
      <c r="C5" s="32" t="s">
        <v>106</v>
      </c>
      <c r="D5" s="33" t="s">
        <v>90</v>
      </c>
      <c r="E5" s="28">
        <v>12</v>
      </c>
      <c r="F5" s="28">
        <v>20</v>
      </c>
      <c r="G5" s="28">
        <v>16</v>
      </c>
      <c r="H5" s="28">
        <v>17</v>
      </c>
      <c r="I5" s="28">
        <v>15</v>
      </c>
      <c r="J5" s="29">
        <f t="shared" si="0"/>
        <v>80</v>
      </c>
      <c r="K5" s="30" t="str">
        <f t="shared" si="1"/>
        <v>AVO1</v>
      </c>
      <c r="L5" s="30">
        <f t="shared" si="2"/>
        <v>80</v>
      </c>
      <c r="M5" s="30">
        <f t="shared" si="3"/>
        <v>3</v>
      </c>
      <c r="N5" t="s">
        <v>242</v>
      </c>
    </row>
    <row r="6" spans="1:14" x14ac:dyDescent="0.25">
      <c r="A6" s="32">
        <v>33</v>
      </c>
      <c r="B6" s="32" t="s">
        <v>201</v>
      </c>
      <c r="C6" s="32" t="s">
        <v>111</v>
      </c>
      <c r="D6" s="33" t="s">
        <v>95</v>
      </c>
      <c r="E6" s="28">
        <v>14</v>
      </c>
      <c r="F6" s="28">
        <v>17</v>
      </c>
      <c r="G6" s="28">
        <v>16</v>
      </c>
      <c r="H6" s="28">
        <v>17</v>
      </c>
      <c r="I6" s="28">
        <v>14</v>
      </c>
      <c r="J6" s="29">
        <f t="shared" si="0"/>
        <v>78</v>
      </c>
      <c r="K6" s="30" t="str">
        <f t="shared" si="1"/>
        <v>AVO1</v>
      </c>
      <c r="L6" s="30">
        <f t="shared" si="2"/>
        <v>78</v>
      </c>
      <c r="M6" s="30">
        <f t="shared" si="3"/>
        <v>4</v>
      </c>
    </row>
    <row r="7" spans="1:14" x14ac:dyDescent="0.25">
      <c r="A7" s="32">
        <v>23</v>
      </c>
      <c r="B7" s="32" t="s">
        <v>191</v>
      </c>
      <c r="C7" s="32" t="s">
        <v>101</v>
      </c>
      <c r="D7" s="33" t="s">
        <v>85</v>
      </c>
      <c r="E7" s="28">
        <v>13</v>
      </c>
      <c r="F7" s="28">
        <v>16</v>
      </c>
      <c r="G7" s="28">
        <v>14</v>
      </c>
      <c r="H7" s="28">
        <v>14</v>
      </c>
      <c r="I7" s="28">
        <v>10</v>
      </c>
      <c r="J7" s="29">
        <f t="shared" si="0"/>
        <v>67</v>
      </c>
      <c r="K7" s="30" t="str">
        <f t="shared" si="1"/>
        <v>AVO2</v>
      </c>
      <c r="L7" s="30">
        <f t="shared" si="2"/>
        <v>67</v>
      </c>
      <c r="M7" s="30">
        <f t="shared" si="3"/>
        <v>5</v>
      </c>
    </row>
    <row r="8" spans="1:14" x14ac:dyDescent="0.25">
      <c r="A8" s="32">
        <v>24</v>
      </c>
      <c r="B8" s="32" t="s">
        <v>192</v>
      </c>
      <c r="C8" s="32" t="s">
        <v>102</v>
      </c>
      <c r="D8" s="33" t="s">
        <v>86</v>
      </c>
      <c r="E8" s="28">
        <v>0</v>
      </c>
      <c r="F8" s="28">
        <v>0</v>
      </c>
      <c r="G8" s="28">
        <v>18</v>
      </c>
      <c r="H8" s="28">
        <v>0</v>
      </c>
      <c r="I8" s="28">
        <v>13</v>
      </c>
      <c r="J8" s="29">
        <f t="shared" si="0"/>
        <v>31</v>
      </c>
      <c r="K8" s="30" t="str">
        <f t="shared" si="1"/>
        <v>AVO0</v>
      </c>
      <c r="L8" s="30">
        <f t="shared" si="2"/>
        <v>0</v>
      </c>
      <c r="M8" s="30" t="str">
        <f t="shared" si="3"/>
        <v/>
      </c>
    </row>
    <row r="9" spans="1:14" x14ac:dyDescent="0.25">
      <c r="A9" s="32">
        <v>25</v>
      </c>
      <c r="B9" s="32" t="s">
        <v>193</v>
      </c>
      <c r="C9" s="32" t="s">
        <v>103</v>
      </c>
      <c r="D9" s="33" t="s">
        <v>87</v>
      </c>
      <c r="E9" s="28">
        <v>0</v>
      </c>
      <c r="F9" s="28">
        <v>16</v>
      </c>
      <c r="G9" s="28">
        <v>14</v>
      </c>
      <c r="H9" s="28">
        <v>0</v>
      </c>
      <c r="I9" s="28">
        <v>12</v>
      </c>
      <c r="J9" s="29">
        <f t="shared" si="0"/>
        <v>42</v>
      </c>
      <c r="K9" s="30" t="str">
        <f t="shared" si="1"/>
        <v>AVO0</v>
      </c>
      <c r="L9" s="30">
        <f t="shared" si="2"/>
        <v>0</v>
      </c>
      <c r="M9" s="30" t="str">
        <f t="shared" si="3"/>
        <v/>
      </c>
    </row>
    <row r="10" spans="1:14" x14ac:dyDescent="0.25">
      <c r="A10" s="32">
        <v>26</v>
      </c>
      <c r="B10" s="32" t="s">
        <v>194</v>
      </c>
      <c r="C10" s="32" t="s">
        <v>104</v>
      </c>
      <c r="D10" s="33" t="s">
        <v>88</v>
      </c>
      <c r="E10" s="28">
        <v>0</v>
      </c>
      <c r="F10" s="28">
        <v>16</v>
      </c>
      <c r="G10" s="28">
        <v>18</v>
      </c>
      <c r="H10" s="28">
        <v>10</v>
      </c>
      <c r="I10" s="28">
        <v>17</v>
      </c>
      <c r="J10" s="29">
        <f t="shared" si="0"/>
        <v>61</v>
      </c>
      <c r="K10" s="30" t="str">
        <f t="shared" si="1"/>
        <v>AVO0</v>
      </c>
      <c r="L10" s="30">
        <f t="shared" si="2"/>
        <v>0</v>
      </c>
      <c r="M10" s="30" t="str">
        <f t="shared" si="3"/>
        <v/>
      </c>
    </row>
    <row r="11" spans="1:14" x14ac:dyDescent="0.25">
      <c r="A11" s="32">
        <v>29</v>
      </c>
      <c r="B11" s="32" t="s">
        <v>197</v>
      </c>
      <c r="C11" s="32" t="s">
        <v>107</v>
      </c>
      <c r="D11" s="33" t="s">
        <v>91</v>
      </c>
      <c r="E11" s="28">
        <v>10</v>
      </c>
      <c r="F11" s="28">
        <v>0</v>
      </c>
      <c r="G11" s="28">
        <v>0</v>
      </c>
      <c r="H11" s="28">
        <v>0</v>
      </c>
      <c r="I11" s="28"/>
      <c r="J11" s="29">
        <f t="shared" si="0"/>
        <v>10</v>
      </c>
      <c r="K11" s="30" t="s">
        <v>235</v>
      </c>
      <c r="L11" s="30">
        <f t="shared" si="2"/>
        <v>0</v>
      </c>
      <c r="M11" s="30" t="str">
        <f t="shared" si="3"/>
        <v/>
      </c>
    </row>
    <row r="12" spans="1:14" x14ac:dyDescent="0.25">
      <c r="A12" s="32">
        <v>30</v>
      </c>
      <c r="B12" s="32" t="s">
        <v>198</v>
      </c>
      <c r="C12" s="32" t="s">
        <v>108</v>
      </c>
      <c r="D12" s="33" t="s">
        <v>92</v>
      </c>
      <c r="E12" s="28">
        <v>0</v>
      </c>
      <c r="F12" s="28">
        <v>0</v>
      </c>
      <c r="G12" s="28">
        <v>0</v>
      </c>
      <c r="H12" s="28">
        <v>0</v>
      </c>
      <c r="I12" s="28"/>
      <c r="J12" s="29">
        <f t="shared" si="0"/>
        <v>0</v>
      </c>
      <c r="K12" s="30" t="s">
        <v>235</v>
      </c>
      <c r="L12" s="30">
        <f t="shared" si="2"/>
        <v>0</v>
      </c>
      <c r="M12" s="30" t="str">
        <f t="shared" si="3"/>
        <v/>
      </c>
    </row>
    <row r="13" spans="1:14" x14ac:dyDescent="0.25">
      <c r="A13" s="32">
        <v>31</v>
      </c>
      <c r="B13" s="32" t="s">
        <v>199</v>
      </c>
      <c r="C13" s="32" t="s">
        <v>109</v>
      </c>
      <c r="D13" s="33" t="s">
        <v>93</v>
      </c>
      <c r="E13" s="28">
        <v>19</v>
      </c>
      <c r="F13" s="28">
        <v>16</v>
      </c>
      <c r="G13" s="28">
        <v>0</v>
      </c>
      <c r="H13" s="28">
        <v>18</v>
      </c>
      <c r="I13" s="28">
        <v>7</v>
      </c>
      <c r="J13" s="29">
        <f t="shared" si="0"/>
        <v>60</v>
      </c>
      <c r="K13" s="30" t="str">
        <f t="shared" ref="K13:K20" si="4">IF(A13&gt;0, IF(COUNTIF(E13:I13,"")&gt;0,"",IF(COUNTIF(E13:I13,0)&gt;0,CONCATENATE($A$1,"0"),IF(COUNTIF(E13:I13,"-")&gt;0,CONCATENATE($A$1,"-"),IF(J13&gt;=Palk1,CONCATENATE($A$1,"1"),IF(J13&gt;=Palk2,CONCATENATE($A$1,"2"),IF(J13&gt;=Palk3,CONCATENATE($A$1,"3"),CONCATENATE($A$1,"0"))))))),"")</f>
        <v>AVO0</v>
      </c>
      <c r="L13" s="30">
        <f t="shared" si="2"/>
        <v>0</v>
      </c>
      <c r="M13" s="30" t="str">
        <f t="shared" si="3"/>
        <v/>
      </c>
    </row>
    <row r="14" spans="1:14" x14ac:dyDescent="0.25">
      <c r="A14" s="32">
        <v>32</v>
      </c>
      <c r="B14" s="32" t="s">
        <v>200</v>
      </c>
      <c r="C14" s="32" t="s">
        <v>110</v>
      </c>
      <c r="D14" s="33" t="s">
        <v>94</v>
      </c>
      <c r="E14" s="28">
        <v>8</v>
      </c>
      <c r="F14" s="28">
        <v>15</v>
      </c>
      <c r="G14" s="28">
        <v>0</v>
      </c>
      <c r="H14" s="28">
        <v>18</v>
      </c>
      <c r="I14" s="28">
        <v>15</v>
      </c>
      <c r="J14" s="29">
        <f t="shared" si="0"/>
        <v>56</v>
      </c>
      <c r="K14" s="30" t="str">
        <f t="shared" si="4"/>
        <v>AVO0</v>
      </c>
      <c r="L14" s="30">
        <f t="shared" si="2"/>
        <v>0</v>
      </c>
      <c r="M14" s="30" t="str">
        <f t="shared" si="3"/>
        <v/>
      </c>
    </row>
    <row r="15" spans="1:14" x14ac:dyDescent="0.25">
      <c r="A15" s="32">
        <v>34</v>
      </c>
      <c r="B15" s="32" t="s">
        <v>192</v>
      </c>
      <c r="C15" s="32" t="s">
        <v>112</v>
      </c>
      <c r="D15" s="33" t="s">
        <v>96</v>
      </c>
      <c r="E15" s="28">
        <v>0</v>
      </c>
      <c r="F15" s="28">
        <v>0</v>
      </c>
      <c r="G15" s="28">
        <v>19</v>
      </c>
      <c r="H15" s="28">
        <v>0</v>
      </c>
      <c r="I15" s="28">
        <v>13</v>
      </c>
      <c r="J15" s="29">
        <f t="shared" si="0"/>
        <v>32</v>
      </c>
      <c r="K15" s="30" t="str">
        <f t="shared" si="4"/>
        <v>AVO0</v>
      </c>
      <c r="L15" s="30">
        <f t="shared" si="2"/>
        <v>0</v>
      </c>
      <c r="M15" s="30" t="str">
        <f t="shared" si="3"/>
        <v/>
      </c>
    </row>
    <row r="16" spans="1:14" x14ac:dyDescent="0.25">
      <c r="A16" s="32">
        <v>35</v>
      </c>
      <c r="B16" s="32" t="s">
        <v>202</v>
      </c>
      <c r="C16" s="32" t="s">
        <v>113</v>
      </c>
      <c r="D16" s="33" t="s">
        <v>97</v>
      </c>
      <c r="E16" s="28">
        <v>0</v>
      </c>
      <c r="F16" s="28">
        <v>15</v>
      </c>
      <c r="G16" s="28">
        <v>14</v>
      </c>
      <c r="H16" s="28">
        <v>19</v>
      </c>
      <c r="I16" s="28">
        <v>15</v>
      </c>
      <c r="J16" s="29">
        <f t="shared" si="0"/>
        <v>63</v>
      </c>
      <c r="K16" s="30" t="str">
        <f t="shared" si="4"/>
        <v>AVO0</v>
      </c>
      <c r="L16" s="30">
        <f t="shared" si="2"/>
        <v>0</v>
      </c>
      <c r="M16" s="30" t="str">
        <f t="shared" si="3"/>
        <v/>
      </c>
    </row>
    <row r="17" spans="1:13" x14ac:dyDescent="0.25">
      <c r="A17" s="32">
        <v>37</v>
      </c>
      <c r="B17" s="32" t="s">
        <v>203</v>
      </c>
      <c r="C17" s="32" t="s">
        <v>115</v>
      </c>
      <c r="D17" s="33" t="s">
        <v>98</v>
      </c>
      <c r="E17" s="28">
        <v>0</v>
      </c>
      <c r="F17" s="28">
        <v>15</v>
      </c>
      <c r="G17" s="28">
        <v>16</v>
      </c>
      <c r="H17" s="28">
        <v>14</v>
      </c>
      <c r="I17" s="28">
        <v>9</v>
      </c>
      <c r="J17" s="29">
        <f t="shared" si="0"/>
        <v>54</v>
      </c>
      <c r="K17" s="30" t="str">
        <f t="shared" si="4"/>
        <v>AVO0</v>
      </c>
      <c r="L17" s="30">
        <f t="shared" si="2"/>
        <v>0</v>
      </c>
      <c r="M17" s="30" t="str">
        <f t="shared" si="3"/>
        <v/>
      </c>
    </row>
    <row r="18" spans="1:13" x14ac:dyDescent="0.25">
      <c r="A18" s="32">
        <v>38</v>
      </c>
      <c r="B18" s="32" t="s">
        <v>211</v>
      </c>
      <c r="C18" s="32" t="s">
        <v>154</v>
      </c>
      <c r="D18" s="33" t="s">
        <v>127</v>
      </c>
      <c r="E18" s="28">
        <v>0</v>
      </c>
      <c r="F18" s="28">
        <v>19</v>
      </c>
      <c r="G18" s="28">
        <v>19</v>
      </c>
      <c r="H18" s="28">
        <v>12</v>
      </c>
      <c r="I18" s="28">
        <v>16</v>
      </c>
      <c r="J18" s="29">
        <f t="shared" si="0"/>
        <v>66</v>
      </c>
      <c r="K18" s="30" t="str">
        <f t="shared" si="4"/>
        <v>AVO0</v>
      </c>
      <c r="L18" s="30">
        <f t="shared" si="2"/>
        <v>0</v>
      </c>
      <c r="M18" s="30" t="str">
        <f t="shared" si="3"/>
        <v/>
      </c>
    </row>
    <row r="19" spans="1:13" x14ac:dyDescent="0.25">
      <c r="A19" s="32">
        <v>39</v>
      </c>
      <c r="B19" s="32" t="s">
        <v>204</v>
      </c>
      <c r="C19" s="32" t="s">
        <v>116</v>
      </c>
      <c r="D19" s="33" t="s">
        <v>99</v>
      </c>
      <c r="E19" s="28">
        <v>0</v>
      </c>
      <c r="F19" s="28">
        <v>10</v>
      </c>
      <c r="G19" s="28">
        <v>19</v>
      </c>
      <c r="H19" s="28">
        <v>15</v>
      </c>
      <c r="I19" s="28">
        <v>18</v>
      </c>
      <c r="J19" s="29">
        <f t="shared" si="0"/>
        <v>62</v>
      </c>
      <c r="K19" s="30" t="str">
        <f t="shared" si="4"/>
        <v>AVO0</v>
      </c>
      <c r="L19" s="30">
        <f t="shared" si="2"/>
        <v>0</v>
      </c>
      <c r="M19" s="30" t="str">
        <f t="shared" si="3"/>
        <v/>
      </c>
    </row>
    <row r="20" spans="1:13" x14ac:dyDescent="0.25">
      <c r="A20" s="32">
        <v>40</v>
      </c>
      <c r="B20" s="32" t="s">
        <v>205</v>
      </c>
      <c r="C20" s="32" t="s">
        <v>117</v>
      </c>
      <c r="D20" s="33" t="s">
        <v>100</v>
      </c>
      <c r="E20" s="28">
        <v>0</v>
      </c>
      <c r="F20" s="28">
        <v>0</v>
      </c>
      <c r="G20" s="28">
        <v>16</v>
      </c>
      <c r="H20" s="28">
        <v>19</v>
      </c>
      <c r="I20" s="28">
        <v>15</v>
      </c>
      <c r="J20" s="29">
        <f t="shared" si="0"/>
        <v>50</v>
      </c>
      <c r="K20" s="30" t="str">
        <f t="shared" si="4"/>
        <v>AVO0</v>
      </c>
      <c r="L20" s="30">
        <f t="shared" si="2"/>
        <v>0</v>
      </c>
      <c r="M20" s="30" t="str">
        <f t="shared" si="3"/>
        <v/>
      </c>
    </row>
    <row r="21" spans="1:13" x14ac:dyDescent="0.25">
      <c r="A21" s="32"/>
      <c r="B21" s="32"/>
      <c r="C21" s="32"/>
      <c r="D21" s="33"/>
      <c r="E21" s="28"/>
      <c r="F21" s="28"/>
      <c r="G21" s="28"/>
      <c r="H21" s="28"/>
      <c r="I21" s="28"/>
      <c r="J21" s="29" t="str">
        <f t="shared" ref="J21:J32" si="5">IF(A21&gt;0,SUM(E21:I21),"")</f>
        <v/>
      </c>
      <c r="K21" s="30" t="str">
        <f t="shared" ref="K21:K32" si="6">IF(A21&gt;0, IF(COUNTIF(E21:I21,"")&gt;0,"",IF(COUNTIF(E21:I21,0)&gt;0,CONCATENATE($A$1,"0"),IF(COUNTIF(E21:I21,"-")&gt;0,CONCATENATE($A$1,"-"),IF(J21&gt;=Palk1,CONCATENATE($A$1,"1"),IF(J21&gt;=Palk2,CONCATENATE($A$1,"2"),IF(J21&gt;=Palk3,CONCATENATE($A$1,"3"),CONCATENATE($A$1,"0"))))))),"")</f>
        <v/>
      </c>
      <c r="L21" s="30">
        <f t="shared" ref="L21:L32" si="7">IF(COUNTIF(E21:I21,0)+COUNTIF(E21:I21,"-")&gt;0,0,SUM(E21:I21))</f>
        <v>0</v>
      </c>
      <c r="M21" s="30" t="str">
        <f t="shared" ref="M21:M32" si="8">IF(K21="","",IF(L21=0,"",RANK(L21,L$3:L$38,0)))</f>
        <v/>
      </c>
    </row>
    <row r="22" spans="1:13" x14ac:dyDescent="0.25">
      <c r="A22" s="26"/>
      <c r="B22" s="26"/>
      <c r="C22" s="26"/>
      <c r="D22" s="27"/>
      <c r="E22" s="28"/>
      <c r="F22" s="28"/>
      <c r="G22" s="28"/>
      <c r="H22" s="28"/>
      <c r="I22" s="28"/>
      <c r="J22" s="29" t="str">
        <f t="shared" si="5"/>
        <v/>
      </c>
      <c r="K22" s="30" t="str">
        <f t="shared" si="6"/>
        <v/>
      </c>
      <c r="L22" s="30">
        <f t="shared" si="7"/>
        <v>0</v>
      </c>
      <c r="M22" s="30" t="str">
        <f t="shared" si="8"/>
        <v/>
      </c>
    </row>
    <row r="23" spans="1:13" x14ac:dyDescent="0.25">
      <c r="A23" s="26"/>
      <c r="B23" s="26"/>
      <c r="C23" s="26"/>
      <c r="D23" s="27"/>
      <c r="E23" s="28"/>
      <c r="F23" s="28"/>
      <c r="G23" s="28"/>
      <c r="H23" s="28"/>
      <c r="I23" s="28"/>
      <c r="J23" s="29" t="str">
        <f t="shared" si="5"/>
        <v/>
      </c>
      <c r="K23" s="30" t="str">
        <f t="shared" si="6"/>
        <v/>
      </c>
      <c r="L23" s="30">
        <f t="shared" si="7"/>
        <v>0</v>
      </c>
      <c r="M23" s="30" t="str">
        <f t="shared" si="8"/>
        <v/>
      </c>
    </row>
    <row r="24" spans="1:13" x14ac:dyDescent="0.25">
      <c r="A24" s="26"/>
      <c r="B24" s="26"/>
      <c r="C24" s="26"/>
      <c r="D24" s="27"/>
      <c r="E24" s="28"/>
      <c r="F24" s="28"/>
      <c r="G24" s="28"/>
      <c r="H24" s="28"/>
      <c r="I24" s="28"/>
      <c r="J24" s="29" t="str">
        <f t="shared" si="5"/>
        <v/>
      </c>
      <c r="K24" s="30" t="str">
        <f t="shared" si="6"/>
        <v/>
      </c>
      <c r="L24" s="30">
        <f t="shared" si="7"/>
        <v>0</v>
      </c>
      <c r="M24" s="30" t="str">
        <f t="shared" si="8"/>
        <v/>
      </c>
    </row>
    <row r="25" spans="1:13" x14ac:dyDescent="0.25">
      <c r="A25" s="26"/>
      <c r="B25" s="26"/>
      <c r="C25" s="26"/>
      <c r="D25" s="27"/>
      <c r="E25" s="28"/>
      <c r="F25" s="28"/>
      <c r="G25" s="28"/>
      <c r="H25" s="28"/>
      <c r="I25" s="28"/>
      <c r="J25" s="29" t="str">
        <f t="shared" si="5"/>
        <v/>
      </c>
      <c r="K25" s="30" t="str">
        <f t="shared" si="6"/>
        <v/>
      </c>
      <c r="L25" s="30">
        <f t="shared" si="7"/>
        <v>0</v>
      </c>
      <c r="M25" s="30" t="str">
        <f t="shared" si="8"/>
        <v/>
      </c>
    </row>
    <row r="26" spans="1:13" x14ac:dyDescent="0.25">
      <c r="A26" s="26"/>
      <c r="B26" s="26"/>
      <c r="C26" s="26"/>
      <c r="D26" s="27"/>
      <c r="E26" s="28"/>
      <c r="F26" s="28"/>
      <c r="G26" s="28"/>
      <c r="H26" s="28"/>
      <c r="I26" s="28"/>
      <c r="J26" s="29" t="str">
        <f t="shared" si="5"/>
        <v/>
      </c>
      <c r="K26" s="30" t="str">
        <f t="shared" si="6"/>
        <v/>
      </c>
      <c r="L26" s="30">
        <f t="shared" si="7"/>
        <v>0</v>
      </c>
      <c r="M26" s="30" t="str">
        <f t="shared" si="8"/>
        <v/>
      </c>
    </row>
    <row r="27" spans="1:13" x14ac:dyDescent="0.25">
      <c r="A27" s="26"/>
      <c r="B27" s="26"/>
      <c r="C27" s="26"/>
      <c r="D27" s="27"/>
      <c r="E27" s="28"/>
      <c r="F27" s="28"/>
      <c r="G27" s="28"/>
      <c r="H27" s="28"/>
      <c r="I27" s="28"/>
      <c r="J27" s="29" t="str">
        <f t="shared" si="5"/>
        <v/>
      </c>
      <c r="K27" s="30" t="str">
        <f t="shared" si="6"/>
        <v/>
      </c>
      <c r="L27" s="30">
        <f t="shared" si="7"/>
        <v>0</v>
      </c>
      <c r="M27" s="30" t="str">
        <f t="shared" si="8"/>
        <v/>
      </c>
    </row>
    <row r="28" spans="1:13" x14ac:dyDescent="0.25">
      <c r="A28" s="26"/>
      <c r="B28" s="26"/>
      <c r="C28" s="26"/>
      <c r="D28" s="27"/>
      <c r="E28" s="28"/>
      <c r="F28" s="28"/>
      <c r="G28" s="28"/>
      <c r="H28" s="34"/>
      <c r="I28" s="28"/>
      <c r="J28" s="29" t="str">
        <f t="shared" si="5"/>
        <v/>
      </c>
      <c r="K28" s="30" t="str">
        <f t="shared" si="6"/>
        <v/>
      </c>
      <c r="L28" s="30">
        <f t="shared" si="7"/>
        <v>0</v>
      </c>
      <c r="M28" s="30" t="str">
        <f t="shared" si="8"/>
        <v/>
      </c>
    </row>
    <row r="29" spans="1:13" x14ac:dyDescent="0.25">
      <c r="A29" s="26"/>
      <c r="B29" s="26"/>
      <c r="C29" s="26"/>
      <c r="D29" s="27"/>
      <c r="E29" s="28"/>
      <c r="F29" s="28"/>
      <c r="G29" s="28"/>
      <c r="H29" s="28"/>
      <c r="I29" s="28"/>
      <c r="J29" s="29" t="str">
        <f t="shared" si="5"/>
        <v/>
      </c>
      <c r="K29" s="30" t="str">
        <f t="shared" si="6"/>
        <v/>
      </c>
      <c r="L29" s="30">
        <f t="shared" si="7"/>
        <v>0</v>
      </c>
      <c r="M29" s="30" t="str">
        <f t="shared" si="8"/>
        <v/>
      </c>
    </row>
    <row r="30" spans="1:13" x14ac:dyDescent="0.25">
      <c r="A30" s="26"/>
      <c r="B30" s="26"/>
      <c r="C30" s="26"/>
      <c r="D30" s="27"/>
      <c r="E30" s="28"/>
      <c r="F30" s="28"/>
      <c r="G30" s="28"/>
      <c r="H30" s="28"/>
      <c r="I30" s="28"/>
      <c r="J30" s="29" t="str">
        <f t="shared" si="5"/>
        <v/>
      </c>
      <c r="K30" s="30" t="str">
        <f t="shared" si="6"/>
        <v/>
      </c>
      <c r="L30" s="30">
        <f t="shared" si="7"/>
        <v>0</v>
      </c>
      <c r="M30" s="30" t="str">
        <f t="shared" si="8"/>
        <v/>
      </c>
    </row>
    <row r="31" spans="1:13" x14ac:dyDescent="0.25">
      <c r="A31" s="26"/>
      <c r="B31" s="26"/>
      <c r="C31" s="26"/>
      <c r="D31" s="27"/>
      <c r="E31" s="28"/>
      <c r="F31" s="28"/>
      <c r="G31" s="28"/>
      <c r="H31" s="28"/>
      <c r="I31" s="28"/>
      <c r="J31" s="29" t="str">
        <f t="shared" si="5"/>
        <v/>
      </c>
      <c r="K31" s="30" t="str">
        <f t="shared" si="6"/>
        <v/>
      </c>
      <c r="L31" s="30">
        <f t="shared" si="7"/>
        <v>0</v>
      </c>
      <c r="M31" s="30" t="str">
        <f t="shared" si="8"/>
        <v/>
      </c>
    </row>
    <row r="32" spans="1:13" x14ac:dyDescent="0.25">
      <c r="A32" s="26"/>
      <c r="B32" s="26"/>
      <c r="C32" s="27"/>
      <c r="D32" s="27"/>
      <c r="E32" s="28"/>
      <c r="F32" s="28"/>
      <c r="G32" s="28"/>
      <c r="H32" s="28"/>
      <c r="I32" s="28"/>
      <c r="J32" s="29" t="str">
        <f t="shared" si="5"/>
        <v/>
      </c>
      <c r="K32" s="30" t="str">
        <f t="shared" si="6"/>
        <v/>
      </c>
      <c r="L32" s="30">
        <f t="shared" si="7"/>
        <v>0</v>
      </c>
      <c r="M32" s="30" t="str">
        <f t="shared" si="8"/>
        <v/>
      </c>
    </row>
    <row r="33" spans="1:3" x14ac:dyDescent="0.25">
      <c r="A33" s="10"/>
      <c r="B33" s="10"/>
      <c r="C33" s="10"/>
    </row>
    <row r="34" spans="1:3" x14ac:dyDescent="0.25">
      <c r="A34" s="10"/>
      <c r="B34" s="10"/>
      <c r="C34" s="10"/>
    </row>
    <row r="35" spans="1:3" x14ac:dyDescent="0.25">
      <c r="A35" s="10"/>
      <c r="B35" s="10"/>
      <c r="C35" s="10"/>
    </row>
    <row r="36" spans="1:3" x14ac:dyDescent="0.25">
      <c r="A36" s="10"/>
      <c r="B36" s="10"/>
      <c r="C36" s="10"/>
    </row>
    <row r="37" spans="1:3" x14ac:dyDescent="0.25">
      <c r="A37" s="10"/>
      <c r="B37" s="10"/>
      <c r="C37" s="10"/>
    </row>
  </sheetData>
  <sortState ref="A3:M20">
    <sortCondition ref="M3:M20"/>
  </sortState>
  <pageMargins left="0.75" right="0.75" top="1" bottom="1" header="0.5" footer="0.5"/>
  <pageSetup paperSize="9" orientation="landscape" horizontalDpi="4294967293" verticalDpi="9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7" workbookViewId="0">
      <selection activeCell="N6" sqref="N6"/>
    </sheetView>
  </sheetViews>
  <sheetFormatPr defaultColWidth="11.42578125" defaultRowHeight="15" x14ac:dyDescent="0.25"/>
  <cols>
    <col min="1" max="1" width="4.42578125" style="23" customWidth="1"/>
    <col min="2" max="2" width="18.28515625" customWidth="1"/>
    <col min="3" max="3" width="11.42578125" customWidth="1"/>
    <col min="4" max="4" width="42.85546875" customWidth="1"/>
    <col min="5" max="13" width="7.42578125" customWidth="1"/>
  </cols>
  <sheetData>
    <row r="1" spans="1:14" ht="26.25" x14ac:dyDescent="0.4">
      <c r="A1" s="20" t="s">
        <v>8</v>
      </c>
      <c r="B1" s="15"/>
      <c r="C1" s="15"/>
      <c r="D1" s="16"/>
      <c r="E1" s="16"/>
      <c r="F1" s="16"/>
      <c r="G1" s="16"/>
      <c r="H1" s="16"/>
      <c r="I1" s="16"/>
      <c r="J1" s="16"/>
      <c r="K1" s="16"/>
      <c r="L1" s="16"/>
      <c r="M1" s="17"/>
    </row>
    <row r="2" spans="1:14" ht="62.25" x14ac:dyDescent="0.25">
      <c r="A2" s="21" t="s">
        <v>16</v>
      </c>
      <c r="B2" s="13" t="s">
        <v>15</v>
      </c>
      <c r="C2" s="13" t="s">
        <v>14</v>
      </c>
      <c r="D2" s="14" t="s">
        <v>3</v>
      </c>
      <c r="E2" s="12" t="s">
        <v>229</v>
      </c>
      <c r="F2" s="12" t="s">
        <v>230</v>
      </c>
      <c r="G2" s="12" t="s">
        <v>231</v>
      </c>
      <c r="H2" s="12" t="s">
        <v>232</v>
      </c>
      <c r="I2" s="12" t="s">
        <v>233</v>
      </c>
      <c r="J2" s="11" t="s">
        <v>0</v>
      </c>
      <c r="K2" s="12" t="s">
        <v>1</v>
      </c>
      <c r="L2" s="12"/>
      <c r="M2" s="24" t="s">
        <v>13</v>
      </c>
    </row>
    <row r="3" spans="1:14" x14ac:dyDescent="0.25">
      <c r="A3" s="32">
        <v>63</v>
      </c>
      <c r="B3" s="32" t="s">
        <v>220</v>
      </c>
      <c r="C3" s="32" t="s">
        <v>166</v>
      </c>
      <c r="D3" s="33" t="s">
        <v>139</v>
      </c>
      <c r="E3" s="28">
        <v>10</v>
      </c>
      <c r="F3" s="28">
        <v>19</v>
      </c>
      <c r="G3" s="28">
        <v>18</v>
      </c>
      <c r="H3" s="28">
        <v>16</v>
      </c>
      <c r="I3" s="28">
        <v>20</v>
      </c>
      <c r="J3" s="29">
        <f t="shared" ref="J3:J29" si="0">IF(A3&gt;0,SUM(E3:I3),"")</f>
        <v>83</v>
      </c>
      <c r="K3" s="30" t="str">
        <f t="shared" ref="K3:K16" si="1">IF(A3&gt;0, IF(COUNTIF(E3:I3,"")&gt;0,"",IF(COUNTIF(E3:I3,0)&gt;0,CONCATENATE($A$1,"0"),IF(COUNTIF(E3:I3,"-")&gt;0,CONCATENATE($A$1,"-"),IF(J3&gt;=Palk1,CONCATENATE($A$1,"1"),IF(J3&gt;=Palk2,CONCATENATE($A$1,"2"),IF(J3&gt;=Palk3,CONCATENATE($A$1,"3"),CONCATENATE($A$1,"0"))))))),"")</f>
        <v>VOI1</v>
      </c>
      <c r="L3" s="30">
        <f t="shared" ref="L3:L29" si="2">IF(COUNTIF(E3:I3,0)+COUNTIF(E3:I3,"-")&gt;0,0,SUM(E3:I3))</f>
        <v>83</v>
      </c>
      <c r="M3" s="30">
        <f t="shared" ref="M3:M29" si="3">IF(K3="","",IF(L3=0,"",RANK(L3,L$3:L$38,0)))</f>
        <v>1</v>
      </c>
      <c r="N3" t="s">
        <v>243</v>
      </c>
    </row>
    <row r="4" spans="1:14" x14ac:dyDescent="0.25">
      <c r="A4" s="32">
        <v>60</v>
      </c>
      <c r="B4" s="32" t="s">
        <v>218</v>
      </c>
      <c r="C4" s="32" t="s">
        <v>163</v>
      </c>
      <c r="D4" s="33" t="s">
        <v>136</v>
      </c>
      <c r="E4" s="28">
        <v>17</v>
      </c>
      <c r="F4" s="28">
        <v>15</v>
      </c>
      <c r="G4" s="28">
        <v>17</v>
      </c>
      <c r="H4" s="28">
        <v>20</v>
      </c>
      <c r="I4" s="28">
        <v>13</v>
      </c>
      <c r="J4" s="29">
        <f t="shared" si="0"/>
        <v>82</v>
      </c>
      <c r="K4" s="30" t="str">
        <f t="shared" si="1"/>
        <v>VOI1</v>
      </c>
      <c r="L4" s="30">
        <f t="shared" si="2"/>
        <v>82</v>
      </c>
      <c r="M4" s="30">
        <f t="shared" si="3"/>
        <v>2</v>
      </c>
      <c r="N4" t="s">
        <v>244</v>
      </c>
    </row>
    <row r="5" spans="1:14" x14ac:dyDescent="0.25">
      <c r="A5" s="32">
        <v>66</v>
      </c>
      <c r="B5" s="32" t="s">
        <v>223</v>
      </c>
      <c r="C5" s="32" t="s">
        <v>169</v>
      </c>
      <c r="D5" s="33" t="s">
        <v>142</v>
      </c>
      <c r="E5" s="28">
        <v>17</v>
      </c>
      <c r="F5" s="28">
        <v>18</v>
      </c>
      <c r="G5" s="28">
        <v>15</v>
      </c>
      <c r="H5" s="28">
        <v>15</v>
      </c>
      <c r="I5" s="28">
        <v>15</v>
      </c>
      <c r="J5" s="29">
        <f t="shared" si="0"/>
        <v>80</v>
      </c>
      <c r="K5" s="30" t="str">
        <f t="shared" si="1"/>
        <v>VOI1</v>
      </c>
      <c r="L5" s="30">
        <f t="shared" si="2"/>
        <v>80</v>
      </c>
      <c r="M5" s="30">
        <f t="shared" si="3"/>
        <v>3</v>
      </c>
      <c r="N5" t="s">
        <v>245</v>
      </c>
    </row>
    <row r="6" spans="1:14" x14ac:dyDescent="0.25">
      <c r="A6" s="32">
        <v>50</v>
      </c>
      <c r="B6" s="32" t="s">
        <v>210</v>
      </c>
      <c r="C6" s="32" t="s">
        <v>153</v>
      </c>
      <c r="D6" s="33" t="s">
        <v>126</v>
      </c>
      <c r="E6" s="28">
        <v>16</v>
      </c>
      <c r="F6" s="28">
        <v>18</v>
      </c>
      <c r="G6" s="28">
        <v>16</v>
      </c>
      <c r="H6" s="28">
        <v>12</v>
      </c>
      <c r="I6" s="28">
        <v>13</v>
      </c>
      <c r="J6" s="29">
        <f t="shared" si="0"/>
        <v>75</v>
      </c>
      <c r="K6" s="30" t="str">
        <f t="shared" si="1"/>
        <v>VOI1</v>
      </c>
      <c r="L6" s="30">
        <f t="shared" si="2"/>
        <v>75</v>
      </c>
      <c r="M6" s="30">
        <f t="shared" si="3"/>
        <v>4</v>
      </c>
    </row>
    <row r="7" spans="1:14" x14ac:dyDescent="0.25">
      <c r="A7" s="32">
        <v>59</v>
      </c>
      <c r="B7" s="32" t="s">
        <v>217</v>
      </c>
      <c r="C7" s="32" t="s">
        <v>162</v>
      </c>
      <c r="D7" s="33" t="s">
        <v>135</v>
      </c>
      <c r="E7" s="28">
        <v>16</v>
      </c>
      <c r="F7" s="28">
        <v>12</v>
      </c>
      <c r="G7" s="28">
        <v>20</v>
      </c>
      <c r="H7" s="28">
        <v>16</v>
      </c>
      <c r="I7" s="28">
        <v>11</v>
      </c>
      <c r="J7" s="29">
        <f t="shared" si="0"/>
        <v>75</v>
      </c>
      <c r="K7" s="30" t="str">
        <f t="shared" si="1"/>
        <v>VOI1</v>
      </c>
      <c r="L7" s="30">
        <f t="shared" si="2"/>
        <v>75</v>
      </c>
      <c r="M7" s="30">
        <f t="shared" si="3"/>
        <v>4</v>
      </c>
    </row>
    <row r="8" spans="1:14" x14ac:dyDescent="0.25">
      <c r="A8" s="32">
        <v>65</v>
      </c>
      <c r="B8" s="32" t="s">
        <v>222</v>
      </c>
      <c r="C8" s="32" t="s">
        <v>168</v>
      </c>
      <c r="D8" s="33" t="s">
        <v>141</v>
      </c>
      <c r="E8" s="28">
        <v>17</v>
      </c>
      <c r="F8" s="28">
        <v>9</v>
      </c>
      <c r="G8" s="28">
        <v>15</v>
      </c>
      <c r="H8" s="28">
        <v>17</v>
      </c>
      <c r="I8" s="28">
        <v>14</v>
      </c>
      <c r="J8" s="29">
        <f t="shared" si="0"/>
        <v>72</v>
      </c>
      <c r="K8" s="30" t="str">
        <f t="shared" si="1"/>
        <v>VOI2</v>
      </c>
      <c r="L8" s="30">
        <f t="shared" si="2"/>
        <v>72</v>
      </c>
      <c r="M8" s="30">
        <f t="shared" si="3"/>
        <v>6</v>
      </c>
    </row>
    <row r="9" spans="1:14" x14ac:dyDescent="0.25">
      <c r="A9" s="32">
        <v>54</v>
      </c>
      <c r="B9" s="32" t="s">
        <v>213</v>
      </c>
      <c r="C9" s="32" t="s">
        <v>157</v>
      </c>
      <c r="D9" s="33" t="s">
        <v>130</v>
      </c>
      <c r="E9" s="28">
        <v>14</v>
      </c>
      <c r="F9" s="28">
        <v>17</v>
      </c>
      <c r="G9" s="28">
        <v>16</v>
      </c>
      <c r="H9" s="28">
        <v>15</v>
      </c>
      <c r="I9" s="28">
        <v>8</v>
      </c>
      <c r="J9" s="29">
        <f t="shared" si="0"/>
        <v>70</v>
      </c>
      <c r="K9" s="30" t="str">
        <f t="shared" si="1"/>
        <v>VOI2</v>
      </c>
      <c r="L9" s="30">
        <f t="shared" si="2"/>
        <v>70</v>
      </c>
      <c r="M9" s="30">
        <f t="shared" si="3"/>
        <v>7</v>
      </c>
    </row>
    <row r="10" spans="1:14" x14ac:dyDescent="0.25">
      <c r="A10" s="32">
        <v>51</v>
      </c>
      <c r="B10" s="32" t="s">
        <v>209</v>
      </c>
      <c r="C10" s="32" t="s">
        <v>147</v>
      </c>
      <c r="D10" s="33" t="s">
        <v>121</v>
      </c>
      <c r="E10" s="28">
        <v>11</v>
      </c>
      <c r="F10" s="28">
        <v>15</v>
      </c>
      <c r="G10" s="28">
        <v>18</v>
      </c>
      <c r="H10" s="28">
        <v>11</v>
      </c>
      <c r="I10" s="28">
        <v>11</v>
      </c>
      <c r="J10" s="29">
        <f t="shared" si="0"/>
        <v>66</v>
      </c>
      <c r="K10" s="30" t="str">
        <f t="shared" si="1"/>
        <v>VOI2</v>
      </c>
      <c r="L10" s="30">
        <f t="shared" si="2"/>
        <v>66</v>
      </c>
      <c r="M10" s="30">
        <f t="shared" si="3"/>
        <v>8</v>
      </c>
    </row>
    <row r="11" spans="1:14" x14ac:dyDescent="0.25">
      <c r="A11" s="32">
        <v>42</v>
      </c>
      <c r="B11" s="32" t="s">
        <v>207</v>
      </c>
      <c r="C11" s="32" t="s">
        <v>145</v>
      </c>
      <c r="D11" s="33" t="s">
        <v>119</v>
      </c>
      <c r="E11" s="28">
        <v>11</v>
      </c>
      <c r="F11" s="28">
        <v>13</v>
      </c>
      <c r="G11" s="28">
        <v>12</v>
      </c>
      <c r="H11" s="28">
        <v>17</v>
      </c>
      <c r="I11" s="28">
        <v>11</v>
      </c>
      <c r="J11" s="29">
        <f t="shared" si="0"/>
        <v>64</v>
      </c>
      <c r="K11" s="30" t="str">
        <f t="shared" si="1"/>
        <v>VOI2</v>
      </c>
      <c r="L11" s="30">
        <f t="shared" si="2"/>
        <v>64</v>
      </c>
      <c r="M11" s="30">
        <f t="shared" si="3"/>
        <v>9</v>
      </c>
    </row>
    <row r="12" spans="1:14" x14ac:dyDescent="0.25">
      <c r="A12" s="32">
        <v>49</v>
      </c>
      <c r="B12" s="32" t="s">
        <v>30</v>
      </c>
      <c r="C12" s="32" t="s">
        <v>152</v>
      </c>
      <c r="D12" s="33" t="s">
        <v>228</v>
      </c>
      <c r="E12" s="28">
        <v>14</v>
      </c>
      <c r="F12" s="28">
        <v>10</v>
      </c>
      <c r="G12" s="28">
        <v>13</v>
      </c>
      <c r="H12" s="28">
        <v>15</v>
      </c>
      <c r="I12" s="28">
        <v>11</v>
      </c>
      <c r="J12" s="29">
        <f t="shared" si="0"/>
        <v>63</v>
      </c>
      <c r="K12" s="30" t="str">
        <f t="shared" si="1"/>
        <v>VOI2</v>
      </c>
      <c r="L12" s="30">
        <f t="shared" si="2"/>
        <v>63</v>
      </c>
      <c r="M12" s="30">
        <f t="shared" si="3"/>
        <v>10</v>
      </c>
    </row>
    <row r="13" spans="1:14" x14ac:dyDescent="0.25">
      <c r="A13" s="32">
        <v>48</v>
      </c>
      <c r="B13" s="32" t="s">
        <v>32</v>
      </c>
      <c r="C13" s="32" t="s">
        <v>151</v>
      </c>
      <c r="D13" s="33" t="s">
        <v>125</v>
      </c>
      <c r="E13" s="28">
        <v>12</v>
      </c>
      <c r="F13" s="28">
        <v>9</v>
      </c>
      <c r="G13" s="28">
        <v>14</v>
      </c>
      <c r="H13" s="28">
        <v>13</v>
      </c>
      <c r="I13" s="28">
        <v>13</v>
      </c>
      <c r="J13" s="29">
        <f t="shared" si="0"/>
        <v>61</v>
      </c>
      <c r="K13" s="30" t="str">
        <f t="shared" si="1"/>
        <v>VOI2</v>
      </c>
      <c r="L13" s="30">
        <f t="shared" si="2"/>
        <v>61</v>
      </c>
      <c r="M13" s="30">
        <f t="shared" si="3"/>
        <v>11</v>
      </c>
    </row>
    <row r="14" spans="1:14" x14ac:dyDescent="0.25">
      <c r="A14" s="32">
        <v>43</v>
      </c>
      <c r="B14" s="49" t="s">
        <v>208</v>
      </c>
      <c r="C14" s="32" t="s">
        <v>146</v>
      </c>
      <c r="D14" s="51" t="s">
        <v>120</v>
      </c>
      <c r="E14" s="28">
        <v>10</v>
      </c>
      <c r="F14" s="28">
        <v>8</v>
      </c>
      <c r="G14" s="28">
        <v>5</v>
      </c>
      <c r="H14" s="28">
        <v>8</v>
      </c>
      <c r="I14" s="28">
        <v>15</v>
      </c>
      <c r="J14" s="29">
        <f t="shared" si="0"/>
        <v>46</v>
      </c>
      <c r="K14" s="30" t="str">
        <f t="shared" si="1"/>
        <v>VOI0</v>
      </c>
      <c r="L14" s="30">
        <f t="shared" si="2"/>
        <v>46</v>
      </c>
      <c r="M14" s="30">
        <f t="shared" si="3"/>
        <v>12</v>
      </c>
    </row>
    <row r="15" spans="1:14" x14ac:dyDescent="0.25">
      <c r="A15" s="32">
        <v>41</v>
      </c>
      <c r="B15" s="32" t="s">
        <v>206</v>
      </c>
      <c r="C15" s="32" t="s">
        <v>144</v>
      </c>
      <c r="D15" s="33" t="s">
        <v>118</v>
      </c>
      <c r="E15" s="28">
        <v>8</v>
      </c>
      <c r="F15" s="28">
        <v>10</v>
      </c>
      <c r="G15" s="28">
        <v>17</v>
      </c>
      <c r="H15" s="28">
        <v>0</v>
      </c>
      <c r="I15" s="28">
        <v>15</v>
      </c>
      <c r="J15" s="29">
        <f t="shared" si="0"/>
        <v>50</v>
      </c>
      <c r="K15" s="30" t="str">
        <f t="shared" si="1"/>
        <v>VOI0</v>
      </c>
      <c r="L15" s="30">
        <f t="shared" si="2"/>
        <v>0</v>
      </c>
      <c r="M15" s="30" t="str">
        <f t="shared" si="3"/>
        <v/>
      </c>
    </row>
    <row r="16" spans="1:14" x14ac:dyDescent="0.25">
      <c r="A16" s="32">
        <v>44</v>
      </c>
      <c r="B16" s="32" t="s">
        <v>214</v>
      </c>
      <c r="C16" s="32" t="s">
        <v>159</v>
      </c>
      <c r="D16" s="33" t="s">
        <v>132</v>
      </c>
      <c r="E16" s="28">
        <v>0</v>
      </c>
      <c r="F16" s="28">
        <v>16</v>
      </c>
      <c r="G16" s="28">
        <v>12</v>
      </c>
      <c r="H16" s="28">
        <v>14</v>
      </c>
      <c r="I16" s="28">
        <v>12</v>
      </c>
      <c r="J16" s="29">
        <f t="shared" si="0"/>
        <v>54</v>
      </c>
      <c r="K16" s="30" t="str">
        <f t="shared" si="1"/>
        <v>VOI0</v>
      </c>
      <c r="L16" s="30">
        <f t="shared" si="2"/>
        <v>0</v>
      </c>
      <c r="M16" s="30" t="str">
        <f t="shared" si="3"/>
        <v/>
      </c>
    </row>
    <row r="17" spans="1:13" x14ac:dyDescent="0.25">
      <c r="A17" s="32">
        <v>45</v>
      </c>
      <c r="B17" s="32" t="s">
        <v>33</v>
      </c>
      <c r="C17" s="32" t="s">
        <v>148</v>
      </c>
      <c r="D17" s="33" t="s">
        <v>122</v>
      </c>
      <c r="E17" s="28">
        <v>17</v>
      </c>
      <c r="F17" s="28">
        <v>17</v>
      </c>
      <c r="G17" s="28">
        <v>0</v>
      </c>
      <c r="H17" s="28"/>
      <c r="I17" s="28"/>
      <c r="J17" s="29">
        <f t="shared" si="0"/>
        <v>34</v>
      </c>
      <c r="K17" s="30" t="s">
        <v>236</v>
      </c>
      <c r="L17" s="30">
        <f t="shared" si="2"/>
        <v>0</v>
      </c>
      <c r="M17" s="30" t="str">
        <f t="shared" si="3"/>
        <v/>
      </c>
    </row>
    <row r="18" spans="1:13" x14ac:dyDescent="0.25">
      <c r="A18" s="32">
        <v>46</v>
      </c>
      <c r="B18" s="32" t="s">
        <v>31</v>
      </c>
      <c r="C18" s="32" t="s">
        <v>149</v>
      </c>
      <c r="D18" s="33" t="s">
        <v>123</v>
      </c>
      <c r="E18" s="28">
        <v>0</v>
      </c>
      <c r="F18" s="28">
        <v>18</v>
      </c>
      <c r="G18" s="28">
        <v>13</v>
      </c>
      <c r="H18" s="28">
        <v>0</v>
      </c>
      <c r="I18" s="28">
        <v>0</v>
      </c>
      <c r="J18" s="29">
        <f t="shared" si="0"/>
        <v>31</v>
      </c>
      <c r="K18" s="30" t="str">
        <f t="shared" ref="K18:K28" si="4">IF(A18&gt;0, IF(COUNTIF(E18:I18,"")&gt;0,"",IF(COUNTIF(E18:I18,0)&gt;0,CONCATENATE($A$1,"0"),IF(COUNTIF(E18:I18,"-")&gt;0,CONCATENATE($A$1,"-"),IF(J18&gt;=Palk1,CONCATENATE($A$1,"1"),IF(J18&gt;=Palk2,CONCATENATE($A$1,"2"),IF(J18&gt;=Palk3,CONCATENATE($A$1,"3"),CONCATENATE($A$1,"0"))))))),"")</f>
        <v>VOI0</v>
      </c>
      <c r="L18" s="30">
        <f t="shared" si="2"/>
        <v>0</v>
      </c>
      <c r="M18" s="30" t="str">
        <f t="shared" si="3"/>
        <v/>
      </c>
    </row>
    <row r="19" spans="1:13" x14ac:dyDescent="0.25">
      <c r="A19" s="42">
        <v>47</v>
      </c>
      <c r="B19" s="42" t="s">
        <v>34</v>
      </c>
      <c r="C19" s="42" t="s">
        <v>150</v>
      </c>
      <c r="D19" s="43" t="s">
        <v>124</v>
      </c>
      <c r="E19" s="44"/>
      <c r="F19" s="44"/>
      <c r="G19" s="44"/>
      <c r="H19" s="44"/>
      <c r="I19" s="44"/>
      <c r="J19" s="45">
        <f t="shared" si="0"/>
        <v>0</v>
      </c>
      <c r="K19" s="46" t="str">
        <f t="shared" si="4"/>
        <v/>
      </c>
      <c r="L19" s="46">
        <f t="shared" si="2"/>
        <v>0</v>
      </c>
      <c r="M19" s="46" t="str">
        <f t="shared" si="3"/>
        <v/>
      </c>
    </row>
    <row r="20" spans="1:13" x14ac:dyDescent="0.25">
      <c r="A20" s="32">
        <v>52</v>
      </c>
      <c r="B20" s="48" t="s">
        <v>225</v>
      </c>
      <c r="C20" s="33" t="s">
        <v>226</v>
      </c>
      <c r="D20" s="50" t="s">
        <v>227</v>
      </c>
      <c r="E20" s="28">
        <v>13</v>
      </c>
      <c r="F20" s="28">
        <v>0</v>
      </c>
      <c r="G20" s="28">
        <v>0</v>
      </c>
      <c r="H20" s="28">
        <v>19</v>
      </c>
      <c r="I20" s="28">
        <v>14</v>
      </c>
      <c r="J20" s="29">
        <f t="shared" si="0"/>
        <v>46</v>
      </c>
      <c r="K20" s="30" t="str">
        <f t="shared" si="4"/>
        <v>VOI0</v>
      </c>
      <c r="L20" s="30">
        <f t="shared" si="2"/>
        <v>0</v>
      </c>
      <c r="M20" s="30" t="str">
        <f t="shared" si="3"/>
        <v/>
      </c>
    </row>
    <row r="21" spans="1:13" x14ac:dyDescent="0.25">
      <c r="A21" s="32">
        <v>53</v>
      </c>
      <c r="B21" s="32" t="s">
        <v>212</v>
      </c>
      <c r="C21" s="32" t="s">
        <v>156</v>
      </c>
      <c r="D21" s="33" t="s">
        <v>129</v>
      </c>
      <c r="E21" s="28">
        <v>13</v>
      </c>
      <c r="F21" s="28">
        <v>0</v>
      </c>
      <c r="G21" s="28">
        <v>0</v>
      </c>
      <c r="H21" s="28">
        <v>11</v>
      </c>
      <c r="I21" s="28">
        <v>9</v>
      </c>
      <c r="J21" s="29">
        <f t="shared" si="0"/>
        <v>33</v>
      </c>
      <c r="K21" s="30" t="str">
        <f t="shared" si="4"/>
        <v>VOI0</v>
      </c>
      <c r="L21" s="30">
        <f t="shared" si="2"/>
        <v>0</v>
      </c>
      <c r="M21" s="30" t="str">
        <f t="shared" si="3"/>
        <v/>
      </c>
    </row>
    <row r="22" spans="1:13" x14ac:dyDescent="0.25">
      <c r="A22" s="32">
        <v>55</v>
      </c>
      <c r="B22" s="32" t="s">
        <v>27</v>
      </c>
      <c r="C22" s="32" t="s">
        <v>158</v>
      </c>
      <c r="D22" s="33" t="s">
        <v>131</v>
      </c>
      <c r="E22" s="28">
        <v>0</v>
      </c>
      <c r="F22" s="28">
        <v>13</v>
      </c>
      <c r="G22" s="28">
        <v>0</v>
      </c>
      <c r="H22" s="28">
        <v>0</v>
      </c>
      <c r="I22" s="28">
        <v>0</v>
      </c>
      <c r="J22" s="29">
        <f t="shared" si="0"/>
        <v>13</v>
      </c>
      <c r="K22" s="30" t="str">
        <f t="shared" si="4"/>
        <v>VOI0</v>
      </c>
      <c r="L22" s="30">
        <f t="shared" si="2"/>
        <v>0</v>
      </c>
      <c r="M22" s="30" t="str">
        <f t="shared" si="3"/>
        <v/>
      </c>
    </row>
    <row r="23" spans="1:13" x14ac:dyDescent="0.25">
      <c r="A23" s="32">
        <v>56</v>
      </c>
      <c r="B23" s="32" t="s">
        <v>209</v>
      </c>
      <c r="C23" s="32" t="s">
        <v>155</v>
      </c>
      <c r="D23" s="33" t="s">
        <v>128</v>
      </c>
      <c r="E23" s="28">
        <v>0</v>
      </c>
      <c r="F23" s="28">
        <v>14</v>
      </c>
      <c r="G23" s="28">
        <v>17</v>
      </c>
      <c r="H23" s="28">
        <v>19</v>
      </c>
      <c r="I23" s="28">
        <v>16</v>
      </c>
      <c r="J23" s="29">
        <f t="shared" si="0"/>
        <v>66</v>
      </c>
      <c r="K23" s="30" t="str">
        <f t="shared" si="4"/>
        <v>VOI0</v>
      </c>
      <c r="L23" s="30">
        <f t="shared" si="2"/>
        <v>0</v>
      </c>
      <c r="M23" s="30" t="str">
        <f t="shared" si="3"/>
        <v/>
      </c>
    </row>
    <row r="24" spans="1:13" x14ac:dyDescent="0.25">
      <c r="A24" s="32">
        <v>57</v>
      </c>
      <c r="B24" s="32" t="s">
        <v>215</v>
      </c>
      <c r="C24" s="32" t="s">
        <v>160</v>
      </c>
      <c r="D24" s="33" t="s">
        <v>133</v>
      </c>
      <c r="E24" s="28">
        <v>20</v>
      </c>
      <c r="F24" s="28">
        <v>17</v>
      </c>
      <c r="G24" s="28">
        <v>0</v>
      </c>
      <c r="H24" s="28">
        <v>15</v>
      </c>
      <c r="I24" s="28">
        <v>10</v>
      </c>
      <c r="J24" s="29">
        <f t="shared" si="0"/>
        <v>62</v>
      </c>
      <c r="K24" s="30" t="str">
        <f t="shared" si="4"/>
        <v>VOI0</v>
      </c>
      <c r="L24" s="30">
        <f t="shared" si="2"/>
        <v>0</v>
      </c>
      <c r="M24" s="30" t="str">
        <f t="shared" si="3"/>
        <v/>
      </c>
    </row>
    <row r="25" spans="1:13" x14ac:dyDescent="0.25">
      <c r="A25" s="32">
        <v>58</v>
      </c>
      <c r="B25" s="32" t="s">
        <v>216</v>
      </c>
      <c r="C25" s="32" t="s">
        <v>161</v>
      </c>
      <c r="D25" s="33" t="s">
        <v>134</v>
      </c>
      <c r="E25" s="28">
        <v>0</v>
      </c>
      <c r="F25" s="28">
        <v>17</v>
      </c>
      <c r="G25" s="28">
        <v>9</v>
      </c>
      <c r="H25" s="28">
        <v>14</v>
      </c>
      <c r="I25" s="28">
        <v>9</v>
      </c>
      <c r="J25" s="29">
        <f t="shared" si="0"/>
        <v>49</v>
      </c>
      <c r="K25" s="30" t="str">
        <f t="shared" si="4"/>
        <v>VOI0</v>
      </c>
      <c r="L25" s="30">
        <f t="shared" si="2"/>
        <v>0</v>
      </c>
      <c r="M25" s="30" t="str">
        <f t="shared" si="3"/>
        <v/>
      </c>
    </row>
    <row r="26" spans="1:13" x14ac:dyDescent="0.25">
      <c r="A26" s="32">
        <v>61</v>
      </c>
      <c r="B26" s="32" t="s">
        <v>219</v>
      </c>
      <c r="C26" s="32" t="s">
        <v>164</v>
      </c>
      <c r="D26" s="33" t="s">
        <v>137</v>
      </c>
      <c r="E26" s="28">
        <v>11</v>
      </c>
      <c r="F26" s="28">
        <v>0</v>
      </c>
      <c r="G26" s="28">
        <v>6</v>
      </c>
      <c r="H26" s="28">
        <v>6</v>
      </c>
      <c r="I26" s="28">
        <v>15</v>
      </c>
      <c r="J26" s="29">
        <f t="shared" si="0"/>
        <v>38</v>
      </c>
      <c r="K26" s="30" t="str">
        <f t="shared" si="4"/>
        <v>VOI0</v>
      </c>
      <c r="L26" s="30">
        <f t="shared" si="2"/>
        <v>0</v>
      </c>
      <c r="M26" s="30" t="str">
        <f t="shared" si="3"/>
        <v/>
      </c>
    </row>
    <row r="27" spans="1:13" ht="26.25" x14ac:dyDescent="0.25">
      <c r="A27" s="32">
        <v>62</v>
      </c>
      <c r="B27" s="32" t="s">
        <v>191</v>
      </c>
      <c r="C27" s="32" t="s">
        <v>165</v>
      </c>
      <c r="D27" s="41" t="s">
        <v>138</v>
      </c>
      <c r="E27" s="28">
        <v>0</v>
      </c>
      <c r="F27" s="28">
        <v>20</v>
      </c>
      <c r="G27" s="28">
        <v>15</v>
      </c>
      <c r="H27" s="28">
        <v>15</v>
      </c>
      <c r="I27" s="28">
        <v>17</v>
      </c>
      <c r="J27" s="29">
        <f t="shared" si="0"/>
        <v>67</v>
      </c>
      <c r="K27" s="30" t="str">
        <f t="shared" si="4"/>
        <v>VOI0</v>
      </c>
      <c r="L27" s="30">
        <f t="shared" si="2"/>
        <v>0</v>
      </c>
      <c r="M27" s="30" t="str">
        <f t="shared" si="3"/>
        <v/>
      </c>
    </row>
    <row r="28" spans="1:13" x14ac:dyDescent="0.25">
      <c r="A28" s="32">
        <v>64</v>
      </c>
      <c r="B28" s="32" t="s">
        <v>221</v>
      </c>
      <c r="C28" s="32" t="s">
        <v>167</v>
      </c>
      <c r="D28" s="33" t="s">
        <v>140</v>
      </c>
      <c r="E28" s="28">
        <v>0</v>
      </c>
      <c r="F28" s="28">
        <v>13</v>
      </c>
      <c r="G28" s="28">
        <v>9</v>
      </c>
      <c r="H28" s="28">
        <v>13</v>
      </c>
      <c r="I28" s="28">
        <v>13</v>
      </c>
      <c r="J28" s="29">
        <f t="shared" si="0"/>
        <v>48</v>
      </c>
      <c r="K28" s="30" t="str">
        <f t="shared" si="4"/>
        <v>VOI0</v>
      </c>
      <c r="L28" s="30">
        <f t="shared" si="2"/>
        <v>0</v>
      </c>
      <c r="M28" s="30" t="str">
        <f t="shared" si="3"/>
        <v/>
      </c>
    </row>
    <row r="29" spans="1:13" x14ac:dyDescent="0.25">
      <c r="A29" s="32">
        <v>67</v>
      </c>
      <c r="B29" s="32" t="s">
        <v>224</v>
      </c>
      <c r="C29" s="32" t="s">
        <v>170</v>
      </c>
      <c r="D29" s="33" t="s">
        <v>143</v>
      </c>
      <c r="E29" s="28">
        <v>0</v>
      </c>
      <c r="F29" s="28">
        <v>14</v>
      </c>
      <c r="G29" s="28">
        <v>14</v>
      </c>
      <c r="H29" s="28"/>
      <c r="I29" s="28">
        <v>0</v>
      </c>
      <c r="J29" s="29">
        <f t="shared" si="0"/>
        <v>28</v>
      </c>
      <c r="K29" s="30" t="s">
        <v>236</v>
      </c>
      <c r="L29" s="30">
        <f t="shared" si="2"/>
        <v>0</v>
      </c>
      <c r="M29" s="30" t="str">
        <f t="shared" si="3"/>
        <v/>
      </c>
    </row>
    <row r="30" spans="1:13" x14ac:dyDescent="0.25">
      <c r="A30" s="32"/>
      <c r="E30" s="28"/>
      <c r="F30" s="28"/>
      <c r="G30" s="28"/>
      <c r="H30" s="28"/>
      <c r="I30" s="28"/>
      <c r="J30" s="29" t="str">
        <f t="shared" ref="J30:J32" si="5">IF(A30&gt;0,SUM(E30:I30),"")</f>
        <v/>
      </c>
      <c r="K30" s="30" t="str">
        <f t="shared" ref="K30:K32" si="6">IF(A30&gt;0, IF(COUNTIF(E30:I30,"")&gt;0,"",IF(COUNTIF(E30:I30,0)&gt;0,CONCATENATE($A$1,"0"),IF(COUNTIF(E30:I30,"-")&gt;0,CONCATENATE($A$1,"-"),IF(J30&gt;=Palk1,CONCATENATE($A$1,"1"),IF(J30&gt;=Palk2,CONCATENATE($A$1,"2"),IF(J30&gt;=Palk3,CONCATENATE($A$1,"3"),CONCATENATE($A$1,"0"))))))),"")</f>
        <v/>
      </c>
      <c r="L30" s="30">
        <f t="shared" ref="L30:L32" si="7">IF(COUNTIF(E30:I30,0)+COUNTIF(E30:I30,"-")&gt;0,0,SUM(E30:I30))</f>
        <v>0</v>
      </c>
      <c r="M30" s="30" t="str">
        <f t="shared" ref="M30:M32" si="8">IF(K30="","",IF(L30=0,"",RANK(L30,L$3:L$38,0)))</f>
        <v/>
      </c>
    </row>
    <row r="31" spans="1:13" x14ac:dyDescent="0.25">
      <c r="A31" s="32"/>
      <c r="B31" s="31"/>
      <c r="C31" s="31"/>
      <c r="D31" s="31"/>
      <c r="E31" s="28"/>
      <c r="F31" s="28"/>
      <c r="G31" s="28"/>
      <c r="H31" s="28"/>
      <c r="I31" s="28"/>
      <c r="J31" s="29" t="str">
        <f t="shared" si="5"/>
        <v/>
      </c>
      <c r="K31" s="30" t="str">
        <f t="shared" si="6"/>
        <v/>
      </c>
      <c r="L31" s="30">
        <f t="shared" si="7"/>
        <v>0</v>
      </c>
      <c r="M31" s="30" t="str">
        <f t="shared" si="8"/>
        <v/>
      </c>
    </row>
    <row r="32" spans="1:13" x14ac:dyDescent="0.25">
      <c r="A32" s="25"/>
      <c r="B32" s="26"/>
      <c r="C32" s="27"/>
      <c r="D32" s="27"/>
      <c r="E32" s="28"/>
      <c r="F32" s="28"/>
      <c r="G32" s="28"/>
      <c r="H32" s="28"/>
      <c r="I32" s="28"/>
      <c r="J32" s="29" t="str">
        <f t="shared" si="5"/>
        <v/>
      </c>
      <c r="K32" s="30" t="str">
        <f t="shared" si="6"/>
        <v/>
      </c>
      <c r="L32" s="30">
        <f t="shared" si="7"/>
        <v>0</v>
      </c>
      <c r="M32" s="30" t="str">
        <f t="shared" si="8"/>
        <v/>
      </c>
    </row>
    <row r="33" spans="1:3" x14ac:dyDescent="0.25">
      <c r="A33" s="22"/>
      <c r="B33" s="10"/>
      <c r="C33" s="10"/>
    </row>
    <row r="34" spans="1:3" x14ac:dyDescent="0.25">
      <c r="A34" s="22"/>
      <c r="B34" s="10"/>
      <c r="C34" s="10"/>
    </row>
    <row r="35" spans="1:3" x14ac:dyDescent="0.25">
      <c r="A35" s="22"/>
      <c r="B35" s="10"/>
      <c r="C35" s="10"/>
    </row>
    <row r="36" spans="1:3" x14ac:dyDescent="0.25">
      <c r="A36" s="22"/>
      <c r="B36" s="10"/>
      <c r="C36" s="10"/>
    </row>
    <row r="37" spans="1:3" x14ac:dyDescent="0.25">
      <c r="A37" s="22"/>
      <c r="B37" s="10"/>
      <c r="C37" s="10"/>
    </row>
  </sheetData>
  <sortState ref="A3:M29">
    <sortCondition ref="M3:M29"/>
  </sortState>
  <pageMargins left="0.75" right="0.75" top="1" bottom="1" header="0.5" footer="0.5"/>
  <pageSetup paperSize="9" orientation="landscape" horizontalDpi="4294967293" verticalDpi="9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7"/>
  <sheetViews>
    <sheetView workbookViewId="0"/>
  </sheetViews>
  <sheetFormatPr defaultColWidth="11.42578125" defaultRowHeight="15" x14ac:dyDescent="0.25"/>
  <sheetData>
    <row r="3" spans="2:2" ht="18.75" x14ac:dyDescent="0.3">
      <c r="B3" s="18" t="s">
        <v>17</v>
      </c>
    </row>
    <row r="5" spans="2:2" ht="180" x14ac:dyDescent="0.25">
      <c r="B5" s="19" t="s">
        <v>20</v>
      </c>
    </row>
    <row r="7" spans="2:2" x14ac:dyDescent="0.25">
      <c r="B7" t="s">
        <v>21</v>
      </c>
    </row>
    <row r="9" spans="2:2" x14ac:dyDescent="0.25">
      <c r="B9" t="s">
        <v>22</v>
      </c>
    </row>
    <row r="11" spans="2:2" ht="409.5" x14ac:dyDescent="0.25">
      <c r="B11" s="19" t="s">
        <v>24</v>
      </c>
    </row>
    <row r="13" spans="2:2" ht="409.5" x14ac:dyDescent="0.25">
      <c r="B13" s="19" t="s">
        <v>18</v>
      </c>
    </row>
    <row r="15" spans="2:2" ht="409.5" x14ac:dyDescent="0.25">
      <c r="B15" s="19" t="s">
        <v>19</v>
      </c>
    </row>
    <row r="17" spans="2:2" ht="409.5" x14ac:dyDescent="0.25">
      <c r="B17" s="19"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Kokeen tiedot</vt:lpstr>
      <vt:lpstr>ALO</vt:lpstr>
      <vt:lpstr>AVO</vt:lpstr>
      <vt:lpstr>VOI</vt:lpstr>
      <vt:lpstr>Käyttöohje</vt:lpstr>
    </vt:vector>
  </TitlesOfParts>
  <Company>PrettyBit Software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Tenhunen</dc:creator>
  <cp:lastModifiedBy>Leinonen, Krista</cp:lastModifiedBy>
  <cp:lastPrinted>2017-11-03T12:00:12Z</cp:lastPrinted>
  <dcterms:created xsi:type="dcterms:W3CDTF">2010-10-11T08:39:27Z</dcterms:created>
  <dcterms:modified xsi:type="dcterms:W3CDTF">2018-07-01T16:17:19Z</dcterms:modified>
</cp:coreProperties>
</file>