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onorcorp-my.sharepoint.com/personal/tero_juurinen_uponor_com/Documents/Desktop/teron juttuja/LEK/palkkiot/2025/"/>
    </mc:Choice>
  </mc:AlternateContent>
  <xr:revisionPtr revIDLastSave="91" documentId="8_{655418D3-659B-4989-B9B5-C7E3A47C54C6}" xr6:coauthVersionLast="47" xr6:coauthVersionMax="47" xr10:uidLastSave="{6E4BB0A1-DA03-499B-9A44-15193E8F20C1}"/>
  <bookViews>
    <workbookView xWindow="28680" yWindow="-120" windowWidth="29040" windowHeight="15720" xr2:uid="{EA7DFFA2-970A-4B91-9324-378AC19E3C3A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H22" i="1" s="1"/>
  <c r="E31" i="1"/>
  <c r="H31" i="1" s="1"/>
  <c r="E35" i="1"/>
  <c r="H35" i="1" s="1"/>
  <c r="E46" i="1"/>
  <c r="H46" i="1" s="1"/>
  <c r="D29" i="1"/>
  <c r="G29" i="1" s="1"/>
  <c r="D31" i="1"/>
  <c r="G31" i="1" s="1"/>
  <c r="D37" i="1"/>
  <c r="G37" i="1" s="1"/>
  <c r="D39" i="1"/>
  <c r="G39" i="1" s="1"/>
  <c r="D45" i="1"/>
  <c r="G45" i="1" s="1"/>
  <c r="D47" i="1"/>
  <c r="G47" i="1" s="1"/>
  <c r="D53" i="1"/>
  <c r="G53" i="1" s="1"/>
  <c r="D55" i="1"/>
  <c r="G55" i="1" s="1"/>
  <c r="D61" i="1"/>
  <c r="G61" i="1" s="1"/>
  <c r="D72" i="1"/>
  <c r="D13" i="1"/>
  <c r="G13" i="1" s="1"/>
  <c r="I13" i="1" s="1"/>
  <c r="D15" i="1"/>
  <c r="G15" i="1" s="1"/>
  <c r="I15" i="1" s="1"/>
  <c r="R6" i="1"/>
  <c r="K10" i="1"/>
  <c r="D10" i="1" s="1"/>
  <c r="G10" i="1" s="1"/>
  <c r="L10" i="1"/>
  <c r="O10" i="1" s="1"/>
  <c r="K11" i="1"/>
  <c r="D11" i="1" s="1"/>
  <c r="G11" i="1" s="1"/>
  <c r="L11" i="1"/>
  <c r="O11" i="1" s="1"/>
  <c r="K12" i="1"/>
  <c r="D12" i="1" s="1"/>
  <c r="G12" i="1" s="1"/>
  <c r="L12" i="1"/>
  <c r="O12" i="1" s="1"/>
  <c r="K13" i="1"/>
  <c r="K14" i="1"/>
  <c r="N14" i="1" s="1"/>
  <c r="P14" i="1" s="1"/>
  <c r="K15" i="1"/>
  <c r="K16" i="1"/>
  <c r="D16" i="1" s="1"/>
  <c r="G16" i="1" s="1"/>
  <c r="I16" i="1" s="1"/>
  <c r="K17" i="1"/>
  <c r="D17" i="1" s="1"/>
  <c r="G17" i="1" s="1"/>
  <c r="I17" i="1" s="1"/>
  <c r="K18" i="1"/>
  <c r="D18" i="1" s="1"/>
  <c r="G18" i="1" s="1"/>
  <c r="I18" i="1" s="1"/>
  <c r="L22" i="1"/>
  <c r="O22" i="1" s="1"/>
  <c r="K23" i="1"/>
  <c r="D23" i="1" s="1"/>
  <c r="G23" i="1" s="1"/>
  <c r="L23" i="1"/>
  <c r="O23" i="1" s="1"/>
  <c r="K24" i="1"/>
  <c r="D24" i="1" s="1"/>
  <c r="G24" i="1" s="1"/>
  <c r="I24" i="1" s="1"/>
  <c r="K25" i="1"/>
  <c r="N25" i="1" s="1"/>
  <c r="P25" i="1" s="1"/>
  <c r="K29" i="1"/>
  <c r="L29" i="1"/>
  <c r="E29" i="1" s="1"/>
  <c r="H29" i="1" s="1"/>
  <c r="K31" i="1"/>
  <c r="L31" i="1"/>
  <c r="O31" i="1" s="1"/>
  <c r="K32" i="1"/>
  <c r="N32" i="1" s="1"/>
  <c r="P32" i="1" s="1"/>
  <c r="L32" i="1"/>
  <c r="E32" i="1" s="1"/>
  <c r="H32" i="1" s="1"/>
  <c r="K33" i="1"/>
  <c r="D33" i="1" s="1"/>
  <c r="G33" i="1" s="1"/>
  <c r="I33" i="1" s="1"/>
  <c r="K34" i="1"/>
  <c r="D34" i="1" s="1"/>
  <c r="G34" i="1" s="1"/>
  <c r="I34" i="1" s="1"/>
  <c r="L35" i="1"/>
  <c r="O35" i="1" s="1"/>
  <c r="K37" i="1"/>
  <c r="L37" i="1"/>
  <c r="E37" i="1" s="1"/>
  <c r="H37" i="1" s="1"/>
  <c r="K38" i="1"/>
  <c r="N38" i="1" s="1"/>
  <c r="K39" i="1"/>
  <c r="L39" i="1"/>
  <c r="E39" i="1" s="1"/>
  <c r="H39" i="1" s="1"/>
  <c r="K40" i="1"/>
  <c r="N40" i="1" s="1"/>
  <c r="L40" i="1"/>
  <c r="E40" i="1" s="1"/>
  <c r="H40" i="1" s="1"/>
  <c r="K41" i="1"/>
  <c r="D41" i="1" s="1"/>
  <c r="G41" i="1" s="1"/>
  <c r="L41" i="1"/>
  <c r="E41" i="1" s="1"/>
  <c r="H41" i="1" s="1"/>
  <c r="K42" i="1"/>
  <c r="D42" i="1" s="1"/>
  <c r="G42" i="1" s="1"/>
  <c r="K43" i="1"/>
  <c r="D43" i="1" s="1"/>
  <c r="G43" i="1" s="1"/>
  <c r="I43" i="1" s="1"/>
  <c r="K44" i="1"/>
  <c r="D44" i="1" s="1"/>
  <c r="G44" i="1" s="1"/>
  <c r="L44" i="1"/>
  <c r="E44" i="1" s="1"/>
  <c r="H44" i="1" s="1"/>
  <c r="K45" i="1"/>
  <c r="N45" i="1" s="1"/>
  <c r="L45" i="1"/>
  <c r="E45" i="1" s="1"/>
  <c r="H45" i="1" s="1"/>
  <c r="K46" i="1"/>
  <c r="D46" i="1" s="1"/>
  <c r="G46" i="1" s="1"/>
  <c r="L46" i="1"/>
  <c r="K47" i="1"/>
  <c r="K48" i="1"/>
  <c r="D48" i="1" s="1"/>
  <c r="G48" i="1" s="1"/>
  <c r="I48" i="1" s="1"/>
  <c r="K49" i="1"/>
  <c r="D49" i="1" s="1"/>
  <c r="G49" i="1" s="1"/>
  <c r="L49" i="1"/>
  <c r="O49" i="1" s="1"/>
  <c r="K50" i="1"/>
  <c r="N50" i="1" s="1"/>
  <c r="L50" i="1"/>
  <c r="O50" i="1" s="1"/>
  <c r="K51" i="1"/>
  <c r="N51" i="1" s="1"/>
  <c r="K52" i="1"/>
  <c r="D52" i="1" s="1"/>
  <c r="G52" i="1" s="1"/>
  <c r="I52" i="1" s="1"/>
  <c r="K53" i="1"/>
  <c r="L53" i="1"/>
  <c r="E53" i="1" s="1"/>
  <c r="H53" i="1" s="1"/>
  <c r="K54" i="1"/>
  <c r="D54" i="1" s="1"/>
  <c r="G54" i="1" s="1"/>
  <c r="L54" i="1"/>
  <c r="O54" i="1" s="1"/>
  <c r="K55" i="1"/>
  <c r="N55" i="1" s="1"/>
  <c r="K56" i="1"/>
  <c r="D56" i="1" s="1"/>
  <c r="G56" i="1" s="1"/>
  <c r="I56" i="1" s="1"/>
  <c r="K57" i="1"/>
  <c r="D57" i="1" s="1"/>
  <c r="G57" i="1" s="1"/>
  <c r="I57" i="1" s="1"/>
  <c r="K58" i="1"/>
  <c r="N58" i="1" s="1"/>
  <c r="P58" i="1" s="1"/>
  <c r="K59" i="1"/>
  <c r="D59" i="1" s="1"/>
  <c r="G59" i="1" s="1"/>
  <c r="L59" i="1"/>
  <c r="O59" i="1" s="1"/>
  <c r="K60" i="1"/>
  <c r="D60" i="1" s="1"/>
  <c r="G60" i="1" s="1"/>
  <c r="L60" i="1"/>
  <c r="O60" i="1" s="1"/>
  <c r="K61" i="1"/>
  <c r="N61" i="1" s="1"/>
  <c r="K62" i="1"/>
  <c r="D62" i="1" s="1"/>
  <c r="G62" i="1" s="1"/>
  <c r="I62" i="1" s="1"/>
  <c r="K65" i="1"/>
  <c r="D65" i="1" s="1"/>
  <c r="G65" i="1" s="1"/>
  <c r="I65" i="1" s="1"/>
  <c r="K66" i="1"/>
  <c r="N66" i="1" s="1"/>
  <c r="P66" i="1" s="1"/>
  <c r="K68" i="1"/>
  <c r="N68" i="1" s="1"/>
  <c r="P68" i="1" s="1"/>
  <c r="K69" i="1"/>
  <c r="N69" i="1" s="1"/>
  <c r="P69" i="1" s="1"/>
  <c r="K70" i="1"/>
  <c r="N70" i="1" s="1"/>
  <c r="P70" i="1" s="1"/>
  <c r="K72" i="1"/>
  <c r="N65" i="1"/>
  <c r="P65" i="1" s="1"/>
  <c r="N62" i="1"/>
  <c r="P62" i="1" s="1"/>
  <c r="N60" i="1"/>
  <c r="N59" i="1"/>
  <c r="N57" i="1"/>
  <c r="P57" i="1" s="1"/>
  <c r="N56" i="1"/>
  <c r="P56" i="1" s="1"/>
  <c r="N54" i="1"/>
  <c r="N53" i="1"/>
  <c r="N52" i="1"/>
  <c r="P52" i="1" s="1"/>
  <c r="N49" i="1"/>
  <c r="N47" i="1"/>
  <c r="O46" i="1"/>
  <c r="N46" i="1"/>
  <c r="O45" i="1"/>
  <c r="N44" i="1"/>
  <c r="N43" i="1"/>
  <c r="P43" i="1" s="1"/>
  <c r="N42" i="1"/>
  <c r="O41" i="1"/>
  <c r="N41" i="1"/>
  <c r="O40" i="1"/>
  <c r="N39" i="1"/>
  <c r="O37" i="1"/>
  <c r="N37" i="1"/>
  <c r="N34" i="1"/>
  <c r="P34" i="1" s="1"/>
  <c r="O32" i="1"/>
  <c r="N31" i="1"/>
  <c r="O29" i="1"/>
  <c r="N29" i="1"/>
  <c r="P29" i="1" s="1"/>
  <c r="N24" i="1"/>
  <c r="P24" i="1" s="1"/>
  <c r="N23" i="1"/>
  <c r="P17" i="1"/>
  <c r="N17" i="1"/>
  <c r="N16" i="1"/>
  <c r="P16" i="1" s="1"/>
  <c r="N15" i="1"/>
  <c r="P15" i="1" s="1"/>
  <c r="N13" i="1"/>
  <c r="P13" i="1" s="1"/>
  <c r="N12" i="1"/>
  <c r="N11" i="1"/>
  <c r="N10" i="1"/>
  <c r="U55" i="1"/>
  <c r="U51" i="1"/>
  <c r="U34" i="1"/>
  <c r="W34" i="1" s="1"/>
  <c r="U42" i="1"/>
  <c r="U47" i="1"/>
  <c r="U61" i="1"/>
  <c r="U41" i="1"/>
  <c r="U38" i="1"/>
  <c r="U33" i="1"/>
  <c r="U68" i="1"/>
  <c r="W68" i="1" s="1"/>
  <c r="V29" i="1"/>
  <c r="U17" i="1"/>
  <c r="V35" i="1"/>
  <c r="S36" i="1"/>
  <c r="V36" i="1" s="1"/>
  <c r="V37" i="1"/>
  <c r="V39" i="1"/>
  <c r="V40" i="1"/>
  <c r="V41" i="1"/>
  <c r="V44" i="1"/>
  <c r="V45" i="1"/>
  <c r="V46" i="1"/>
  <c r="V49" i="1"/>
  <c r="V50" i="1"/>
  <c r="V53" i="1"/>
  <c r="V54" i="1"/>
  <c r="V59" i="1"/>
  <c r="V60" i="1"/>
  <c r="R35" i="1"/>
  <c r="U35" i="1" s="1"/>
  <c r="R36" i="1"/>
  <c r="U36" i="1" s="1"/>
  <c r="U37" i="1"/>
  <c r="U39" i="1"/>
  <c r="U40" i="1"/>
  <c r="U43" i="1"/>
  <c r="U44" i="1"/>
  <c r="U45" i="1"/>
  <c r="U46" i="1"/>
  <c r="U48" i="1"/>
  <c r="W48" i="1" s="1"/>
  <c r="U49" i="1"/>
  <c r="U50" i="1"/>
  <c r="U52" i="1"/>
  <c r="U53" i="1"/>
  <c r="U54" i="1"/>
  <c r="U56" i="1"/>
  <c r="W56" i="1" s="1"/>
  <c r="U57" i="1"/>
  <c r="W57" i="1" s="1"/>
  <c r="U58" i="1"/>
  <c r="U59" i="1"/>
  <c r="U60" i="1"/>
  <c r="U62" i="1"/>
  <c r="R63" i="1"/>
  <c r="U63" i="1" s="1"/>
  <c r="R64" i="1"/>
  <c r="U64" i="1" s="1"/>
  <c r="W64" i="1" s="1"/>
  <c r="U65" i="1"/>
  <c r="W65" i="1" s="1"/>
  <c r="R66" i="1"/>
  <c r="U66" i="1" s="1"/>
  <c r="R67" i="1"/>
  <c r="U67" i="1" s="1"/>
  <c r="R69" i="1"/>
  <c r="U69" i="1" s="1"/>
  <c r="U70" i="1"/>
  <c r="U29" i="1"/>
  <c r="R30" i="1"/>
  <c r="U30" i="1" s="1"/>
  <c r="S30" i="1"/>
  <c r="V30" i="1" s="1"/>
  <c r="U31" i="1"/>
  <c r="V31" i="1"/>
  <c r="U32" i="1"/>
  <c r="V32" i="1"/>
  <c r="S28" i="1"/>
  <c r="V28" i="1" s="1"/>
  <c r="R28" i="1"/>
  <c r="U28" i="1" s="1"/>
  <c r="S21" i="1"/>
  <c r="V21" i="1" s="1"/>
  <c r="V22" i="1"/>
  <c r="V23" i="1"/>
  <c r="S20" i="1"/>
  <c r="V20" i="1" s="1"/>
  <c r="R21" i="1"/>
  <c r="U21" i="1" s="1"/>
  <c r="R22" i="1"/>
  <c r="U22" i="1" s="1"/>
  <c r="U23" i="1"/>
  <c r="U24" i="1"/>
  <c r="U25" i="1"/>
  <c r="R20" i="1"/>
  <c r="U20" i="1" s="1"/>
  <c r="U13" i="1"/>
  <c r="U14" i="1"/>
  <c r="U15" i="1"/>
  <c r="W15" i="1" s="1"/>
  <c r="U16" i="1"/>
  <c r="U18" i="1"/>
  <c r="R8" i="1"/>
  <c r="U8" i="1" s="1"/>
  <c r="S8" i="1"/>
  <c r="V8" i="1" s="1"/>
  <c r="R9" i="1"/>
  <c r="U9" i="1" s="1"/>
  <c r="S9" i="1"/>
  <c r="V9" i="1" s="1"/>
  <c r="U10" i="1"/>
  <c r="V10" i="1"/>
  <c r="U11" i="1"/>
  <c r="V11" i="1"/>
  <c r="U12" i="1"/>
  <c r="V12" i="1"/>
  <c r="S6" i="1"/>
  <c r="V6" i="1" s="1"/>
  <c r="U6" i="1"/>
  <c r="S27" i="1"/>
  <c r="V27" i="1" s="1"/>
  <c r="R27" i="1"/>
  <c r="U27" i="1" s="1"/>
  <c r="AB20" i="1"/>
  <c r="AC20" i="1"/>
  <c r="AB17" i="1"/>
  <c r="AC17" i="1"/>
  <c r="AC14" i="1"/>
  <c r="AB14" i="1"/>
  <c r="P37" i="1" l="1"/>
  <c r="N48" i="1"/>
  <c r="P48" i="1" s="1"/>
  <c r="D14" i="1"/>
  <c r="G14" i="1" s="1"/>
  <c r="I14" i="1" s="1"/>
  <c r="D70" i="1"/>
  <c r="G70" i="1" s="1"/>
  <c r="I70" i="1" s="1"/>
  <c r="D38" i="1"/>
  <c r="G38" i="1" s="1"/>
  <c r="D68" i="1"/>
  <c r="G68" i="1" s="1"/>
  <c r="I68" i="1" s="1"/>
  <c r="E59" i="1"/>
  <c r="H59" i="1" s="1"/>
  <c r="I59" i="1" s="1"/>
  <c r="E12" i="1"/>
  <c r="H12" i="1" s="1"/>
  <c r="I12" i="1" s="1"/>
  <c r="D69" i="1"/>
  <c r="G69" i="1" s="1"/>
  <c r="I69" i="1" s="1"/>
  <c r="O44" i="1"/>
  <c r="K64" i="1"/>
  <c r="L9" i="1"/>
  <c r="D51" i="1"/>
  <c r="G51" i="1" s="1"/>
  <c r="E54" i="1"/>
  <c r="H54" i="1" s="1"/>
  <c r="I54" i="1" s="1"/>
  <c r="E11" i="1"/>
  <c r="H11" i="1" s="1"/>
  <c r="I11" i="1" s="1"/>
  <c r="E60" i="1"/>
  <c r="H60" i="1" s="1"/>
  <c r="N18" i="1"/>
  <c r="P18" i="1" s="1"/>
  <c r="O39" i="1"/>
  <c r="P39" i="1" s="1"/>
  <c r="O53" i="1"/>
  <c r="P53" i="1" s="1"/>
  <c r="L6" i="1"/>
  <c r="K63" i="1"/>
  <c r="L36" i="1"/>
  <c r="L30" i="1"/>
  <c r="K22" i="1"/>
  <c r="L8" i="1"/>
  <c r="D66" i="1"/>
  <c r="G66" i="1" s="1"/>
  <c r="I66" i="1" s="1"/>
  <c r="D58" i="1"/>
  <c r="G58" i="1" s="1"/>
  <c r="I58" i="1" s="1"/>
  <c r="D50" i="1"/>
  <c r="G50" i="1" s="1"/>
  <c r="D25" i="1"/>
  <c r="G25" i="1" s="1"/>
  <c r="I25" i="1" s="1"/>
  <c r="E10" i="1"/>
  <c r="H10" i="1" s="1"/>
  <c r="I10" i="1" s="1"/>
  <c r="N33" i="1"/>
  <c r="P33" i="1" s="1"/>
  <c r="L21" i="1"/>
  <c r="E50" i="1"/>
  <c r="H50" i="1" s="1"/>
  <c r="P41" i="1"/>
  <c r="P45" i="1"/>
  <c r="P40" i="1"/>
  <c r="L20" i="1"/>
  <c r="D40" i="1"/>
  <c r="G40" i="1" s="1"/>
  <c r="I40" i="1" s="1"/>
  <c r="D32" i="1"/>
  <c r="G32" i="1" s="1"/>
  <c r="I32" i="1" s="1"/>
  <c r="E49" i="1"/>
  <c r="H49" i="1" s="1"/>
  <c r="E23" i="1"/>
  <c r="H23" i="1" s="1"/>
  <c r="I39" i="1"/>
  <c r="I31" i="1"/>
  <c r="I49" i="1"/>
  <c r="I45" i="1"/>
  <c r="I37" i="1"/>
  <c r="I23" i="1"/>
  <c r="I60" i="1"/>
  <c r="I44" i="1"/>
  <c r="I46" i="1"/>
  <c r="I41" i="1"/>
  <c r="I53" i="1"/>
  <c r="I29" i="1"/>
  <c r="I50" i="1"/>
  <c r="P46" i="1"/>
  <c r="P60" i="1"/>
  <c r="K67" i="1"/>
  <c r="P12" i="1"/>
  <c r="P44" i="1"/>
  <c r="P49" i="1"/>
  <c r="L28" i="1"/>
  <c r="K6" i="1"/>
  <c r="K28" i="1"/>
  <c r="L27" i="1"/>
  <c r="K36" i="1"/>
  <c r="K27" i="1"/>
  <c r="K21" i="1"/>
  <c r="K9" i="1"/>
  <c r="K35" i="1"/>
  <c r="K30" i="1"/>
  <c r="K20" i="1"/>
  <c r="K8" i="1"/>
  <c r="P23" i="1"/>
  <c r="P10" i="1"/>
  <c r="P50" i="1"/>
  <c r="P54" i="1"/>
  <c r="P31" i="1"/>
  <c r="P11" i="1"/>
  <c r="P59" i="1"/>
  <c r="W53" i="1"/>
  <c r="W46" i="1"/>
  <c r="W39" i="1"/>
  <c r="W50" i="1"/>
  <c r="W54" i="1"/>
  <c r="W37" i="1"/>
  <c r="W32" i="1"/>
  <c r="W29" i="1"/>
  <c r="W30" i="1"/>
  <c r="W21" i="1"/>
  <c r="W41" i="1"/>
  <c r="W11" i="1"/>
  <c r="W23" i="1"/>
  <c r="W60" i="1"/>
  <c r="W22" i="1"/>
  <c r="W40" i="1"/>
  <c r="W10" i="1"/>
  <c r="W13" i="1"/>
  <c r="W43" i="1"/>
  <c r="W16" i="1"/>
  <c r="W33" i="1"/>
  <c r="W24" i="1"/>
  <c r="W44" i="1"/>
  <c r="W70" i="1"/>
  <c r="W31" i="1"/>
  <c r="W63" i="1"/>
  <c r="W67" i="1"/>
  <c r="W20" i="1"/>
  <c r="W28" i="1"/>
  <c r="W36" i="1"/>
  <c r="W45" i="1"/>
  <c r="W59" i="1"/>
  <c r="W17" i="1"/>
  <c r="W14" i="1"/>
  <c r="W52" i="1"/>
  <c r="W69" i="1"/>
  <c r="W18" i="1"/>
  <c r="W25" i="1"/>
  <c r="W62" i="1"/>
  <c r="W66" i="1"/>
  <c r="W12" i="1"/>
  <c r="W27" i="1"/>
  <c r="W35" i="1"/>
  <c r="W49" i="1"/>
  <c r="W58" i="1"/>
  <c r="AD17" i="1"/>
  <c r="AD20" i="1"/>
  <c r="AD14" i="1"/>
  <c r="O20" i="1" l="1"/>
  <c r="E20" i="1"/>
  <c r="H20" i="1" s="1"/>
  <c r="N63" i="1"/>
  <c r="P63" i="1" s="1"/>
  <c r="D63" i="1"/>
  <c r="G63" i="1" s="1"/>
  <c r="I63" i="1" s="1"/>
  <c r="O27" i="1"/>
  <c r="E27" i="1"/>
  <c r="H27" i="1" s="1"/>
  <c r="N20" i="1"/>
  <c r="P20" i="1" s="1"/>
  <c r="D20" i="1"/>
  <c r="G20" i="1" s="1"/>
  <c r="I20" i="1" s="1"/>
  <c r="N28" i="1"/>
  <c r="D28" i="1"/>
  <c r="G28" i="1" s="1"/>
  <c r="E36" i="1"/>
  <c r="H36" i="1" s="1"/>
  <c r="O36" i="1"/>
  <c r="N30" i="1"/>
  <c r="D30" i="1"/>
  <c r="G30" i="1" s="1"/>
  <c r="N6" i="1"/>
  <c r="D6" i="1"/>
  <c r="G6" i="1" s="1"/>
  <c r="N35" i="1"/>
  <c r="P35" i="1" s="1"/>
  <c r="D35" i="1"/>
  <c r="G35" i="1" s="1"/>
  <c r="I35" i="1" s="1"/>
  <c r="O28" i="1"/>
  <c r="E28" i="1"/>
  <c r="H28" i="1" s="1"/>
  <c r="O6" i="1"/>
  <c r="E6" i="1"/>
  <c r="H6" i="1" s="1"/>
  <c r="O9" i="1"/>
  <c r="E9" i="1"/>
  <c r="H9" i="1" s="1"/>
  <c r="N8" i="1"/>
  <c r="D8" i="1"/>
  <c r="G8" i="1" s="1"/>
  <c r="O30" i="1"/>
  <c r="E30" i="1"/>
  <c r="H30" i="1" s="1"/>
  <c r="N64" i="1"/>
  <c r="P64" i="1" s="1"/>
  <c r="D64" i="1"/>
  <c r="G64" i="1" s="1"/>
  <c r="I64" i="1" s="1"/>
  <c r="N27" i="1"/>
  <c r="P27" i="1" s="1"/>
  <c r="D27" i="1"/>
  <c r="G27" i="1" s="1"/>
  <c r="I27" i="1" s="1"/>
  <c r="O8" i="1"/>
  <c r="E8" i="1"/>
  <c r="H8" i="1" s="1"/>
  <c r="N9" i="1"/>
  <c r="D9" i="1"/>
  <c r="G9" i="1" s="1"/>
  <c r="N21" i="1"/>
  <c r="P21" i="1" s="1"/>
  <c r="D21" i="1"/>
  <c r="G21" i="1" s="1"/>
  <c r="N36" i="1"/>
  <c r="D36" i="1"/>
  <c r="G36" i="1" s="1"/>
  <c r="I36" i="1" s="1"/>
  <c r="N67" i="1"/>
  <c r="P67" i="1" s="1"/>
  <c r="D67" i="1"/>
  <c r="G67" i="1" s="1"/>
  <c r="I67" i="1" s="1"/>
  <c r="O21" i="1"/>
  <c r="E21" i="1"/>
  <c r="H21" i="1" s="1"/>
  <c r="N22" i="1"/>
  <c r="P22" i="1" s="1"/>
  <c r="D22" i="1"/>
  <c r="G22" i="1" s="1"/>
  <c r="I22" i="1" s="1"/>
  <c r="AB24" i="1"/>
  <c r="AC24" i="1"/>
  <c r="AC9" i="1"/>
  <c r="AB9" i="1"/>
  <c r="AC8" i="1"/>
  <c r="AB8" i="1"/>
  <c r="AC6" i="1"/>
  <c r="AB6" i="1"/>
  <c r="AC70" i="1"/>
  <c r="AB70" i="1"/>
  <c r="AC69" i="1"/>
  <c r="AB69" i="1"/>
  <c r="AC68" i="1"/>
  <c r="AB68" i="1"/>
  <c r="AC67" i="1"/>
  <c r="AB67" i="1"/>
  <c r="AC66" i="1"/>
  <c r="AB66" i="1"/>
  <c r="AC65" i="1"/>
  <c r="AB65" i="1"/>
  <c r="AC64" i="1"/>
  <c r="AB64" i="1"/>
  <c r="AC63" i="1"/>
  <c r="AB63" i="1"/>
  <c r="AC62" i="1"/>
  <c r="AB62" i="1"/>
  <c r="AC60" i="1"/>
  <c r="AB60" i="1"/>
  <c r="AC59" i="1"/>
  <c r="AB59" i="1"/>
  <c r="AC58" i="1"/>
  <c r="AB58" i="1"/>
  <c r="AD58" i="1" s="1"/>
  <c r="AC57" i="1"/>
  <c r="AB57" i="1"/>
  <c r="AC56" i="1"/>
  <c r="AB56" i="1"/>
  <c r="AC54" i="1"/>
  <c r="AB54" i="1"/>
  <c r="AC53" i="1"/>
  <c r="AB53" i="1"/>
  <c r="AD53" i="1" s="1"/>
  <c r="AC52" i="1"/>
  <c r="AB52" i="1"/>
  <c r="AC50" i="1"/>
  <c r="AB50" i="1"/>
  <c r="AC49" i="1"/>
  <c r="AB49" i="1"/>
  <c r="AC48" i="1"/>
  <c r="AB48" i="1"/>
  <c r="AD48" i="1" s="1"/>
  <c r="AC46" i="1"/>
  <c r="AB46" i="1"/>
  <c r="AC45" i="1"/>
  <c r="AB45" i="1"/>
  <c r="AC44" i="1"/>
  <c r="AB44" i="1"/>
  <c r="AC43" i="1"/>
  <c r="AB43" i="1"/>
  <c r="AD43" i="1" s="1"/>
  <c r="AC41" i="1"/>
  <c r="AB41" i="1"/>
  <c r="AC40" i="1"/>
  <c r="AB40" i="1"/>
  <c r="AC39" i="1"/>
  <c r="AB39" i="1"/>
  <c r="AC37" i="1"/>
  <c r="AB37" i="1"/>
  <c r="AD37" i="1" s="1"/>
  <c r="AC36" i="1"/>
  <c r="AB36" i="1"/>
  <c r="AC35" i="1"/>
  <c r="AB35" i="1"/>
  <c r="AC33" i="1"/>
  <c r="AB33" i="1"/>
  <c r="AC32" i="1"/>
  <c r="AB32" i="1"/>
  <c r="AD32" i="1" s="1"/>
  <c r="AC31" i="1"/>
  <c r="AB31" i="1"/>
  <c r="AC30" i="1"/>
  <c r="AB30" i="1"/>
  <c r="AC29" i="1"/>
  <c r="AB29" i="1"/>
  <c r="AC28" i="1"/>
  <c r="AB28" i="1"/>
  <c r="AD28" i="1" s="1"/>
  <c r="AC27" i="1"/>
  <c r="AB27" i="1"/>
  <c r="AC25" i="1"/>
  <c r="AB25" i="1"/>
  <c r="AC23" i="1"/>
  <c r="AB23" i="1"/>
  <c r="AC22" i="1"/>
  <c r="AB22" i="1"/>
  <c r="AC21" i="1"/>
  <c r="AB21" i="1"/>
  <c r="AC19" i="1"/>
  <c r="AB19" i="1"/>
  <c r="AC18" i="1"/>
  <c r="AB18" i="1"/>
  <c r="AC16" i="1"/>
  <c r="AB16" i="1"/>
  <c r="AD16" i="1" s="1"/>
  <c r="AC15" i="1"/>
  <c r="AB15" i="1"/>
  <c r="AC13" i="1"/>
  <c r="AB13" i="1"/>
  <c r="AC12" i="1"/>
  <c r="AB12" i="1"/>
  <c r="AC11" i="1"/>
  <c r="AB11" i="1"/>
  <c r="AD11" i="1" s="1"/>
  <c r="AC10" i="1"/>
  <c r="AB10" i="1"/>
  <c r="P36" i="1" l="1"/>
  <c r="I21" i="1"/>
  <c r="I30" i="1"/>
  <c r="P30" i="1"/>
  <c r="I28" i="1"/>
  <c r="P28" i="1"/>
  <c r="AD63" i="1"/>
  <c r="AD22" i="1"/>
  <c r="AD67" i="1"/>
  <c r="AD19" i="1"/>
  <c r="AD25" i="1"/>
  <c r="AD30" i="1"/>
  <c r="AD35" i="1"/>
  <c r="AD40" i="1"/>
  <c r="AD45" i="1"/>
  <c r="AD50" i="1"/>
  <c r="AD56" i="1"/>
  <c r="AD60" i="1"/>
  <c r="AD65" i="1"/>
  <c r="AD69" i="1"/>
  <c r="AD24" i="1"/>
  <c r="AD10" i="1"/>
  <c r="AD12" i="1"/>
  <c r="AD15" i="1"/>
  <c r="AD18" i="1"/>
  <c r="AD21" i="1"/>
  <c r="AD23" i="1"/>
  <c r="AD27" i="1"/>
  <c r="AD29" i="1"/>
  <c r="AD31" i="1"/>
  <c r="AD33" i="1"/>
  <c r="AD36" i="1"/>
  <c r="AD39" i="1"/>
  <c r="AD41" i="1"/>
  <c r="AD54" i="1"/>
  <c r="AD59" i="1"/>
  <c r="AD44" i="1"/>
  <c r="AD46" i="1"/>
  <c r="AD49" i="1"/>
  <c r="AD52" i="1"/>
  <c r="AD57" i="1"/>
  <c r="AD62" i="1"/>
  <c r="AD64" i="1"/>
  <c r="AD66" i="1"/>
  <c r="AD68" i="1"/>
  <c r="AD70" i="1"/>
  <c r="AD13" i="1"/>
</calcChain>
</file>

<file path=xl/sharedStrings.xml><?xml version="1.0" encoding="utf-8"?>
<sst xmlns="http://schemas.openxmlformats.org/spreadsheetml/2006/main" count="117" uniqueCount="80">
  <si>
    <t>ET</t>
  </si>
  <si>
    <t>AET</t>
  </si>
  <si>
    <t>ET 70%</t>
  </si>
  <si>
    <t>AET 70%</t>
  </si>
  <si>
    <t>Liiga</t>
  </si>
  <si>
    <t>Ykkönen</t>
  </si>
  <si>
    <t>Kakkonen</t>
  </si>
  <si>
    <t>ET yksin</t>
  </si>
  <si>
    <t>AET nyt</t>
  </si>
  <si>
    <t>ET nyt</t>
  </si>
  <si>
    <t>LEK Harjoitusottelupalkkiot</t>
  </si>
  <si>
    <t>Sarjaottelut</t>
  </si>
  <si>
    <t xml:space="preserve">Miesten Kolmonen </t>
  </si>
  <si>
    <t>Miesten Nelonen</t>
  </si>
  <si>
    <t xml:space="preserve">Miesten Vitonen </t>
  </si>
  <si>
    <t xml:space="preserve">Miesten Kutonen </t>
  </si>
  <si>
    <t xml:space="preserve">Naisten Ykkönen </t>
  </si>
  <si>
    <t xml:space="preserve">Naisten Kakkonen </t>
  </si>
  <si>
    <t xml:space="preserve">Naisten Kolmonen </t>
  </si>
  <si>
    <t xml:space="preserve">Naisten Nelonen </t>
  </si>
  <si>
    <t xml:space="preserve">Naisten Vitonen </t>
  </si>
  <si>
    <t xml:space="preserve">P20 Liiga (SM) </t>
  </si>
  <si>
    <t xml:space="preserve">P20 Ykkönen </t>
  </si>
  <si>
    <t xml:space="preserve">P20 Kakkonen ja alemmat </t>
  </si>
  <si>
    <t xml:space="preserve">T18 Liiga (SM) </t>
  </si>
  <si>
    <t xml:space="preserve">T18 Ykkönen </t>
  </si>
  <si>
    <t xml:space="preserve">T18 Kakkonen </t>
  </si>
  <si>
    <t xml:space="preserve">T18 Kolmonen ja alemmat </t>
  </si>
  <si>
    <t xml:space="preserve">P17 Liiga (SM) </t>
  </si>
  <si>
    <t xml:space="preserve">P17 Ykkönen </t>
  </si>
  <si>
    <t xml:space="preserve">P17 Kakkonen ja alemmat </t>
  </si>
  <si>
    <t xml:space="preserve">P15 Liiga Etelä </t>
  </si>
  <si>
    <t xml:space="preserve">P15 Ykkönen </t>
  </si>
  <si>
    <t xml:space="preserve">P15 Kakkonen </t>
  </si>
  <si>
    <t xml:space="preserve">P15 Kolmonen ja alemmat </t>
  </si>
  <si>
    <t xml:space="preserve">P14 Liiga Etelä </t>
  </si>
  <si>
    <t xml:space="preserve">P14 Ykkönen </t>
  </si>
  <si>
    <t xml:space="preserve">P14 Kakkonen </t>
  </si>
  <si>
    <t xml:space="preserve">P14 Kolmonen ja alemmat </t>
  </si>
  <si>
    <t>T15 Liiga Etelä</t>
  </si>
  <si>
    <t xml:space="preserve">T15 Ykkönen </t>
  </si>
  <si>
    <t>T15 Kakkonen ja alemmat</t>
  </si>
  <si>
    <t xml:space="preserve">T14 Liiga Etelä </t>
  </si>
  <si>
    <t>T14 Ykkönen</t>
  </si>
  <si>
    <t>T14 Kakkonen ja alemmat</t>
  </si>
  <si>
    <t xml:space="preserve">P13 Liiga Etelä </t>
  </si>
  <si>
    <t xml:space="preserve">P13 Ykkönen </t>
  </si>
  <si>
    <t xml:space="preserve">P13 Kakkonen ja alemmat </t>
  </si>
  <si>
    <t xml:space="preserve">T13 Liiga Etelä </t>
  </si>
  <si>
    <t>T13 Ykkönen</t>
  </si>
  <si>
    <t xml:space="preserve">T13 Kakkonen ja alemmat </t>
  </si>
  <si>
    <t xml:space="preserve">P12 Liiga </t>
  </si>
  <si>
    <t>P12 Ykkönen</t>
  </si>
  <si>
    <t xml:space="preserve">P12 Kakkonen ja alemmat </t>
  </si>
  <si>
    <t xml:space="preserve">T12 Ykkönen </t>
  </si>
  <si>
    <t xml:space="preserve">T12 Kakkonen ja alemmat </t>
  </si>
  <si>
    <t>Miesten Seiska</t>
  </si>
  <si>
    <t>11v11</t>
  </si>
  <si>
    <t>7v7</t>
  </si>
  <si>
    <t>Naisten Liiga</t>
  </si>
  <si>
    <t>Palloliitto</t>
  </si>
  <si>
    <t>8v8</t>
  </si>
  <si>
    <t xml:space="preserve">Miehet harraste </t>
  </si>
  <si>
    <t xml:space="preserve">P17 Kolmonen ja Nelonen yksin </t>
  </si>
  <si>
    <t>P14 Kakkonen (11v11 yksin)</t>
  </si>
  <si>
    <t>P13 Ykkönen (11v11 yksin)</t>
  </si>
  <si>
    <t>P15 Kakkonen (11v11 yksin)</t>
  </si>
  <si>
    <t>T18 (8v8)</t>
  </si>
  <si>
    <t>T15 Ykkönen (11v11 yksin)</t>
  </si>
  <si>
    <t>T14 Ykkönen (11v11 yksin)</t>
  </si>
  <si>
    <t>M35/M40/M45  (11v11)</t>
  </si>
  <si>
    <t>M40 (7v7)</t>
  </si>
  <si>
    <t>M45 (7v7)</t>
  </si>
  <si>
    <t>M50-M65 (7v7)</t>
  </si>
  <si>
    <t>P15/P14 (8v8)</t>
  </si>
  <si>
    <t>T15/T14 (8v8)</t>
  </si>
  <si>
    <t>indeksi korotus vuodelle 2024</t>
  </si>
  <si>
    <t>indeksi korotus vuodelle 2023</t>
  </si>
  <si>
    <t>Ykkösliiga</t>
  </si>
  <si>
    <t>indeksi korotus vuodelle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</si>
</sst>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67">
    <xf numFmtId="0" fontId="0" fillId="0" borderId="0" xfId="0"/>
    <xf numFmtId="2" fontId="0" fillId="0" borderId="0" xfId="0" applyNumberFormat="1"/>
    <xf numFmtId="1" fontId="0" fillId="0" borderId="0" xfId="0" applyNumberFormat="1"/>
    <xf numFmtId="2" fontId="1" fillId="0" borderId="0" xfId="0" applyNumberFormat="1" applyFont="1"/>
    <xf numFmtId="1" fontId="1" fillId="0" borderId="0" xfId="0" applyNumberFormat="1" applyFont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0" fillId="0" borderId="1" xfId="0" applyNumberFormat="1" applyBorder="1"/>
    <xf numFmtId="2" fontId="0" fillId="0" borderId="2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1" xfId="2" applyBorder="1" applyAlignment="1">
      <alignment horizontal="center" vertical="center"/>
    </xf>
    <xf numFmtId="0" fontId="3" fillId="3" borderId="2" xfId="2" applyBorder="1" applyAlignment="1">
      <alignment horizontal="center" vertical="center"/>
    </xf>
    <xf numFmtId="0" fontId="2" fillId="2" borderId="1" xfId="1" applyBorder="1" applyAlignment="1">
      <alignment horizontal="center" vertical="center"/>
    </xf>
    <xf numFmtId="0" fontId="2" fillId="2" borderId="2" xfId="1" applyBorder="1" applyAlignment="1">
      <alignment horizontal="center" vertical="center"/>
    </xf>
    <xf numFmtId="0" fontId="2" fillId="4" borderId="2" xfId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ACB3-CD12-4160-BA41-B05FB7BCB569}">
  <dimension ref="A1:AS72"/>
  <sheetViews>
    <sheetView tabSelected="1" topLeftCell="A4" zoomScaleNormal="100" workbookViewId="0">
      <selection activeCell="AT70" sqref="AT70"/>
    </sheetView>
  </sheetViews>
  <sheetFormatPr defaultRowHeight="14.5" outlineLevelCol="1" x14ac:dyDescent="0.35"/>
  <cols>
    <col min="3" max="3" width="12.1796875" customWidth="1"/>
    <col min="4" max="4" width="9" style="10" customWidth="1"/>
    <col min="5" max="5" width="9" style="11" customWidth="1"/>
    <col min="6" max="6" width="6.81640625" customWidth="1"/>
    <col min="7" max="9" width="9" style="2" customWidth="1"/>
    <col min="10" max="10" width="7" customWidth="1"/>
    <col min="11" max="11" width="9" style="10" customWidth="1"/>
    <col min="12" max="12" width="9" style="11" customWidth="1"/>
    <col min="13" max="13" width="6.81640625" customWidth="1"/>
    <col min="14" max="16" width="9" style="2" customWidth="1"/>
    <col min="17" max="17" width="7" customWidth="1"/>
    <col min="18" max="18" width="9" style="10" hidden="1" customWidth="1" outlineLevel="1"/>
    <col min="19" max="19" width="9" style="11" hidden="1" customWidth="1" outlineLevel="1"/>
    <col min="20" max="20" width="9" style="1" hidden="1" customWidth="1" outlineLevel="1"/>
    <col min="21" max="23" width="9" style="2" hidden="1" customWidth="1" outlineLevel="1"/>
    <col min="24" max="24" width="5.08984375" hidden="1" customWidth="1" outlineLevel="1"/>
    <col min="25" max="25" width="9" style="10" hidden="1" customWidth="1" outlineLevel="1"/>
    <col min="26" max="26" width="9" style="11" hidden="1" customWidth="1" outlineLevel="1"/>
    <col min="27" max="27" width="5.1796875" style="1" hidden="1" customWidth="1" outlineLevel="1"/>
    <col min="28" max="30" width="9" style="2" hidden="1" customWidth="1" outlineLevel="1"/>
    <col min="31" max="31" width="6.6328125" hidden="1" customWidth="1" outlineLevel="1"/>
    <col min="32" max="32" width="12.453125" style="6" hidden="1" customWidth="1" outlineLevel="1" collapsed="1"/>
    <col min="33" max="33" width="12.1796875" style="7" hidden="1" customWidth="1" outlineLevel="1"/>
    <col min="34" max="34" width="4.6328125" hidden="1" customWidth="1" outlineLevel="1"/>
    <col min="35" max="35" width="12.453125" style="6" hidden="1" customWidth="1" outlineLevel="1"/>
    <col min="36" max="36" width="12.1796875" style="7" hidden="1" customWidth="1" outlineLevel="1"/>
    <col min="37" max="37" width="8.7265625" hidden="1" customWidth="1" outlineLevel="1"/>
    <col min="38" max="38" width="12.453125" style="31" hidden="1" customWidth="1" outlineLevel="1"/>
    <col min="39" max="39" width="12.1796875" style="32" hidden="1" customWidth="1" outlineLevel="1"/>
    <col min="40" max="40" width="8.7265625" collapsed="1"/>
    <col min="41" max="41" width="12.453125" style="31" customWidth="1"/>
    <col min="42" max="42" width="12.1796875" style="32" customWidth="1"/>
    <col min="44" max="44" width="12.453125" style="31" customWidth="1"/>
    <col min="45" max="45" width="12.1796875" style="32" customWidth="1"/>
  </cols>
  <sheetData>
    <row r="1" spans="1:45" x14ac:dyDescent="0.35">
      <c r="D1" s="43" t="s">
        <v>60</v>
      </c>
      <c r="E1" s="44"/>
      <c r="F1">
        <v>1.0122</v>
      </c>
      <c r="G1" s="2" t="s">
        <v>79</v>
      </c>
      <c r="K1" s="43" t="s">
        <v>60</v>
      </c>
      <c r="L1" s="44"/>
      <c r="M1">
        <v>1.0561</v>
      </c>
      <c r="N1" s="2" t="s">
        <v>76</v>
      </c>
      <c r="R1" s="43" t="s">
        <v>60</v>
      </c>
      <c r="S1" s="44"/>
      <c r="T1">
        <v>1.0757000000000001</v>
      </c>
      <c r="U1" s="2" t="s">
        <v>77</v>
      </c>
      <c r="Y1" s="59" t="s">
        <v>60</v>
      </c>
      <c r="Z1" s="60"/>
    </row>
    <row r="2" spans="1:45" x14ac:dyDescent="0.35">
      <c r="D2" s="45" t="s">
        <v>11</v>
      </c>
      <c r="E2" s="46"/>
      <c r="K2" s="45" t="s">
        <v>11</v>
      </c>
      <c r="L2" s="46"/>
      <c r="R2" s="45" t="s">
        <v>11</v>
      </c>
      <c r="S2" s="46"/>
      <c r="T2" s="8"/>
      <c r="Y2" s="45" t="s">
        <v>11</v>
      </c>
      <c r="Z2" s="46"/>
      <c r="AA2" s="8"/>
      <c r="AF2" s="55" t="s">
        <v>10</v>
      </c>
      <c r="AG2" s="56"/>
      <c r="AI2" s="55" t="s">
        <v>10</v>
      </c>
      <c r="AJ2" s="56"/>
      <c r="AL2" s="51" t="s">
        <v>10</v>
      </c>
      <c r="AM2" s="52"/>
      <c r="AO2" s="63" t="s">
        <v>10</v>
      </c>
      <c r="AP2" s="64"/>
      <c r="AR2" s="47" t="s">
        <v>10</v>
      </c>
      <c r="AS2" s="48"/>
    </row>
    <row r="3" spans="1:45" ht="15" thickBot="1" x14ac:dyDescent="0.4">
      <c r="D3" s="41">
        <v>2025</v>
      </c>
      <c r="E3" s="42"/>
      <c r="K3" s="41">
        <v>2024</v>
      </c>
      <c r="L3" s="42"/>
      <c r="R3" s="41">
        <v>2023</v>
      </c>
      <c r="S3" s="42"/>
      <c r="T3" s="9"/>
      <c r="Y3" s="41">
        <v>2022</v>
      </c>
      <c r="Z3" s="42"/>
      <c r="AA3" s="9"/>
      <c r="AF3" s="61">
        <v>2021</v>
      </c>
      <c r="AG3" s="62"/>
      <c r="AI3" s="57">
        <v>2022</v>
      </c>
      <c r="AJ3" s="58"/>
      <c r="AL3" s="53">
        <v>2023</v>
      </c>
      <c r="AM3" s="54"/>
      <c r="AO3" s="65">
        <v>2024</v>
      </c>
      <c r="AP3" s="66"/>
      <c r="AR3" s="49">
        <v>2025</v>
      </c>
      <c r="AS3" s="50"/>
    </row>
    <row r="4" spans="1:45" x14ac:dyDescent="0.35">
      <c r="D4" s="12" t="s">
        <v>0</v>
      </c>
      <c r="E4" s="13" t="s">
        <v>1</v>
      </c>
      <c r="G4" s="4" t="s">
        <v>2</v>
      </c>
      <c r="H4" s="4" t="s">
        <v>3</v>
      </c>
      <c r="I4" s="4" t="s">
        <v>7</v>
      </c>
      <c r="K4" s="12" t="s">
        <v>0</v>
      </c>
      <c r="L4" s="13" t="s">
        <v>1</v>
      </c>
      <c r="N4" s="4" t="s">
        <v>2</v>
      </c>
      <c r="O4" s="4" t="s">
        <v>3</v>
      </c>
      <c r="P4" s="4" t="s">
        <v>7</v>
      </c>
      <c r="R4" s="12" t="s">
        <v>0</v>
      </c>
      <c r="S4" s="13" t="s">
        <v>1</v>
      </c>
      <c r="T4" s="28"/>
      <c r="U4" s="4" t="s">
        <v>2</v>
      </c>
      <c r="V4" s="4" t="s">
        <v>3</v>
      </c>
      <c r="W4" s="4" t="s">
        <v>7</v>
      </c>
      <c r="Y4" s="12" t="s">
        <v>0</v>
      </c>
      <c r="Z4" s="13" t="s">
        <v>1</v>
      </c>
      <c r="AA4" s="3"/>
      <c r="AB4" s="4" t="s">
        <v>2</v>
      </c>
      <c r="AC4" s="4" t="s">
        <v>3</v>
      </c>
      <c r="AD4" s="4" t="s">
        <v>7</v>
      </c>
      <c r="AF4" s="14" t="s">
        <v>9</v>
      </c>
      <c r="AG4" s="15" t="s">
        <v>8</v>
      </c>
      <c r="AI4" s="14" t="s">
        <v>9</v>
      </c>
      <c r="AJ4" s="15" t="s">
        <v>8</v>
      </c>
      <c r="AL4" s="33" t="s">
        <v>9</v>
      </c>
      <c r="AM4" s="34" t="s">
        <v>8</v>
      </c>
      <c r="AO4" s="33" t="s">
        <v>9</v>
      </c>
      <c r="AP4" s="34" t="s">
        <v>8</v>
      </c>
      <c r="AR4" s="33" t="s">
        <v>9</v>
      </c>
      <c r="AS4" s="34" t="s">
        <v>8</v>
      </c>
    </row>
    <row r="6" spans="1:45" x14ac:dyDescent="0.35">
      <c r="A6" t="s">
        <v>4</v>
      </c>
      <c r="D6" s="25">
        <f>K6*$F$1</f>
        <v>620.94953192076002</v>
      </c>
      <c r="E6" s="26">
        <f>L6*$F$1</f>
        <v>372.56971915245606</v>
      </c>
      <c r="G6" s="2">
        <f t="shared" ref="G6:G9" si="0">0.7*D6</f>
        <v>434.66467234453199</v>
      </c>
      <c r="H6" s="2">
        <f t="shared" ref="H6:H9" si="1">0.7*E6</f>
        <v>260.79880340671923</v>
      </c>
      <c r="K6" s="25">
        <f>R6*$M$1</f>
        <v>613.46525580000002</v>
      </c>
      <c r="L6" s="26">
        <f>S6*$M$1</f>
        <v>368.07915348000006</v>
      </c>
      <c r="N6" s="2">
        <f t="shared" ref="N6:N9" si="2">0.7*K6</f>
        <v>429.42567905999999</v>
      </c>
      <c r="O6" s="2">
        <f t="shared" ref="O6:O9" si="3">0.7*L6</f>
        <v>257.65540743600002</v>
      </c>
      <c r="R6" s="25">
        <f>Y6*$T$1</f>
        <v>580.87800000000004</v>
      </c>
      <c r="S6" s="26">
        <f t="shared" ref="R6:S9" si="4">Z6*$T$1</f>
        <v>348.52680000000004</v>
      </c>
      <c r="T6" s="27"/>
      <c r="U6" s="2">
        <f t="shared" ref="U6:U9" si="5">0.7*R6</f>
        <v>406.6146</v>
      </c>
      <c r="V6" s="2">
        <f t="shared" ref="V6:V9" si="6">0.7*S6</f>
        <v>243.96876</v>
      </c>
      <c r="Y6" s="10">
        <v>540</v>
      </c>
      <c r="Z6" s="11">
        <v>324</v>
      </c>
      <c r="AB6" s="2">
        <f t="shared" ref="AB6:AB9" si="7">0.7*Y6</f>
        <v>378</v>
      </c>
      <c r="AC6" s="2">
        <f t="shared" ref="AC6:AC9" si="8">0.7*Z6</f>
        <v>226.79999999999998</v>
      </c>
      <c r="AF6" s="18">
        <v>350</v>
      </c>
      <c r="AG6" s="19">
        <v>210</v>
      </c>
      <c r="AI6" s="20">
        <v>364</v>
      </c>
      <c r="AJ6" s="21">
        <v>218</v>
      </c>
      <c r="AL6" s="35">
        <v>407</v>
      </c>
      <c r="AM6" s="36">
        <v>244</v>
      </c>
      <c r="AO6" s="35">
        <v>429</v>
      </c>
      <c r="AP6" s="36">
        <v>258</v>
      </c>
      <c r="AR6" s="35">
        <v>435</v>
      </c>
      <c r="AS6" s="36">
        <v>261</v>
      </c>
    </row>
    <row r="7" spans="1:45" x14ac:dyDescent="0.35">
      <c r="A7" t="s">
        <v>78</v>
      </c>
      <c r="D7" s="25"/>
      <c r="E7" s="26"/>
      <c r="K7" s="25"/>
      <c r="L7" s="26"/>
      <c r="R7" s="25"/>
      <c r="S7" s="26"/>
      <c r="T7" s="27"/>
      <c r="AF7" s="18"/>
      <c r="AG7" s="19"/>
      <c r="AI7" s="20"/>
      <c r="AJ7" s="21"/>
      <c r="AL7" s="35"/>
      <c r="AM7" s="36"/>
      <c r="AO7" s="35"/>
      <c r="AP7" s="36"/>
      <c r="AR7" s="35"/>
      <c r="AS7" s="36"/>
    </row>
    <row r="8" spans="1:45" x14ac:dyDescent="0.35">
      <c r="A8" t="s">
        <v>5</v>
      </c>
      <c r="D8" s="25">
        <f t="shared" ref="D8:D70" si="9">K8*$F$1</f>
        <v>310.47476596038001</v>
      </c>
      <c r="E8" s="26">
        <f t="shared" ref="E8:E60" si="10">L8*$F$1</f>
        <v>186.28485957622803</v>
      </c>
      <c r="G8" s="2">
        <f t="shared" si="0"/>
        <v>217.332336172266</v>
      </c>
      <c r="H8" s="2">
        <f t="shared" si="1"/>
        <v>130.39940170335962</v>
      </c>
      <c r="K8" s="25">
        <f t="shared" ref="K8:K70" si="11">R8*$M$1</f>
        <v>306.73262790000001</v>
      </c>
      <c r="L8" s="26">
        <f t="shared" ref="L8:L60" si="12">S8*$M$1</f>
        <v>184.03957674000003</v>
      </c>
      <c r="N8" s="2">
        <f t="shared" si="2"/>
        <v>214.71283953</v>
      </c>
      <c r="O8" s="2">
        <f t="shared" si="3"/>
        <v>128.82770371800001</v>
      </c>
      <c r="R8" s="25">
        <f t="shared" si="4"/>
        <v>290.43900000000002</v>
      </c>
      <c r="S8" s="26">
        <f t="shared" si="4"/>
        <v>174.26340000000002</v>
      </c>
      <c r="T8" s="27"/>
      <c r="U8" s="2">
        <f t="shared" si="5"/>
        <v>203.3073</v>
      </c>
      <c r="V8" s="2">
        <f t="shared" si="6"/>
        <v>121.98438</v>
      </c>
      <c r="Y8" s="10">
        <v>270</v>
      </c>
      <c r="Z8" s="11">
        <v>162</v>
      </c>
      <c r="AB8" s="2">
        <f t="shared" si="7"/>
        <v>189</v>
      </c>
      <c r="AC8" s="2">
        <f t="shared" si="8"/>
        <v>113.39999999999999</v>
      </c>
      <c r="AF8" s="18">
        <v>175</v>
      </c>
      <c r="AG8" s="19">
        <v>105</v>
      </c>
      <c r="AI8" s="20">
        <v>182</v>
      </c>
      <c r="AJ8" s="21">
        <v>109</v>
      </c>
      <c r="AL8" s="35">
        <v>203</v>
      </c>
      <c r="AM8" s="36">
        <v>122</v>
      </c>
      <c r="AO8" s="35">
        <v>215</v>
      </c>
      <c r="AP8" s="36">
        <v>129</v>
      </c>
      <c r="AR8" s="35">
        <v>217</v>
      </c>
      <c r="AS8" s="36">
        <v>130</v>
      </c>
    </row>
    <row r="9" spans="1:45" x14ac:dyDescent="0.35">
      <c r="A9" t="s">
        <v>6</v>
      </c>
      <c r="D9" s="25">
        <f t="shared" si="9"/>
        <v>155.23738298019001</v>
      </c>
      <c r="E9" s="26">
        <f t="shared" si="10"/>
        <v>93.142429788114015</v>
      </c>
      <c r="G9" s="2">
        <f t="shared" si="0"/>
        <v>108.666168086133</v>
      </c>
      <c r="H9" s="2">
        <f t="shared" si="1"/>
        <v>65.199700851679808</v>
      </c>
      <c r="K9" s="25">
        <f t="shared" si="11"/>
        <v>153.36631395000001</v>
      </c>
      <c r="L9" s="26">
        <f t="shared" si="12"/>
        <v>92.019788370000015</v>
      </c>
      <c r="N9" s="2">
        <f t="shared" si="2"/>
        <v>107.356419765</v>
      </c>
      <c r="O9" s="2">
        <f t="shared" si="3"/>
        <v>64.413851859000005</v>
      </c>
      <c r="R9" s="25">
        <f t="shared" si="4"/>
        <v>145.21950000000001</v>
      </c>
      <c r="S9" s="26">
        <f t="shared" si="4"/>
        <v>87.131700000000009</v>
      </c>
      <c r="T9" s="27"/>
      <c r="U9" s="2">
        <f t="shared" si="5"/>
        <v>101.65365</v>
      </c>
      <c r="V9" s="2">
        <f t="shared" si="6"/>
        <v>60.992190000000001</v>
      </c>
      <c r="Y9" s="10">
        <v>135</v>
      </c>
      <c r="Z9" s="11">
        <v>81</v>
      </c>
      <c r="AB9" s="2">
        <f t="shared" si="7"/>
        <v>94.5</v>
      </c>
      <c r="AC9" s="2">
        <f t="shared" si="8"/>
        <v>56.699999999999996</v>
      </c>
      <c r="AF9" s="20">
        <v>92</v>
      </c>
      <c r="AG9" s="21">
        <v>56</v>
      </c>
      <c r="AI9" s="20">
        <v>92</v>
      </c>
      <c r="AJ9" s="21">
        <v>56</v>
      </c>
      <c r="AL9" s="35">
        <v>102</v>
      </c>
      <c r="AM9" s="36">
        <v>61</v>
      </c>
      <c r="AO9" s="35">
        <v>107</v>
      </c>
      <c r="AP9" s="36">
        <v>64</v>
      </c>
      <c r="AR9" s="35">
        <v>109</v>
      </c>
      <c r="AS9" s="36">
        <v>65</v>
      </c>
    </row>
    <row r="10" spans="1:45" x14ac:dyDescent="0.35">
      <c r="A10" t="s">
        <v>12</v>
      </c>
      <c r="D10" s="25">
        <f t="shared" si="9"/>
        <v>102.4728465012</v>
      </c>
      <c r="E10" s="26">
        <f t="shared" si="10"/>
        <v>71.728854581999997</v>
      </c>
      <c r="G10" s="2">
        <f>0.7*D10</f>
        <v>71.730992550839986</v>
      </c>
      <c r="H10" s="2">
        <f>0.7*E10</f>
        <v>50.210198207399998</v>
      </c>
      <c r="I10" s="2">
        <f>+G10+H10</f>
        <v>121.94119075823998</v>
      </c>
      <c r="K10" s="25">
        <f t="shared" si="11"/>
        <v>101.237746</v>
      </c>
      <c r="L10" s="26">
        <f t="shared" si="12"/>
        <v>70.864310000000003</v>
      </c>
      <c r="N10" s="2">
        <f>0.7*K10</f>
        <v>70.866422200000002</v>
      </c>
      <c r="O10" s="2">
        <f>0.7*L10</f>
        <v>49.605016999999997</v>
      </c>
      <c r="P10" s="2">
        <f>+N10+O10</f>
        <v>120.47143919999999</v>
      </c>
      <c r="R10" s="25">
        <v>95.86</v>
      </c>
      <c r="S10" s="26">
        <v>67.099999999999994</v>
      </c>
      <c r="T10" s="27"/>
      <c r="U10" s="2">
        <f>0.7*R10</f>
        <v>67.10199999999999</v>
      </c>
      <c r="V10" s="2">
        <f>0.7*S10</f>
        <v>46.969999999999992</v>
      </c>
      <c r="W10" s="2">
        <f>+U10+V10</f>
        <v>114.07199999999997</v>
      </c>
      <c r="Y10" s="10">
        <v>87.17</v>
      </c>
      <c r="Z10" s="11">
        <v>61.02</v>
      </c>
      <c r="AB10" s="2">
        <f>0.7*Y10</f>
        <v>61.018999999999998</v>
      </c>
      <c r="AC10" s="2">
        <f>0.7*Z10</f>
        <v>42.713999999999999</v>
      </c>
      <c r="AD10" s="2">
        <f>+AB10+AC10</f>
        <v>103.733</v>
      </c>
      <c r="AF10" s="23">
        <v>65</v>
      </c>
      <c r="AG10" s="22">
        <v>50</v>
      </c>
      <c r="AI10" s="23">
        <v>65</v>
      </c>
      <c r="AJ10" s="22">
        <v>50</v>
      </c>
      <c r="AL10" s="35">
        <v>67</v>
      </c>
      <c r="AM10" s="37">
        <v>50</v>
      </c>
      <c r="AO10" s="35">
        <v>71</v>
      </c>
      <c r="AP10" s="36">
        <v>50</v>
      </c>
      <c r="AR10" s="35">
        <v>72</v>
      </c>
      <c r="AS10" s="36">
        <v>50</v>
      </c>
    </row>
    <row r="11" spans="1:45" x14ac:dyDescent="0.35">
      <c r="A11" t="s">
        <v>13</v>
      </c>
      <c r="D11" s="25">
        <f t="shared" si="9"/>
        <v>71.258501437199996</v>
      </c>
      <c r="E11" s="26">
        <f t="shared" si="10"/>
        <v>49.878813037199997</v>
      </c>
      <c r="G11" s="2">
        <f t="shared" ref="G11:G18" si="13">0.7*D11</f>
        <v>49.880951006039993</v>
      </c>
      <c r="H11" s="2">
        <f t="shared" ref="H11:H12" si="14">0.7*E11</f>
        <v>34.915169126039999</v>
      </c>
      <c r="I11" s="2">
        <f t="shared" ref="I11:I18" si="15">+G11+H11</f>
        <v>84.796120132079992</v>
      </c>
      <c r="K11" s="25">
        <f t="shared" si="11"/>
        <v>70.399625999999998</v>
      </c>
      <c r="L11" s="26">
        <f t="shared" si="12"/>
        <v>49.277625999999998</v>
      </c>
      <c r="N11" s="2">
        <f t="shared" ref="N11:N18" si="16">0.7*K11</f>
        <v>49.279738199999997</v>
      </c>
      <c r="O11" s="2">
        <f t="shared" ref="O11:O12" si="17">0.7*L11</f>
        <v>34.494338199999994</v>
      </c>
      <c r="P11" s="2">
        <f t="shared" ref="P11:P18" si="18">+N11+O11</f>
        <v>83.774076399999984</v>
      </c>
      <c r="R11" s="25">
        <v>66.66</v>
      </c>
      <c r="S11" s="26">
        <v>46.66</v>
      </c>
      <c r="T11" s="27"/>
      <c r="U11" s="2">
        <f t="shared" ref="U11:U25" si="19">0.7*R11</f>
        <v>46.661999999999992</v>
      </c>
      <c r="V11" s="2">
        <f t="shared" ref="V11:V23" si="20">0.7*S11</f>
        <v>32.661999999999999</v>
      </c>
      <c r="W11" s="2">
        <f t="shared" ref="W11:W25" si="21">+U11+V11</f>
        <v>79.323999999999984</v>
      </c>
      <c r="Y11" s="10">
        <v>60.63</v>
      </c>
      <c r="Z11" s="11">
        <v>42.44</v>
      </c>
      <c r="AB11" s="2">
        <f t="shared" ref="AB11:AB67" si="22">0.7*Y11</f>
        <v>42.441000000000003</v>
      </c>
      <c r="AC11" s="2">
        <f t="shared" ref="AC11:AC67" si="23">0.7*Z11</f>
        <v>29.707999999999995</v>
      </c>
      <c r="AD11" s="2">
        <f t="shared" ref="AD11:AD70" si="24">+AB11+AC11</f>
        <v>72.149000000000001</v>
      </c>
      <c r="AF11" s="23">
        <v>45</v>
      </c>
      <c r="AG11" s="21">
        <v>30</v>
      </c>
      <c r="AI11" s="23">
        <v>45</v>
      </c>
      <c r="AJ11" s="21">
        <v>30</v>
      </c>
      <c r="AL11" s="35">
        <v>47</v>
      </c>
      <c r="AM11" s="36">
        <v>32</v>
      </c>
      <c r="AO11" s="35">
        <v>49</v>
      </c>
      <c r="AP11" s="36">
        <v>34</v>
      </c>
      <c r="AR11" s="35">
        <v>50</v>
      </c>
      <c r="AS11" s="36">
        <v>35</v>
      </c>
    </row>
    <row r="12" spans="1:45" x14ac:dyDescent="0.35">
      <c r="A12" t="s">
        <v>14</v>
      </c>
      <c r="D12" s="25">
        <f t="shared" si="9"/>
        <v>51.589188109199995</v>
      </c>
      <c r="E12" s="26">
        <f t="shared" si="10"/>
        <v>36.1102937076</v>
      </c>
      <c r="G12" s="2">
        <f t="shared" si="13"/>
        <v>36.112431676439996</v>
      </c>
      <c r="H12" s="2">
        <f t="shared" si="14"/>
        <v>25.277205595319998</v>
      </c>
      <c r="I12" s="2">
        <f t="shared" si="15"/>
        <v>61.389637271759995</v>
      </c>
      <c r="K12" s="25">
        <f t="shared" si="11"/>
        <v>50.967385999999998</v>
      </c>
      <c r="L12" s="26">
        <f t="shared" si="12"/>
        <v>35.675058</v>
      </c>
      <c r="N12" s="2">
        <f t="shared" si="16"/>
        <v>35.677170199999999</v>
      </c>
      <c r="O12" s="2">
        <f t="shared" si="17"/>
        <v>24.972540599999999</v>
      </c>
      <c r="P12" s="2">
        <f t="shared" si="18"/>
        <v>60.649710799999994</v>
      </c>
      <c r="R12" s="25">
        <v>48.26</v>
      </c>
      <c r="S12" s="26">
        <v>33.78</v>
      </c>
      <c r="T12" s="27"/>
      <c r="U12" s="2">
        <f t="shared" si="19"/>
        <v>33.781999999999996</v>
      </c>
      <c r="V12" s="2">
        <f t="shared" si="20"/>
        <v>23.646000000000001</v>
      </c>
      <c r="W12" s="2">
        <f t="shared" si="21"/>
        <v>57.427999999999997</v>
      </c>
      <c r="Y12" s="10">
        <v>43.89</v>
      </c>
      <c r="Z12" s="11">
        <v>30.72</v>
      </c>
      <c r="AB12" s="2">
        <f t="shared" si="22"/>
        <v>30.722999999999999</v>
      </c>
      <c r="AC12" s="2">
        <f t="shared" si="23"/>
        <v>21.503999999999998</v>
      </c>
      <c r="AD12" s="2">
        <f t="shared" si="24"/>
        <v>52.226999999999997</v>
      </c>
      <c r="AF12" s="23">
        <v>40</v>
      </c>
      <c r="AG12" s="22">
        <v>25</v>
      </c>
      <c r="AI12" s="23">
        <v>40</v>
      </c>
      <c r="AJ12" s="22">
        <v>25</v>
      </c>
      <c r="AL12" s="29">
        <v>40</v>
      </c>
      <c r="AM12" s="37">
        <v>25</v>
      </c>
      <c r="AO12" s="29">
        <v>40</v>
      </c>
      <c r="AP12" s="36">
        <v>25</v>
      </c>
      <c r="AR12" s="29">
        <v>40</v>
      </c>
      <c r="AS12" s="36">
        <v>25</v>
      </c>
    </row>
    <row r="13" spans="1:45" x14ac:dyDescent="0.35">
      <c r="A13" t="s">
        <v>15</v>
      </c>
      <c r="D13" s="25">
        <f t="shared" si="9"/>
        <v>42.363852564600009</v>
      </c>
      <c r="E13" s="26"/>
      <c r="G13" s="2">
        <f t="shared" si="13"/>
        <v>29.654696795220005</v>
      </c>
      <c r="I13" s="2">
        <f t="shared" si="15"/>
        <v>29.654696795220005</v>
      </c>
      <c r="K13" s="25">
        <f t="shared" si="11"/>
        <v>41.853243000000006</v>
      </c>
      <c r="L13" s="26"/>
      <c r="N13" s="2">
        <f t="shared" si="16"/>
        <v>29.297270100000002</v>
      </c>
      <c r="P13" s="2">
        <f t="shared" si="18"/>
        <v>29.297270100000002</v>
      </c>
      <c r="R13" s="25">
        <v>39.630000000000003</v>
      </c>
      <c r="U13" s="2">
        <f t="shared" si="19"/>
        <v>27.741</v>
      </c>
      <c r="W13" s="2">
        <f t="shared" si="21"/>
        <v>27.741</v>
      </c>
      <c r="Y13" s="10">
        <v>36.04</v>
      </c>
      <c r="AB13" s="2">
        <f t="shared" si="22"/>
        <v>25.227999999999998</v>
      </c>
      <c r="AC13" s="2">
        <f t="shared" si="23"/>
        <v>0</v>
      </c>
      <c r="AD13" s="2">
        <f t="shared" si="24"/>
        <v>25.227999999999998</v>
      </c>
      <c r="AF13" s="23">
        <v>35</v>
      </c>
      <c r="AG13" s="17"/>
      <c r="AI13" s="23">
        <v>35</v>
      </c>
      <c r="AJ13" s="17"/>
      <c r="AL13" s="29">
        <v>35</v>
      </c>
      <c r="AM13" s="38"/>
      <c r="AO13" s="29">
        <v>35</v>
      </c>
      <c r="AP13" s="38"/>
      <c r="AR13" s="29">
        <v>35</v>
      </c>
      <c r="AS13" s="38"/>
    </row>
    <row r="14" spans="1:45" x14ac:dyDescent="0.35">
      <c r="A14" t="s">
        <v>56</v>
      </c>
      <c r="D14" s="25">
        <f t="shared" si="9"/>
        <v>39.199658681400003</v>
      </c>
      <c r="E14" s="26"/>
      <c r="G14" s="2">
        <f t="shared" si="13"/>
        <v>27.439761076980002</v>
      </c>
      <c r="I14" s="2">
        <f t="shared" si="15"/>
        <v>27.439761076980002</v>
      </c>
      <c r="K14" s="25">
        <f t="shared" si="11"/>
        <v>38.727187000000001</v>
      </c>
      <c r="L14" s="26"/>
      <c r="N14" s="2">
        <f t="shared" si="16"/>
        <v>27.1090309</v>
      </c>
      <c r="P14" s="2">
        <f t="shared" si="18"/>
        <v>27.1090309</v>
      </c>
      <c r="R14" s="25">
        <v>36.67</v>
      </c>
      <c r="U14" s="2">
        <f t="shared" si="19"/>
        <v>25.669</v>
      </c>
      <c r="W14" s="2">
        <f t="shared" si="21"/>
        <v>25.669</v>
      </c>
      <c r="Y14" s="10">
        <v>33.04</v>
      </c>
      <c r="AB14" s="2">
        <f t="shared" si="22"/>
        <v>23.127999999999997</v>
      </c>
      <c r="AC14" s="2">
        <f t="shared" si="23"/>
        <v>0</v>
      </c>
      <c r="AD14" s="2">
        <f t="shared" si="24"/>
        <v>23.127999999999997</v>
      </c>
      <c r="AF14" s="24">
        <v>35</v>
      </c>
      <c r="AG14" s="17"/>
      <c r="AI14" s="24">
        <v>35</v>
      </c>
      <c r="AJ14" s="17"/>
      <c r="AL14" s="29">
        <v>35</v>
      </c>
      <c r="AM14" s="38"/>
      <c r="AO14" s="29">
        <v>35</v>
      </c>
      <c r="AP14" s="38"/>
      <c r="AR14" s="29">
        <v>35</v>
      </c>
      <c r="AS14" s="38"/>
    </row>
    <row r="15" spans="1:45" x14ac:dyDescent="0.35">
      <c r="A15" t="s">
        <v>70</v>
      </c>
      <c r="C15" t="s">
        <v>57</v>
      </c>
      <c r="D15" s="25">
        <f t="shared" si="9"/>
        <v>39.199658681400003</v>
      </c>
      <c r="E15" s="26"/>
      <c r="G15" s="2">
        <f t="shared" si="13"/>
        <v>27.439761076980002</v>
      </c>
      <c r="I15" s="2">
        <f t="shared" si="15"/>
        <v>27.439761076980002</v>
      </c>
      <c r="K15" s="25">
        <f t="shared" si="11"/>
        <v>38.727187000000001</v>
      </c>
      <c r="L15" s="26"/>
      <c r="N15" s="2">
        <f t="shared" si="16"/>
        <v>27.1090309</v>
      </c>
      <c r="P15" s="2">
        <f t="shared" si="18"/>
        <v>27.1090309</v>
      </c>
      <c r="R15" s="25">
        <v>36.67</v>
      </c>
      <c r="U15" s="2">
        <f t="shared" si="19"/>
        <v>25.669</v>
      </c>
      <c r="W15" s="2">
        <f t="shared" si="21"/>
        <v>25.669</v>
      </c>
      <c r="Y15" s="10">
        <v>33.04</v>
      </c>
      <c r="AB15" s="2">
        <f t="shared" si="22"/>
        <v>23.127999999999997</v>
      </c>
      <c r="AC15" s="2">
        <f t="shared" si="23"/>
        <v>0</v>
      </c>
      <c r="AD15" s="2">
        <f t="shared" si="24"/>
        <v>23.127999999999997</v>
      </c>
      <c r="AF15" s="23">
        <v>25</v>
      </c>
      <c r="AG15" s="17"/>
      <c r="AI15" s="23">
        <v>25</v>
      </c>
      <c r="AJ15" s="17"/>
      <c r="AL15" s="35">
        <v>26</v>
      </c>
      <c r="AM15" s="38"/>
      <c r="AO15" s="35">
        <v>27</v>
      </c>
      <c r="AP15" s="38"/>
      <c r="AR15" s="35">
        <v>27</v>
      </c>
      <c r="AS15" s="38"/>
    </row>
    <row r="16" spans="1:45" x14ac:dyDescent="0.35">
      <c r="A16" t="s">
        <v>71</v>
      </c>
      <c r="C16" t="s">
        <v>58</v>
      </c>
      <c r="D16" s="25">
        <f t="shared" si="9"/>
        <v>31.909184937000003</v>
      </c>
      <c r="E16" s="26"/>
      <c r="G16" s="2">
        <f t="shared" si="13"/>
        <v>22.336429455899999</v>
      </c>
      <c r="I16" s="2">
        <f t="shared" si="15"/>
        <v>22.336429455899999</v>
      </c>
      <c r="K16" s="25">
        <f t="shared" si="11"/>
        <v>31.524585000000002</v>
      </c>
      <c r="L16" s="26"/>
      <c r="N16" s="2">
        <f t="shared" si="16"/>
        <v>22.067209500000001</v>
      </c>
      <c r="P16" s="2">
        <f t="shared" si="18"/>
        <v>22.067209500000001</v>
      </c>
      <c r="R16" s="25">
        <v>29.85</v>
      </c>
      <c r="U16" s="2">
        <f t="shared" si="19"/>
        <v>20.895</v>
      </c>
      <c r="W16" s="2">
        <f t="shared" si="21"/>
        <v>20.895</v>
      </c>
      <c r="Y16" s="10">
        <v>27.15</v>
      </c>
      <c r="AB16" s="2">
        <f t="shared" si="22"/>
        <v>19.004999999999999</v>
      </c>
      <c r="AC16" s="2">
        <f t="shared" si="23"/>
        <v>0</v>
      </c>
      <c r="AD16" s="2">
        <f t="shared" si="24"/>
        <v>19.004999999999999</v>
      </c>
      <c r="AF16" s="24">
        <v>30</v>
      </c>
      <c r="AG16" s="17"/>
      <c r="AI16" s="24">
        <v>30</v>
      </c>
      <c r="AJ16" s="17"/>
      <c r="AL16" s="30">
        <v>30</v>
      </c>
      <c r="AM16" s="38"/>
      <c r="AO16" s="29">
        <v>30</v>
      </c>
      <c r="AP16" s="38"/>
      <c r="AR16" s="29">
        <v>30</v>
      </c>
      <c r="AS16" s="38"/>
    </row>
    <row r="17" spans="1:45" x14ac:dyDescent="0.35">
      <c r="A17" t="s">
        <v>72</v>
      </c>
      <c r="C17" t="s">
        <v>58</v>
      </c>
      <c r="D17" s="25">
        <f t="shared" si="9"/>
        <v>31.909184937000003</v>
      </c>
      <c r="E17" s="26"/>
      <c r="G17" s="2">
        <f t="shared" si="13"/>
        <v>22.336429455899999</v>
      </c>
      <c r="I17" s="2">
        <f t="shared" si="15"/>
        <v>22.336429455899999</v>
      </c>
      <c r="K17" s="25">
        <f t="shared" si="11"/>
        <v>31.524585000000002</v>
      </c>
      <c r="L17" s="26"/>
      <c r="N17" s="2">
        <f t="shared" si="16"/>
        <v>22.067209500000001</v>
      </c>
      <c r="P17" s="2">
        <f t="shared" si="18"/>
        <v>22.067209500000001</v>
      </c>
      <c r="R17" s="25">
        <v>29.85</v>
      </c>
      <c r="U17" s="2">
        <f t="shared" si="19"/>
        <v>20.895</v>
      </c>
      <c r="W17" s="2">
        <f t="shared" si="21"/>
        <v>20.895</v>
      </c>
      <c r="Y17" s="10">
        <v>27.15</v>
      </c>
      <c r="AB17" s="2">
        <f t="shared" ref="AB17" si="25">0.7*Y17</f>
        <v>19.004999999999999</v>
      </c>
      <c r="AC17" s="2">
        <f t="shared" ref="AC17" si="26">0.7*Z17</f>
        <v>0</v>
      </c>
      <c r="AD17" s="2">
        <f t="shared" ref="AD17" si="27">+AB17+AC17</f>
        <v>19.004999999999999</v>
      </c>
      <c r="AF17" s="23">
        <v>25</v>
      </c>
      <c r="AG17" s="17"/>
      <c r="AI17" s="23">
        <v>25</v>
      </c>
      <c r="AJ17" s="17"/>
      <c r="AL17" s="29">
        <v>25</v>
      </c>
      <c r="AM17" s="38"/>
      <c r="AO17" s="29">
        <v>25</v>
      </c>
      <c r="AP17" s="38"/>
      <c r="AR17" s="29">
        <v>25</v>
      </c>
      <c r="AS17" s="38"/>
    </row>
    <row r="18" spans="1:45" x14ac:dyDescent="0.35">
      <c r="A18" t="s">
        <v>73</v>
      </c>
      <c r="C18" t="s">
        <v>58</v>
      </c>
      <c r="D18" s="25">
        <f t="shared" si="9"/>
        <v>29.5360395246</v>
      </c>
      <c r="E18" s="26"/>
      <c r="G18" s="2">
        <f t="shared" si="13"/>
        <v>20.67522766722</v>
      </c>
      <c r="I18" s="2">
        <f t="shared" si="15"/>
        <v>20.67522766722</v>
      </c>
      <c r="K18" s="25">
        <f t="shared" si="11"/>
        <v>29.180043000000001</v>
      </c>
      <c r="L18" s="26"/>
      <c r="N18" s="2">
        <f t="shared" si="16"/>
        <v>20.426030099999998</v>
      </c>
      <c r="P18" s="2">
        <f t="shared" si="18"/>
        <v>20.426030099999998</v>
      </c>
      <c r="R18" s="25">
        <v>27.63</v>
      </c>
      <c r="U18" s="2">
        <f t="shared" si="19"/>
        <v>19.340999999999998</v>
      </c>
      <c r="W18" s="2">
        <f t="shared" si="21"/>
        <v>19.340999999999998</v>
      </c>
      <c r="Y18" s="10">
        <v>25.13</v>
      </c>
      <c r="AB18" s="2">
        <f t="shared" si="22"/>
        <v>17.590999999999998</v>
      </c>
      <c r="AC18" s="2">
        <f t="shared" si="23"/>
        <v>0</v>
      </c>
      <c r="AD18" s="2">
        <f t="shared" si="24"/>
        <v>17.590999999999998</v>
      </c>
      <c r="AF18" s="23">
        <v>25</v>
      </c>
      <c r="AG18" s="17"/>
      <c r="AI18" s="23">
        <v>25</v>
      </c>
      <c r="AJ18" s="17"/>
      <c r="AL18" s="29">
        <v>25</v>
      </c>
      <c r="AM18" s="38"/>
      <c r="AO18" s="29">
        <v>25</v>
      </c>
      <c r="AP18" s="38"/>
      <c r="AR18" s="29">
        <v>25</v>
      </c>
      <c r="AS18" s="38"/>
    </row>
    <row r="19" spans="1:45" x14ac:dyDescent="0.35">
      <c r="D19" s="25"/>
      <c r="E19" s="26"/>
      <c r="K19" s="25"/>
      <c r="L19" s="26"/>
      <c r="AB19" s="2">
        <f t="shared" si="22"/>
        <v>0</v>
      </c>
      <c r="AC19" s="2">
        <f t="shared" si="23"/>
        <v>0</v>
      </c>
      <c r="AD19" s="2">
        <f t="shared" si="24"/>
        <v>0</v>
      </c>
      <c r="AF19" s="16"/>
      <c r="AG19" s="17"/>
      <c r="AI19" s="16"/>
      <c r="AJ19" s="17"/>
      <c r="AL19" s="39"/>
      <c r="AM19" s="38"/>
      <c r="AO19" s="39"/>
      <c r="AP19" s="38"/>
      <c r="AR19" s="39"/>
      <c r="AS19" s="38"/>
    </row>
    <row r="20" spans="1:45" x14ac:dyDescent="0.35">
      <c r="A20" t="s">
        <v>59</v>
      </c>
      <c r="D20" s="25">
        <f t="shared" si="9"/>
        <v>155.23738298019001</v>
      </c>
      <c r="E20" s="26">
        <f t="shared" si="10"/>
        <v>93.142429788114015</v>
      </c>
      <c r="G20" s="2">
        <f t="shared" ref="G20:G25" si="28">0.7*D20</f>
        <v>108.666168086133</v>
      </c>
      <c r="H20" s="2">
        <f t="shared" ref="H20:H23" si="29">0.7*E20</f>
        <v>65.199700851679808</v>
      </c>
      <c r="I20" s="2">
        <f t="shared" ref="I20:I25" si="30">+G20+H20</f>
        <v>173.86586893781282</v>
      </c>
      <c r="K20" s="25">
        <f t="shared" si="11"/>
        <v>153.36631395000001</v>
      </c>
      <c r="L20" s="26">
        <f t="shared" si="12"/>
        <v>92.019788370000015</v>
      </c>
      <c r="N20" s="2">
        <f t="shared" ref="N20:N25" si="31">0.7*K20</f>
        <v>107.356419765</v>
      </c>
      <c r="O20" s="2">
        <f t="shared" ref="O20:O23" si="32">0.7*L20</f>
        <v>64.413851859000005</v>
      </c>
      <c r="P20" s="2">
        <f t="shared" ref="P20:P25" si="33">+N20+O20</f>
        <v>171.770271624</v>
      </c>
      <c r="R20" s="25">
        <f>Y20*$T$1</f>
        <v>145.21950000000001</v>
      </c>
      <c r="S20" s="26">
        <f>Z20*$T$1</f>
        <v>87.131700000000009</v>
      </c>
      <c r="T20" s="27"/>
      <c r="U20" s="2">
        <f t="shared" si="19"/>
        <v>101.65365</v>
      </c>
      <c r="V20" s="2">
        <f t="shared" si="20"/>
        <v>60.992190000000001</v>
      </c>
      <c r="W20" s="2">
        <f t="shared" si="21"/>
        <v>162.64583999999999</v>
      </c>
      <c r="Y20" s="10">
        <v>135</v>
      </c>
      <c r="Z20" s="11">
        <v>81</v>
      </c>
      <c r="AB20" s="2">
        <f t="shared" ref="AB20" si="34">0.7*Y20</f>
        <v>94.5</v>
      </c>
      <c r="AC20" s="2">
        <f t="shared" ref="AC20" si="35">0.7*Z20</f>
        <v>56.699999999999996</v>
      </c>
      <c r="AD20" s="2">
        <f t="shared" ref="AD20" si="36">+AB20+AC20</f>
        <v>151.19999999999999</v>
      </c>
      <c r="AF20" s="20">
        <v>92</v>
      </c>
      <c r="AG20" s="21">
        <v>56</v>
      </c>
      <c r="AI20" s="20">
        <v>92</v>
      </c>
      <c r="AJ20" s="21">
        <v>56</v>
      </c>
      <c r="AL20" s="35">
        <v>102</v>
      </c>
      <c r="AM20" s="36">
        <v>61</v>
      </c>
      <c r="AO20" s="35">
        <v>107</v>
      </c>
      <c r="AP20" s="36">
        <v>64</v>
      </c>
      <c r="AR20" s="35">
        <v>109</v>
      </c>
      <c r="AS20" s="36">
        <v>65</v>
      </c>
    </row>
    <row r="21" spans="1:45" x14ac:dyDescent="0.35">
      <c r="A21" t="s">
        <v>16</v>
      </c>
      <c r="D21" s="25">
        <f t="shared" si="9"/>
        <v>96.695640998549479</v>
      </c>
      <c r="E21" s="26">
        <f t="shared" si="10"/>
        <v>67.683498979362852</v>
      </c>
      <c r="G21" s="2">
        <f t="shared" si="28"/>
        <v>67.686948698984637</v>
      </c>
      <c r="H21" s="2">
        <f t="shared" si="29"/>
        <v>47.378449285553991</v>
      </c>
      <c r="I21" s="2">
        <f t="shared" si="30"/>
        <v>115.06539798453863</v>
      </c>
      <c r="K21" s="25">
        <f t="shared" si="11"/>
        <v>95.530172889300019</v>
      </c>
      <c r="L21" s="26">
        <f t="shared" si="12"/>
        <v>66.86771288220001</v>
      </c>
      <c r="N21" s="2">
        <f t="shared" si="31"/>
        <v>66.87112102251001</v>
      </c>
      <c r="O21" s="2">
        <f t="shared" si="32"/>
        <v>46.807399017540007</v>
      </c>
      <c r="P21" s="2">
        <f t="shared" si="33"/>
        <v>113.67852004005002</v>
      </c>
      <c r="R21" s="25">
        <f>Y21*$T$1</f>
        <v>90.455613000000014</v>
      </c>
      <c r="S21" s="26">
        <f>Z21*$T$1</f>
        <v>63.315702000000009</v>
      </c>
      <c r="T21" s="27"/>
      <c r="U21" s="2">
        <f t="shared" si="19"/>
        <v>63.318929100000005</v>
      </c>
      <c r="V21" s="2">
        <f t="shared" si="20"/>
        <v>44.320991400000004</v>
      </c>
      <c r="W21" s="2">
        <f t="shared" si="21"/>
        <v>107.63992050000002</v>
      </c>
      <c r="Y21" s="10">
        <v>84.09</v>
      </c>
      <c r="Z21" s="11">
        <v>58.86</v>
      </c>
      <c r="AB21" s="2">
        <f t="shared" si="22"/>
        <v>58.863</v>
      </c>
      <c r="AC21" s="2">
        <f t="shared" si="23"/>
        <v>41.201999999999998</v>
      </c>
      <c r="AD21" s="2">
        <f t="shared" si="24"/>
        <v>100.065</v>
      </c>
      <c r="AF21" s="20">
        <v>58</v>
      </c>
      <c r="AG21" s="21">
        <v>41</v>
      </c>
      <c r="AI21" s="20">
        <v>58</v>
      </c>
      <c r="AJ21" s="21">
        <v>41</v>
      </c>
      <c r="AL21" s="35">
        <v>63</v>
      </c>
      <c r="AM21" s="36">
        <v>44</v>
      </c>
      <c r="AO21" s="35">
        <v>67</v>
      </c>
      <c r="AP21" s="36">
        <v>47</v>
      </c>
      <c r="AR21" s="35">
        <v>68</v>
      </c>
      <c r="AS21" s="36">
        <v>47</v>
      </c>
    </row>
    <row r="22" spans="1:45" x14ac:dyDescent="0.35">
      <c r="A22" t="s">
        <v>17</v>
      </c>
      <c r="D22" s="25">
        <f t="shared" si="9"/>
        <v>60.404590577402828</v>
      </c>
      <c r="E22" s="26">
        <f t="shared" si="10"/>
        <v>42.289023655199998</v>
      </c>
      <c r="G22" s="2">
        <f t="shared" si="28"/>
        <v>42.283213404181978</v>
      </c>
      <c r="H22" s="2">
        <f t="shared" si="29"/>
        <v>29.602316558639995</v>
      </c>
      <c r="I22" s="2">
        <f t="shared" si="30"/>
        <v>71.885529962821977</v>
      </c>
      <c r="K22" s="25">
        <f t="shared" si="11"/>
        <v>59.676536828100012</v>
      </c>
      <c r="L22" s="26">
        <f t="shared" si="12"/>
        <v>41.779316000000001</v>
      </c>
      <c r="N22" s="2">
        <f t="shared" si="31"/>
        <v>41.773575779670004</v>
      </c>
      <c r="O22" s="2">
        <f t="shared" si="32"/>
        <v>29.245521199999999</v>
      </c>
      <c r="P22" s="2">
        <f t="shared" si="33"/>
        <v>71.019096979669996</v>
      </c>
      <c r="R22" s="25">
        <f>Y22*$T$1</f>
        <v>56.506521000000006</v>
      </c>
      <c r="S22" s="26">
        <v>39.56</v>
      </c>
      <c r="T22" s="27"/>
      <c r="U22" s="2">
        <f t="shared" si="19"/>
        <v>39.5545647</v>
      </c>
      <c r="V22" s="2">
        <f t="shared" si="20"/>
        <v>27.692</v>
      </c>
      <c r="W22" s="2">
        <f t="shared" si="21"/>
        <v>67.246564699999993</v>
      </c>
      <c r="Y22" s="10">
        <v>52.53</v>
      </c>
      <c r="Z22" s="11">
        <v>36.770000000000003</v>
      </c>
      <c r="AB22" s="2">
        <f t="shared" si="22"/>
        <v>36.771000000000001</v>
      </c>
      <c r="AC22" s="2">
        <f t="shared" si="23"/>
        <v>25.739000000000001</v>
      </c>
      <c r="AD22" s="2">
        <f t="shared" si="24"/>
        <v>62.510000000000005</v>
      </c>
      <c r="AF22" s="23">
        <v>45</v>
      </c>
      <c r="AG22" s="22">
        <v>30</v>
      </c>
      <c r="AI22" s="23">
        <v>45</v>
      </c>
      <c r="AJ22" s="22">
        <v>30</v>
      </c>
      <c r="AL22" s="29">
        <v>45</v>
      </c>
      <c r="AM22" s="37">
        <v>30</v>
      </c>
      <c r="AO22" s="29">
        <v>45</v>
      </c>
      <c r="AP22" s="37">
        <v>30</v>
      </c>
      <c r="AR22" s="29">
        <v>45</v>
      </c>
      <c r="AS22" s="36">
        <v>30</v>
      </c>
    </row>
    <row r="23" spans="1:45" x14ac:dyDescent="0.35">
      <c r="A23" t="s">
        <v>18</v>
      </c>
      <c r="D23" s="25">
        <f t="shared" si="9"/>
        <v>42.427991629799997</v>
      </c>
      <c r="E23" s="26">
        <f t="shared" si="10"/>
        <v>29.696387187600003</v>
      </c>
      <c r="G23" s="2">
        <f t="shared" si="28"/>
        <v>29.699594140859997</v>
      </c>
      <c r="H23" s="2">
        <f t="shared" si="29"/>
        <v>20.787471031319999</v>
      </c>
      <c r="I23" s="2">
        <f t="shared" si="30"/>
        <v>50.487065172179996</v>
      </c>
      <c r="K23" s="25">
        <f t="shared" si="11"/>
        <v>41.916609000000001</v>
      </c>
      <c r="L23" s="26">
        <f t="shared" si="12"/>
        <v>29.338458000000003</v>
      </c>
      <c r="N23" s="2">
        <f t="shared" si="31"/>
        <v>29.341626299999998</v>
      </c>
      <c r="O23" s="2">
        <f t="shared" si="32"/>
        <v>20.536920600000002</v>
      </c>
      <c r="P23" s="2">
        <f t="shared" si="33"/>
        <v>49.878546900000003</v>
      </c>
      <c r="R23" s="25">
        <v>39.69</v>
      </c>
      <c r="S23" s="26">
        <v>27.78</v>
      </c>
      <c r="T23" s="27"/>
      <c r="U23" s="2">
        <f t="shared" si="19"/>
        <v>27.782999999999998</v>
      </c>
      <c r="V23" s="2">
        <f t="shared" si="20"/>
        <v>19.445999999999998</v>
      </c>
      <c r="W23" s="2">
        <f t="shared" si="21"/>
        <v>47.228999999999999</v>
      </c>
      <c r="Y23" s="10">
        <v>36.1</v>
      </c>
      <c r="Z23" s="11">
        <v>25.27</v>
      </c>
      <c r="AB23" s="2">
        <f t="shared" si="22"/>
        <v>25.27</v>
      </c>
      <c r="AC23" s="2">
        <f t="shared" si="23"/>
        <v>17.689</v>
      </c>
      <c r="AD23" s="2">
        <f t="shared" si="24"/>
        <v>42.959000000000003</v>
      </c>
      <c r="AF23" s="24">
        <v>40</v>
      </c>
      <c r="AG23" s="22">
        <v>25</v>
      </c>
      <c r="AI23" s="24">
        <v>40</v>
      </c>
      <c r="AJ23" s="22">
        <v>25</v>
      </c>
      <c r="AL23" s="30">
        <v>40</v>
      </c>
      <c r="AM23" s="37">
        <v>25</v>
      </c>
      <c r="AO23" s="29">
        <v>40</v>
      </c>
      <c r="AP23" s="37">
        <v>25</v>
      </c>
      <c r="AR23" s="29">
        <v>40</v>
      </c>
      <c r="AS23" s="37">
        <v>25</v>
      </c>
    </row>
    <row r="24" spans="1:45" x14ac:dyDescent="0.35">
      <c r="A24" t="s">
        <v>19</v>
      </c>
      <c r="D24" s="25">
        <f t="shared" si="9"/>
        <v>40.140364970999997</v>
      </c>
      <c r="E24" s="26"/>
      <c r="G24" s="2">
        <f t="shared" si="28"/>
        <v>28.098255479699997</v>
      </c>
      <c r="I24" s="2">
        <f t="shared" si="30"/>
        <v>28.098255479699997</v>
      </c>
      <c r="K24" s="25">
        <f t="shared" si="11"/>
        <v>39.656554999999997</v>
      </c>
      <c r="L24" s="26"/>
      <c r="N24" s="2">
        <f t="shared" si="31"/>
        <v>27.759588499999996</v>
      </c>
      <c r="P24" s="2">
        <f t="shared" si="33"/>
        <v>27.759588499999996</v>
      </c>
      <c r="R24" s="25">
        <v>37.549999999999997</v>
      </c>
      <c r="U24" s="2">
        <f t="shared" si="19"/>
        <v>26.284999999999997</v>
      </c>
      <c r="W24" s="2">
        <f t="shared" si="21"/>
        <v>26.284999999999997</v>
      </c>
      <c r="Y24" s="10">
        <v>34.15</v>
      </c>
      <c r="AB24" s="2">
        <f t="shared" si="22"/>
        <v>23.904999999999998</v>
      </c>
      <c r="AC24" s="2">
        <f t="shared" si="23"/>
        <v>0</v>
      </c>
      <c r="AD24" s="2">
        <f t="shared" si="24"/>
        <v>23.904999999999998</v>
      </c>
      <c r="AF24" s="20">
        <v>24</v>
      </c>
      <c r="AG24" s="17"/>
      <c r="AI24" s="20">
        <v>24</v>
      </c>
      <c r="AJ24" s="17"/>
      <c r="AL24" s="35">
        <v>26</v>
      </c>
      <c r="AM24" s="38"/>
      <c r="AO24" s="35">
        <v>28</v>
      </c>
      <c r="AP24" s="38"/>
      <c r="AR24" s="35">
        <v>28</v>
      </c>
      <c r="AS24" s="38"/>
    </row>
    <row r="25" spans="1:45" x14ac:dyDescent="0.35">
      <c r="A25" t="s">
        <v>20</v>
      </c>
      <c r="D25" s="25">
        <f t="shared" si="9"/>
        <v>39.199658681400003</v>
      </c>
      <c r="E25" s="26"/>
      <c r="G25" s="2">
        <f t="shared" si="28"/>
        <v>27.439761076980002</v>
      </c>
      <c r="I25" s="2">
        <f t="shared" si="30"/>
        <v>27.439761076980002</v>
      </c>
      <c r="K25" s="25">
        <f t="shared" si="11"/>
        <v>38.727187000000001</v>
      </c>
      <c r="L25" s="26"/>
      <c r="N25" s="2">
        <f t="shared" si="31"/>
        <v>27.1090309</v>
      </c>
      <c r="P25" s="2">
        <f t="shared" si="33"/>
        <v>27.1090309</v>
      </c>
      <c r="R25" s="25">
        <v>36.67</v>
      </c>
      <c r="U25" s="2">
        <f t="shared" si="19"/>
        <v>25.669</v>
      </c>
      <c r="W25" s="2">
        <f t="shared" si="21"/>
        <v>25.669</v>
      </c>
      <c r="Y25" s="10">
        <v>31.32</v>
      </c>
      <c r="AB25" s="2">
        <f t="shared" si="22"/>
        <v>21.923999999999999</v>
      </c>
      <c r="AC25" s="2">
        <f t="shared" si="23"/>
        <v>0</v>
      </c>
      <c r="AD25" s="2">
        <f t="shared" si="24"/>
        <v>21.923999999999999</v>
      </c>
      <c r="AF25" s="20">
        <v>22</v>
      </c>
      <c r="AG25" s="17"/>
      <c r="AI25" s="20">
        <v>22</v>
      </c>
      <c r="AJ25" s="17"/>
      <c r="AL25" s="35">
        <v>26</v>
      </c>
      <c r="AM25" s="38"/>
      <c r="AO25" s="35">
        <v>27</v>
      </c>
      <c r="AP25" s="38"/>
      <c r="AR25" s="35">
        <v>27</v>
      </c>
      <c r="AS25" s="38"/>
    </row>
    <row r="26" spans="1:45" x14ac:dyDescent="0.35">
      <c r="D26" s="25"/>
      <c r="E26" s="26"/>
      <c r="K26" s="25"/>
      <c r="L26" s="26"/>
      <c r="AF26" s="16"/>
      <c r="AG26" s="17"/>
      <c r="AI26" s="16"/>
      <c r="AJ26" s="17"/>
      <c r="AL26" s="39"/>
      <c r="AM26" s="38"/>
      <c r="AO26" s="39"/>
      <c r="AP26" s="38"/>
      <c r="AR26" s="39"/>
      <c r="AS26" s="38"/>
    </row>
    <row r="27" spans="1:45" x14ac:dyDescent="0.35">
      <c r="A27" t="s">
        <v>21</v>
      </c>
      <c r="D27" s="25">
        <f t="shared" si="9"/>
        <v>123.62804817300001</v>
      </c>
      <c r="E27" s="26">
        <f t="shared" si="10"/>
        <v>86.544978643199997</v>
      </c>
      <c r="G27" s="2">
        <f t="shared" ref="G27:G70" si="37">0.7*D27</f>
        <v>86.539633721100003</v>
      </c>
      <c r="H27" s="2">
        <f t="shared" ref="H27:H32" si="38">0.7*E27</f>
        <v>60.581485050239991</v>
      </c>
      <c r="I27" s="2">
        <f t="shared" ref="I27:I37" si="39">+G27+H27</f>
        <v>147.12111877133998</v>
      </c>
      <c r="K27" s="25">
        <f t="shared" si="11"/>
        <v>122.13796500000001</v>
      </c>
      <c r="L27" s="26">
        <f t="shared" si="12"/>
        <v>85.501856000000004</v>
      </c>
      <c r="N27" s="2">
        <f t="shared" ref="N27:N70" si="40">0.7*K27</f>
        <v>85.496575500000006</v>
      </c>
      <c r="O27" s="2">
        <f t="shared" ref="O27:O32" si="41">0.7*L27</f>
        <v>59.8512992</v>
      </c>
      <c r="P27" s="2">
        <f t="shared" ref="P27:P37" si="42">+N27+O27</f>
        <v>145.34787470000001</v>
      </c>
      <c r="R27" s="25">
        <f>Y27</f>
        <v>115.65</v>
      </c>
      <c r="S27" s="26">
        <f>Z27</f>
        <v>80.959999999999994</v>
      </c>
      <c r="T27" s="27"/>
      <c r="U27" s="2">
        <f t="shared" ref="U27:U70" si="43">0.7*R27</f>
        <v>80.954999999999998</v>
      </c>
      <c r="V27" s="2">
        <f t="shared" ref="V27:V60" si="44">0.7*S27</f>
        <v>56.67199999999999</v>
      </c>
      <c r="W27" s="2">
        <f t="shared" ref="W27:W70" si="45">+U27+V27</f>
        <v>137.62699999999998</v>
      </c>
      <c r="Y27" s="10">
        <v>115.65</v>
      </c>
      <c r="Z27" s="11">
        <v>80.959999999999994</v>
      </c>
      <c r="AB27" s="2">
        <f t="shared" si="22"/>
        <v>80.954999999999998</v>
      </c>
      <c r="AC27" s="2">
        <f t="shared" si="23"/>
        <v>56.67199999999999</v>
      </c>
      <c r="AD27" s="2">
        <f t="shared" si="24"/>
        <v>137.62699999999998</v>
      </c>
      <c r="AF27" s="20">
        <v>80</v>
      </c>
      <c r="AG27" s="21">
        <v>56</v>
      </c>
      <c r="AI27" s="20">
        <v>80</v>
      </c>
      <c r="AJ27" s="21">
        <v>56</v>
      </c>
      <c r="AL27" s="35">
        <v>81</v>
      </c>
      <c r="AM27" s="36">
        <v>57</v>
      </c>
      <c r="AO27" s="35">
        <v>85</v>
      </c>
      <c r="AP27" s="36">
        <v>60</v>
      </c>
      <c r="AR27" s="35">
        <v>87</v>
      </c>
      <c r="AS27" s="36">
        <v>61</v>
      </c>
    </row>
    <row r="28" spans="1:45" x14ac:dyDescent="0.35">
      <c r="A28" t="s">
        <v>22</v>
      </c>
      <c r="D28" s="25">
        <f t="shared" si="9"/>
        <v>71.259708320610187</v>
      </c>
      <c r="E28" s="26">
        <f t="shared" si="10"/>
        <v>49.882945730967727</v>
      </c>
      <c r="G28" s="2">
        <f t="shared" si="37"/>
        <v>49.88179582442713</v>
      </c>
      <c r="H28" s="2">
        <f t="shared" si="38"/>
        <v>34.918062011677407</v>
      </c>
      <c r="I28" s="2">
        <f t="shared" si="39"/>
        <v>84.799857836104536</v>
      </c>
      <c r="K28" s="25">
        <f t="shared" si="11"/>
        <v>70.400818336900002</v>
      </c>
      <c r="L28" s="26">
        <f t="shared" si="12"/>
        <v>49.281708882600007</v>
      </c>
      <c r="N28" s="2">
        <f t="shared" si="40"/>
        <v>49.28057283583</v>
      </c>
      <c r="O28" s="2">
        <f t="shared" si="41"/>
        <v>34.497196217820004</v>
      </c>
      <c r="P28" s="2">
        <f t="shared" si="42"/>
        <v>83.777769053650005</v>
      </c>
      <c r="R28" s="25">
        <f>Y28*$T$1</f>
        <v>66.661129000000003</v>
      </c>
      <c r="S28" s="26">
        <f>Z28*$T$1</f>
        <v>46.663866000000006</v>
      </c>
      <c r="T28" s="27"/>
      <c r="U28" s="2">
        <f t="shared" si="43"/>
        <v>46.662790299999998</v>
      </c>
      <c r="V28" s="2">
        <f t="shared" si="44"/>
        <v>32.664706200000005</v>
      </c>
      <c r="W28" s="2">
        <f t="shared" si="45"/>
        <v>79.327496499999995</v>
      </c>
      <c r="Y28" s="10">
        <v>61.97</v>
      </c>
      <c r="Z28" s="11">
        <v>43.38</v>
      </c>
      <c r="AB28" s="2">
        <f t="shared" si="22"/>
        <v>43.378999999999998</v>
      </c>
      <c r="AC28" s="2">
        <f t="shared" si="23"/>
        <v>30.366</v>
      </c>
      <c r="AD28" s="2">
        <f t="shared" si="24"/>
        <v>73.745000000000005</v>
      </c>
      <c r="AF28" s="24">
        <v>65</v>
      </c>
      <c r="AG28" s="22">
        <v>45</v>
      </c>
      <c r="AI28" s="24">
        <v>65</v>
      </c>
      <c r="AJ28" s="22">
        <v>45</v>
      </c>
      <c r="AL28" s="29">
        <v>65</v>
      </c>
      <c r="AM28" s="37">
        <v>45</v>
      </c>
      <c r="AO28" s="29">
        <v>65</v>
      </c>
      <c r="AP28" s="37">
        <v>45</v>
      </c>
      <c r="AR28" s="29">
        <v>65</v>
      </c>
      <c r="AS28" s="37">
        <v>45</v>
      </c>
    </row>
    <row r="29" spans="1:45" x14ac:dyDescent="0.35">
      <c r="A29" t="s">
        <v>23</v>
      </c>
      <c r="D29" s="25">
        <f t="shared" si="9"/>
        <v>45.816672241199996</v>
      </c>
      <c r="E29" s="26">
        <f t="shared" si="10"/>
        <v>32.069532600000002</v>
      </c>
      <c r="G29" s="2">
        <f t="shared" si="37"/>
        <v>32.071670568839998</v>
      </c>
      <c r="H29" s="2">
        <f t="shared" si="38"/>
        <v>22.448672819999999</v>
      </c>
      <c r="I29" s="2">
        <f t="shared" si="39"/>
        <v>54.520343388839997</v>
      </c>
      <c r="K29" s="25">
        <f t="shared" si="11"/>
        <v>45.264446</v>
      </c>
      <c r="L29" s="26">
        <f t="shared" si="12"/>
        <v>31.683</v>
      </c>
      <c r="N29" s="2">
        <f t="shared" si="40"/>
        <v>31.685112199999999</v>
      </c>
      <c r="O29" s="2">
        <f t="shared" si="41"/>
        <v>22.178099999999997</v>
      </c>
      <c r="P29" s="2">
        <f t="shared" si="42"/>
        <v>53.863212199999992</v>
      </c>
      <c r="R29" s="25">
        <v>42.86</v>
      </c>
      <c r="S29" s="26">
        <v>30</v>
      </c>
      <c r="T29" s="27"/>
      <c r="U29" s="2">
        <f t="shared" si="43"/>
        <v>30.001999999999999</v>
      </c>
      <c r="V29" s="2">
        <f t="shared" si="44"/>
        <v>21</v>
      </c>
      <c r="W29" s="2">
        <f t="shared" si="45"/>
        <v>51.001999999999995</v>
      </c>
      <c r="Y29" s="10">
        <v>38.979999999999997</v>
      </c>
      <c r="Z29" s="11">
        <v>27.28</v>
      </c>
      <c r="AB29" s="2">
        <f t="shared" si="22"/>
        <v>27.285999999999998</v>
      </c>
      <c r="AC29" s="2">
        <f t="shared" si="23"/>
        <v>19.096</v>
      </c>
      <c r="AD29" s="2">
        <f t="shared" si="24"/>
        <v>46.381999999999998</v>
      </c>
      <c r="AF29" s="24">
        <v>40</v>
      </c>
      <c r="AG29" s="22">
        <v>25</v>
      </c>
      <c r="AI29" s="24">
        <v>40</v>
      </c>
      <c r="AJ29" s="22">
        <v>25</v>
      </c>
      <c r="AL29" s="29">
        <v>40</v>
      </c>
      <c r="AM29" s="37">
        <v>25</v>
      </c>
      <c r="AO29" s="29">
        <v>40</v>
      </c>
      <c r="AP29" s="37">
        <v>25</v>
      </c>
      <c r="AR29" s="29">
        <v>40</v>
      </c>
      <c r="AS29" s="37">
        <v>25</v>
      </c>
    </row>
    <row r="30" spans="1:45" x14ac:dyDescent="0.35">
      <c r="A30" t="s">
        <v>24</v>
      </c>
      <c r="D30" s="25">
        <f t="shared" si="9"/>
        <v>63.796814872155124</v>
      </c>
      <c r="E30" s="26">
        <f t="shared" si="10"/>
        <v>44.662370036670971</v>
      </c>
      <c r="G30" s="2">
        <f t="shared" si="37"/>
        <v>44.657770410508583</v>
      </c>
      <c r="H30" s="2">
        <f t="shared" si="38"/>
        <v>31.263659025669678</v>
      </c>
      <c r="I30" s="2">
        <f t="shared" si="39"/>
        <v>75.921429436178258</v>
      </c>
      <c r="K30" s="25">
        <f t="shared" si="11"/>
        <v>63.027874799600006</v>
      </c>
      <c r="L30" s="26">
        <f t="shared" si="12"/>
        <v>44.124056546800013</v>
      </c>
      <c r="N30" s="2">
        <f t="shared" si="40"/>
        <v>44.119512359720005</v>
      </c>
      <c r="O30" s="2">
        <f t="shared" si="41"/>
        <v>30.886839582760008</v>
      </c>
      <c r="P30" s="2">
        <f t="shared" si="42"/>
        <v>75.006351942480009</v>
      </c>
      <c r="R30" s="25">
        <f>Y30*$T$1</f>
        <v>59.679836000000002</v>
      </c>
      <c r="S30" s="26">
        <f>Z30*$T$1</f>
        <v>41.78018800000001</v>
      </c>
      <c r="T30" s="27"/>
      <c r="U30" s="2">
        <f t="shared" si="43"/>
        <v>41.775885199999998</v>
      </c>
      <c r="V30" s="2">
        <f t="shared" si="44"/>
        <v>29.246131600000005</v>
      </c>
      <c r="W30" s="2">
        <f t="shared" si="45"/>
        <v>71.022016800000003</v>
      </c>
      <c r="Y30" s="10">
        <v>55.48</v>
      </c>
      <c r="Z30" s="11">
        <v>38.840000000000003</v>
      </c>
      <c r="AB30" s="2">
        <f t="shared" si="22"/>
        <v>38.835999999999999</v>
      </c>
      <c r="AC30" s="2">
        <f t="shared" si="23"/>
        <v>27.188000000000002</v>
      </c>
      <c r="AD30" s="2">
        <f t="shared" si="24"/>
        <v>66.024000000000001</v>
      </c>
      <c r="AF30" s="20">
        <v>40</v>
      </c>
      <c r="AG30" s="21">
        <v>27</v>
      </c>
      <c r="AI30" s="20">
        <v>40</v>
      </c>
      <c r="AJ30" s="21">
        <v>27</v>
      </c>
      <c r="AL30" s="35">
        <v>42</v>
      </c>
      <c r="AM30" s="36">
        <v>29</v>
      </c>
      <c r="AO30" s="35">
        <v>44</v>
      </c>
      <c r="AP30" s="36">
        <v>31</v>
      </c>
      <c r="AR30" s="35">
        <v>45</v>
      </c>
      <c r="AS30" s="36">
        <v>31</v>
      </c>
    </row>
    <row r="31" spans="1:45" x14ac:dyDescent="0.35">
      <c r="A31" t="s">
        <v>25</v>
      </c>
      <c r="D31" s="25">
        <f t="shared" si="9"/>
        <v>45.485287071000002</v>
      </c>
      <c r="E31" s="26">
        <f t="shared" si="10"/>
        <v>31.834356027600002</v>
      </c>
      <c r="G31" s="2">
        <f t="shared" si="37"/>
        <v>31.839700949699999</v>
      </c>
      <c r="H31" s="2">
        <f t="shared" si="38"/>
        <v>22.28404921932</v>
      </c>
      <c r="I31" s="2">
        <f t="shared" si="39"/>
        <v>54.123750169019999</v>
      </c>
      <c r="K31" s="25">
        <f t="shared" si="11"/>
        <v>44.937055000000001</v>
      </c>
      <c r="L31" s="26">
        <f t="shared" si="12"/>
        <v>31.450658000000001</v>
      </c>
      <c r="N31" s="2">
        <f t="shared" si="40"/>
        <v>31.455938499999998</v>
      </c>
      <c r="O31" s="2">
        <f t="shared" si="41"/>
        <v>22.015460600000001</v>
      </c>
      <c r="P31" s="2">
        <f t="shared" si="42"/>
        <v>53.471399099999999</v>
      </c>
      <c r="R31" s="25">
        <v>42.55</v>
      </c>
      <c r="S31" s="26">
        <v>29.78</v>
      </c>
      <c r="T31" s="27"/>
      <c r="U31" s="2">
        <f t="shared" si="43"/>
        <v>29.784999999999997</v>
      </c>
      <c r="V31" s="2">
        <f t="shared" si="44"/>
        <v>20.846</v>
      </c>
      <c r="W31" s="2">
        <f t="shared" si="45"/>
        <v>50.631</v>
      </c>
      <c r="Y31" s="10">
        <v>39.549999999999997</v>
      </c>
      <c r="Z31" s="11">
        <v>27.69</v>
      </c>
      <c r="AB31" s="2">
        <f t="shared" si="22"/>
        <v>27.684999999999995</v>
      </c>
      <c r="AC31" s="2">
        <f t="shared" si="23"/>
        <v>19.382999999999999</v>
      </c>
      <c r="AD31" s="2">
        <f t="shared" si="24"/>
        <v>47.067999999999998</v>
      </c>
      <c r="AF31" s="23">
        <v>35</v>
      </c>
      <c r="AG31" s="22">
        <v>25</v>
      </c>
      <c r="AI31" s="23">
        <v>35</v>
      </c>
      <c r="AJ31" s="22">
        <v>25</v>
      </c>
      <c r="AL31" s="29">
        <v>35</v>
      </c>
      <c r="AM31" s="37">
        <v>25</v>
      </c>
      <c r="AO31" s="29">
        <v>35</v>
      </c>
      <c r="AP31" s="37">
        <v>25</v>
      </c>
      <c r="AR31" s="29">
        <v>35</v>
      </c>
      <c r="AS31" s="37">
        <v>25</v>
      </c>
    </row>
    <row r="32" spans="1:45" x14ac:dyDescent="0.35">
      <c r="A32" t="s">
        <v>26</v>
      </c>
      <c r="D32" s="25">
        <f t="shared" si="9"/>
        <v>41.786600977799999</v>
      </c>
      <c r="E32" s="26">
        <f t="shared" si="10"/>
        <v>29.247413731199998</v>
      </c>
      <c r="G32" s="2">
        <f t="shared" si="37"/>
        <v>29.250620684459996</v>
      </c>
      <c r="H32" s="2">
        <f t="shared" si="38"/>
        <v>20.473189611839999</v>
      </c>
      <c r="I32" s="2">
        <f t="shared" si="39"/>
        <v>49.723810296299995</v>
      </c>
      <c r="K32" s="25">
        <f t="shared" si="11"/>
        <v>41.282949000000002</v>
      </c>
      <c r="L32" s="26">
        <f t="shared" si="12"/>
        <v>28.894895999999999</v>
      </c>
      <c r="N32" s="2">
        <f t="shared" si="40"/>
        <v>28.898064299999998</v>
      </c>
      <c r="O32" s="2">
        <f t="shared" si="41"/>
        <v>20.2264272</v>
      </c>
      <c r="P32" s="2">
        <f t="shared" si="42"/>
        <v>49.124491499999998</v>
      </c>
      <c r="R32" s="25">
        <v>39.090000000000003</v>
      </c>
      <c r="S32" s="26">
        <v>27.36</v>
      </c>
      <c r="T32" s="27"/>
      <c r="U32" s="2">
        <f t="shared" si="43"/>
        <v>27.363</v>
      </c>
      <c r="V32" s="2">
        <f t="shared" si="44"/>
        <v>19.151999999999997</v>
      </c>
      <c r="W32" s="2">
        <f t="shared" si="45"/>
        <v>46.515000000000001</v>
      </c>
      <c r="Y32" s="10">
        <v>33.5</v>
      </c>
      <c r="Z32" s="11">
        <v>23.45</v>
      </c>
      <c r="AB32" s="2">
        <f t="shared" si="22"/>
        <v>23.45</v>
      </c>
      <c r="AC32" s="2">
        <f t="shared" si="23"/>
        <v>16.414999999999999</v>
      </c>
      <c r="AD32" s="2">
        <f t="shared" si="24"/>
        <v>39.864999999999995</v>
      </c>
      <c r="AF32" s="20">
        <v>24</v>
      </c>
      <c r="AG32" s="22">
        <v>20</v>
      </c>
      <c r="AI32" s="20">
        <v>24</v>
      </c>
      <c r="AJ32" s="22">
        <v>20</v>
      </c>
      <c r="AL32" s="35">
        <v>27</v>
      </c>
      <c r="AM32" s="37">
        <v>20</v>
      </c>
      <c r="AO32" s="35">
        <v>29</v>
      </c>
      <c r="AP32" s="36">
        <v>20</v>
      </c>
      <c r="AR32" s="35">
        <v>29</v>
      </c>
      <c r="AS32" s="36">
        <v>20</v>
      </c>
    </row>
    <row r="33" spans="1:45" x14ac:dyDescent="0.35">
      <c r="A33" t="s">
        <v>27</v>
      </c>
      <c r="D33" s="25">
        <f t="shared" si="9"/>
        <v>45.923570683200005</v>
      </c>
      <c r="E33" s="26"/>
      <c r="G33" s="2">
        <f t="shared" si="37"/>
        <v>32.146499478240003</v>
      </c>
      <c r="I33" s="2">
        <f t="shared" si="39"/>
        <v>32.146499478240003</v>
      </c>
      <c r="K33" s="25">
        <f t="shared" si="11"/>
        <v>45.370056000000005</v>
      </c>
      <c r="L33" s="26"/>
      <c r="N33" s="2">
        <f t="shared" si="40"/>
        <v>31.7590392</v>
      </c>
      <c r="P33" s="2">
        <f t="shared" si="42"/>
        <v>31.7590392</v>
      </c>
      <c r="R33" s="25">
        <v>42.96</v>
      </c>
      <c r="S33" s="26"/>
      <c r="T33" s="27"/>
      <c r="U33" s="2">
        <f t="shared" si="43"/>
        <v>30.071999999999999</v>
      </c>
      <c r="W33" s="2">
        <f t="shared" si="45"/>
        <v>30.071999999999999</v>
      </c>
      <c r="Y33" s="10">
        <v>33.5</v>
      </c>
      <c r="AB33" s="2">
        <f t="shared" si="22"/>
        <v>23.45</v>
      </c>
      <c r="AC33" s="2">
        <f t="shared" si="23"/>
        <v>0</v>
      </c>
      <c r="AD33" s="2">
        <f t="shared" si="24"/>
        <v>23.45</v>
      </c>
      <c r="AF33" s="20">
        <v>24</v>
      </c>
      <c r="AG33" s="17"/>
      <c r="AI33" s="20">
        <v>24</v>
      </c>
      <c r="AJ33" s="17"/>
      <c r="AL33" s="35">
        <v>30</v>
      </c>
      <c r="AM33" s="38"/>
      <c r="AO33" s="35">
        <v>32</v>
      </c>
      <c r="AP33" s="38"/>
      <c r="AR33" s="35">
        <v>32</v>
      </c>
      <c r="AS33" s="38"/>
    </row>
    <row r="34" spans="1:45" x14ac:dyDescent="0.35">
      <c r="A34" t="s">
        <v>67</v>
      </c>
      <c r="D34" s="25">
        <f t="shared" si="9"/>
        <v>33.950945179199998</v>
      </c>
      <c r="E34" s="26"/>
      <c r="G34" s="2">
        <f t="shared" si="37"/>
        <v>23.765661625439996</v>
      </c>
      <c r="I34" s="2">
        <f t="shared" si="39"/>
        <v>23.765661625439996</v>
      </c>
      <c r="K34" s="25">
        <f t="shared" si="11"/>
        <v>33.541736</v>
      </c>
      <c r="L34" s="26"/>
      <c r="N34" s="2">
        <f t="shared" si="40"/>
        <v>23.479215199999999</v>
      </c>
      <c r="P34" s="2">
        <f t="shared" si="42"/>
        <v>23.479215199999999</v>
      </c>
      <c r="R34" s="25">
        <v>31.76</v>
      </c>
      <c r="S34" s="26"/>
      <c r="T34" s="27"/>
      <c r="U34" s="2">
        <f t="shared" si="43"/>
        <v>22.231999999999999</v>
      </c>
      <c r="W34" s="2">
        <f t="shared" si="45"/>
        <v>22.231999999999999</v>
      </c>
      <c r="AF34" s="20"/>
      <c r="AG34" s="17"/>
      <c r="AI34" s="20"/>
      <c r="AJ34" s="17"/>
      <c r="AL34" s="35">
        <v>22</v>
      </c>
      <c r="AM34" s="38"/>
      <c r="AO34" s="35">
        <v>23</v>
      </c>
      <c r="AP34" s="38"/>
      <c r="AR34" s="35">
        <v>24</v>
      </c>
      <c r="AS34" s="38"/>
    </row>
    <row r="35" spans="1:45" x14ac:dyDescent="0.35">
      <c r="A35" t="s">
        <v>28</v>
      </c>
      <c r="D35" s="25">
        <f t="shared" si="9"/>
        <v>102.46817183233135</v>
      </c>
      <c r="E35" s="26">
        <f t="shared" si="10"/>
        <v>71.728854581999997</v>
      </c>
      <c r="G35" s="2">
        <f t="shared" si="37"/>
        <v>71.727720282631935</v>
      </c>
      <c r="H35" s="2">
        <f t="shared" ref="H35:H37" si="46">0.7*E35</f>
        <v>50.210198207399998</v>
      </c>
      <c r="I35" s="2">
        <f t="shared" si="39"/>
        <v>121.93791849003193</v>
      </c>
      <c r="K35" s="25">
        <f t="shared" si="11"/>
        <v>101.23312767470001</v>
      </c>
      <c r="L35" s="26">
        <f t="shared" si="12"/>
        <v>70.864310000000003</v>
      </c>
      <c r="N35" s="2">
        <f t="shared" si="40"/>
        <v>70.863189372290009</v>
      </c>
      <c r="O35" s="2">
        <f t="shared" ref="O35:O37" si="47">0.7*L35</f>
        <v>49.605016999999997</v>
      </c>
      <c r="P35" s="2">
        <f t="shared" si="42"/>
        <v>120.46820637229001</v>
      </c>
      <c r="R35" s="25">
        <f>Y35*$T$1</f>
        <v>95.855627000000013</v>
      </c>
      <c r="S35" s="26">
        <v>67.099999999999994</v>
      </c>
      <c r="T35" s="27"/>
      <c r="U35" s="2">
        <f t="shared" si="43"/>
        <v>67.098938900000007</v>
      </c>
      <c r="V35" s="2">
        <f t="shared" si="44"/>
        <v>46.969999999999992</v>
      </c>
      <c r="W35" s="2">
        <f t="shared" si="45"/>
        <v>114.06893890000001</v>
      </c>
      <c r="Y35" s="10">
        <v>89.11</v>
      </c>
      <c r="Z35" s="11">
        <v>62.37</v>
      </c>
      <c r="AB35" s="2">
        <f t="shared" si="22"/>
        <v>62.376999999999995</v>
      </c>
      <c r="AC35" s="2">
        <f t="shared" si="23"/>
        <v>43.658999999999999</v>
      </c>
      <c r="AD35" s="2">
        <f t="shared" si="24"/>
        <v>106.036</v>
      </c>
      <c r="AF35" s="23">
        <v>65</v>
      </c>
      <c r="AG35" s="21">
        <v>45</v>
      </c>
      <c r="AI35" s="23">
        <v>65</v>
      </c>
      <c r="AJ35" s="21">
        <v>45</v>
      </c>
      <c r="AL35" s="35">
        <v>67</v>
      </c>
      <c r="AM35" s="36">
        <v>47</v>
      </c>
      <c r="AO35" s="35">
        <v>71</v>
      </c>
      <c r="AP35" s="36">
        <v>50</v>
      </c>
      <c r="AR35" s="35">
        <v>72</v>
      </c>
      <c r="AS35" s="36">
        <v>50</v>
      </c>
    </row>
    <row r="36" spans="1:45" x14ac:dyDescent="0.35">
      <c r="A36" t="s">
        <v>29</v>
      </c>
      <c r="D36" s="25">
        <f t="shared" si="9"/>
        <v>67.189039166907421</v>
      </c>
      <c r="E36" s="26">
        <f t="shared" si="10"/>
        <v>47.031177510294604</v>
      </c>
      <c r="G36" s="2">
        <f t="shared" si="37"/>
        <v>47.032327416835194</v>
      </c>
      <c r="H36" s="2">
        <f t="shared" si="46"/>
        <v>32.921824257206218</v>
      </c>
      <c r="I36" s="2">
        <f t="shared" si="39"/>
        <v>79.954151674041412</v>
      </c>
      <c r="K36" s="25">
        <f t="shared" si="11"/>
        <v>66.379212771100001</v>
      </c>
      <c r="L36" s="26">
        <f t="shared" si="12"/>
        <v>46.464312893000006</v>
      </c>
      <c r="N36" s="2">
        <f t="shared" si="40"/>
        <v>46.465448939769999</v>
      </c>
      <c r="O36" s="2">
        <f t="shared" si="47"/>
        <v>32.525019025100001</v>
      </c>
      <c r="P36" s="2">
        <f t="shared" si="42"/>
        <v>78.990467964869993</v>
      </c>
      <c r="R36" s="25">
        <f>Y36*$T$1</f>
        <v>62.853151000000004</v>
      </c>
      <c r="S36" s="26">
        <f>Z36*$T$1</f>
        <v>43.996130000000001</v>
      </c>
      <c r="T36" s="27"/>
      <c r="U36" s="2">
        <f t="shared" si="43"/>
        <v>43.997205700000002</v>
      </c>
      <c r="V36" s="2">
        <f t="shared" si="44"/>
        <v>30.797290999999998</v>
      </c>
      <c r="W36" s="2">
        <f t="shared" si="45"/>
        <v>74.794496699999996</v>
      </c>
      <c r="Y36" s="10">
        <v>58.43</v>
      </c>
      <c r="Z36" s="11">
        <v>40.9</v>
      </c>
      <c r="AB36" s="2">
        <f t="shared" si="22"/>
        <v>40.900999999999996</v>
      </c>
      <c r="AC36" s="2">
        <f t="shared" si="23"/>
        <v>28.629999999999995</v>
      </c>
      <c r="AD36" s="2">
        <f t="shared" si="24"/>
        <v>69.530999999999992</v>
      </c>
      <c r="AF36" s="23">
        <v>45</v>
      </c>
      <c r="AG36" s="21">
        <v>30</v>
      </c>
      <c r="AI36" s="23">
        <v>45</v>
      </c>
      <c r="AJ36" s="21">
        <v>30</v>
      </c>
      <c r="AL36" s="29">
        <v>45</v>
      </c>
      <c r="AM36" s="36">
        <v>31</v>
      </c>
      <c r="AO36" s="35">
        <v>46</v>
      </c>
      <c r="AP36" s="36">
        <v>33</v>
      </c>
      <c r="AR36" s="35">
        <v>47</v>
      </c>
      <c r="AS36" s="36">
        <v>33</v>
      </c>
    </row>
    <row r="37" spans="1:45" x14ac:dyDescent="0.35">
      <c r="A37" t="s">
        <v>30</v>
      </c>
      <c r="D37" s="25">
        <f t="shared" si="9"/>
        <v>41.786600977799999</v>
      </c>
      <c r="E37" s="26">
        <f t="shared" si="10"/>
        <v>29.247413731199998</v>
      </c>
      <c r="G37" s="2">
        <f t="shared" si="37"/>
        <v>29.250620684459996</v>
      </c>
      <c r="H37" s="2">
        <f t="shared" si="46"/>
        <v>20.473189611839999</v>
      </c>
      <c r="I37" s="2">
        <f t="shared" si="39"/>
        <v>49.723810296299995</v>
      </c>
      <c r="K37" s="25">
        <f t="shared" si="11"/>
        <v>41.282949000000002</v>
      </c>
      <c r="L37" s="26">
        <f t="shared" si="12"/>
        <v>28.894895999999999</v>
      </c>
      <c r="N37" s="2">
        <f t="shared" si="40"/>
        <v>28.898064299999998</v>
      </c>
      <c r="O37" s="2">
        <f t="shared" si="47"/>
        <v>20.2264272</v>
      </c>
      <c r="P37" s="2">
        <f t="shared" si="42"/>
        <v>49.124491499999998</v>
      </c>
      <c r="R37" s="25">
        <v>39.090000000000003</v>
      </c>
      <c r="S37" s="26">
        <v>27.36</v>
      </c>
      <c r="T37" s="27"/>
      <c r="U37" s="2">
        <f t="shared" si="43"/>
        <v>27.363</v>
      </c>
      <c r="V37" s="2">
        <f t="shared" si="44"/>
        <v>19.151999999999997</v>
      </c>
      <c r="W37" s="2">
        <f t="shared" si="45"/>
        <v>46.515000000000001</v>
      </c>
      <c r="Y37" s="10">
        <v>35.549999999999997</v>
      </c>
      <c r="Z37" s="11">
        <v>24.89</v>
      </c>
      <c r="AB37" s="2">
        <f t="shared" si="22"/>
        <v>24.884999999999998</v>
      </c>
      <c r="AC37" s="2">
        <f t="shared" si="23"/>
        <v>17.422999999999998</v>
      </c>
      <c r="AD37" s="2">
        <f t="shared" si="24"/>
        <v>42.307999999999993</v>
      </c>
      <c r="AF37" s="23">
        <v>30</v>
      </c>
      <c r="AG37" s="22">
        <v>22</v>
      </c>
      <c r="AI37" s="23">
        <v>30</v>
      </c>
      <c r="AJ37" s="22">
        <v>22</v>
      </c>
      <c r="AL37" s="29">
        <v>30</v>
      </c>
      <c r="AM37" s="37">
        <v>22</v>
      </c>
      <c r="AO37" s="29">
        <v>30</v>
      </c>
      <c r="AP37" s="37">
        <v>22</v>
      </c>
      <c r="AR37" s="29">
        <v>30</v>
      </c>
      <c r="AS37" s="37">
        <v>22</v>
      </c>
    </row>
    <row r="38" spans="1:45" x14ac:dyDescent="0.35">
      <c r="A38" t="s">
        <v>63</v>
      </c>
      <c r="D38" s="25">
        <f t="shared" si="9"/>
        <v>45.923570683200005</v>
      </c>
      <c r="E38" s="26"/>
      <c r="G38" s="2">
        <f t="shared" si="37"/>
        <v>32.146499478240003</v>
      </c>
      <c r="K38" s="25">
        <f t="shared" si="11"/>
        <v>45.370056000000005</v>
      </c>
      <c r="L38" s="26"/>
      <c r="N38" s="2">
        <f t="shared" si="40"/>
        <v>31.7590392</v>
      </c>
      <c r="R38" s="25">
        <v>42.96</v>
      </c>
      <c r="S38" s="26"/>
      <c r="U38" s="2">
        <f t="shared" si="43"/>
        <v>30.071999999999999</v>
      </c>
      <c r="AF38" s="23"/>
      <c r="AG38" s="22"/>
      <c r="AI38" s="23"/>
      <c r="AJ38" s="22"/>
      <c r="AL38" s="35">
        <v>30</v>
      </c>
      <c r="AM38" s="36"/>
      <c r="AO38" s="35">
        <v>32</v>
      </c>
      <c r="AP38" s="36"/>
      <c r="AR38" s="35">
        <v>32</v>
      </c>
      <c r="AS38" s="36"/>
    </row>
    <row r="39" spans="1:45" x14ac:dyDescent="0.35">
      <c r="A39" t="s">
        <v>31</v>
      </c>
      <c r="D39" s="25">
        <f t="shared" si="9"/>
        <v>61.691090878200008</v>
      </c>
      <c r="E39" s="26">
        <f t="shared" si="10"/>
        <v>43.176280723799998</v>
      </c>
      <c r="G39" s="2">
        <f t="shared" si="37"/>
        <v>43.183763614740002</v>
      </c>
      <c r="H39" s="2">
        <f t="shared" ref="H39:H41" si="48">0.7*E39</f>
        <v>30.223396506659995</v>
      </c>
      <c r="I39" s="2">
        <f t="shared" ref="I39:I41" si="49">+G39+H39</f>
        <v>73.407160121399997</v>
      </c>
      <c r="K39" s="25">
        <f t="shared" si="11"/>
        <v>60.947531000000005</v>
      </c>
      <c r="L39" s="26">
        <f t="shared" si="12"/>
        <v>42.655878999999999</v>
      </c>
      <c r="N39" s="2">
        <f t="shared" si="40"/>
        <v>42.663271700000003</v>
      </c>
      <c r="O39" s="2">
        <f t="shared" ref="O39:O41" si="50">0.7*L39</f>
        <v>29.859115299999996</v>
      </c>
      <c r="P39" s="2">
        <f t="shared" ref="P39:P41" si="51">+N39+O39</f>
        <v>72.522386999999995</v>
      </c>
      <c r="R39" s="25">
        <v>57.71</v>
      </c>
      <c r="S39" s="26">
        <v>40.39</v>
      </c>
      <c r="T39" s="27"/>
      <c r="U39" s="2">
        <f t="shared" si="43"/>
        <v>40.396999999999998</v>
      </c>
      <c r="V39" s="2">
        <f t="shared" si="44"/>
        <v>28.273</v>
      </c>
      <c r="W39" s="2">
        <f t="shared" si="45"/>
        <v>68.67</v>
      </c>
      <c r="Y39" s="10">
        <v>52.48</v>
      </c>
      <c r="Z39" s="11">
        <v>36.74</v>
      </c>
      <c r="AB39" s="2">
        <f t="shared" si="22"/>
        <v>36.735999999999997</v>
      </c>
      <c r="AC39" s="2">
        <f t="shared" si="23"/>
        <v>25.718</v>
      </c>
      <c r="AD39" s="2">
        <f t="shared" si="24"/>
        <v>62.453999999999994</v>
      </c>
      <c r="AF39" s="20">
        <v>37</v>
      </c>
      <c r="AG39" s="21">
        <v>26</v>
      </c>
      <c r="AI39" s="20">
        <v>37</v>
      </c>
      <c r="AJ39" s="21">
        <v>26</v>
      </c>
      <c r="AL39" s="35">
        <v>40</v>
      </c>
      <c r="AM39" s="36">
        <v>28</v>
      </c>
      <c r="AO39" s="35">
        <v>43</v>
      </c>
      <c r="AP39" s="36">
        <v>30</v>
      </c>
      <c r="AR39" s="35">
        <v>43</v>
      </c>
      <c r="AS39" s="36">
        <v>30</v>
      </c>
    </row>
    <row r="40" spans="1:45" x14ac:dyDescent="0.35">
      <c r="A40" t="s">
        <v>32</v>
      </c>
      <c r="D40" s="25">
        <f t="shared" si="9"/>
        <v>41.786600977799999</v>
      </c>
      <c r="E40" s="26">
        <f t="shared" si="10"/>
        <v>29.247413731199998</v>
      </c>
      <c r="G40" s="2">
        <f t="shared" si="37"/>
        <v>29.250620684459996</v>
      </c>
      <c r="H40" s="2">
        <f t="shared" si="48"/>
        <v>20.473189611839999</v>
      </c>
      <c r="I40" s="2">
        <f t="shared" si="49"/>
        <v>49.723810296299995</v>
      </c>
      <c r="K40" s="25">
        <f t="shared" si="11"/>
        <v>41.282949000000002</v>
      </c>
      <c r="L40" s="26">
        <f t="shared" si="12"/>
        <v>28.894895999999999</v>
      </c>
      <c r="N40" s="2">
        <f t="shared" si="40"/>
        <v>28.898064299999998</v>
      </c>
      <c r="O40" s="2">
        <f t="shared" si="50"/>
        <v>20.2264272</v>
      </c>
      <c r="P40" s="2">
        <f t="shared" si="51"/>
        <v>49.124491499999998</v>
      </c>
      <c r="R40" s="25">
        <v>39.090000000000003</v>
      </c>
      <c r="S40" s="26">
        <v>27.36</v>
      </c>
      <c r="T40" s="27"/>
      <c r="U40" s="2">
        <f t="shared" si="43"/>
        <v>27.363</v>
      </c>
      <c r="V40" s="2">
        <f t="shared" si="44"/>
        <v>19.151999999999997</v>
      </c>
      <c r="W40" s="2">
        <f t="shared" si="45"/>
        <v>46.515000000000001</v>
      </c>
      <c r="Y40" s="10">
        <v>35.549999999999997</v>
      </c>
      <c r="Z40" s="11">
        <v>24.89</v>
      </c>
      <c r="AB40" s="2">
        <f t="shared" si="22"/>
        <v>24.884999999999998</v>
      </c>
      <c r="AC40" s="2">
        <f t="shared" si="23"/>
        <v>17.422999999999998</v>
      </c>
      <c r="AD40" s="2">
        <f t="shared" si="24"/>
        <v>42.307999999999993</v>
      </c>
      <c r="AF40" s="23">
        <v>35</v>
      </c>
      <c r="AG40" s="22">
        <v>22</v>
      </c>
      <c r="AI40" s="23">
        <v>35</v>
      </c>
      <c r="AJ40" s="22">
        <v>22</v>
      </c>
      <c r="AL40" s="29">
        <v>35</v>
      </c>
      <c r="AM40" s="37">
        <v>22</v>
      </c>
      <c r="AO40" s="29">
        <v>35</v>
      </c>
      <c r="AP40" s="37">
        <v>22</v>
      </c>
      <c r="AR40" s="29">
        <v>35</v>
      </c>
      <c r="AS40" s="37">
        <v>22</v>
      </c>
    </row>
    <row r="41" spans="1:45" x14ac:dyDescent="0.35">
      <c r="A41" t="s">
        <v>33</v>
      </c>
      <c r="D41" s="25">
        <f t="shared" si="9"/>
        <v>35.672010095399997</v>
      </c>
      <c r="E41" s="26">
        <f t="shared" si="10"/>
        <v>24.9714760512</v>
      </c>
      <c r="G41" s="2">
        <f t="shared" si="37"/>
        <v>24.970407066779998</v>
      </c>
      <c r="H41" s="2">
        <f t="shared" si="48"/>
        <v>17.480033235839997</v>
      </c>
      <c r="I41" s="2">
        <f t="shared" si="49"/>
        <v>42.450440302619995</v>
      </c>
      <c r="K41" s="25">
        <f t="shared" si="11"/>
        <v>35.242056999999996</v>
      </c>
      <c r="L41" s="26">
        <f t="shared" si="12"/>
        <v>24.670496</v>
      </c>
      <c r="N41" s="2">
        <f t="shared" si="40"/>
        <v>24.669439899999997</v>
      </c>
      <c r="O41" s="2">
        <f t="shared" si="50"/>
        <v>17.269347199999999</v>
      </c>
      <c r="P41" s="2">
        <f t="shared" si="51"/>
        <v>41.938787099999999</v>
      </c>
      <c r="R41" s="25">
        <v>33.369999999999997</v>
      </c>
      <c r="S41" s="26">
        <v>23.36</v>
      </c>
      <c r="T41" s="27"/>
      <c r="U41" s="2">
        <f t="shared" si="43"/>
        <v>23.358999999999998</v>
      </c>
      <c r="V41" s="2">
        <f t="shared" si="44"/>
        <v>16.352</v>
      </c>
      <c r="W41" s="2">
        <f t="shared" si="45"/>
        <v>39.710999999999999</v>
      </c>
      <c r="Y41" s="10">
        <v>30.29</v>
      </c>
      <c r="Z41" s="11">
        <v>21.2</v>
      </c>
      <c r="AB41" s="2">
        <f t="shared" si="22"/>
        <v>21.202999999999999</v>
      </c>
      <c r="AC41" s="2">
        <f t="shared" si="23"/>
        <v>14.839999999999998</v>
      </c>
      <c r="AD41" s="2">
        <f t="shared" si="24"/>
        <v>36.042999999999999</v>
      </c>
      <c r="AF41" s="23">
        <v>24</v>
      </c>
      <c r="AG41" s="17"/>
      <c r="AI41" s="23">
        <v>24</v>
      </c>
      <c r="AJ41" s="17"/>
      <c r="AL41" s="29">
        <v>24</v>
      </c>
      <c r="AM41" s="37">
        <v>22</v>
      </c>
      <c r="AO41" s="35">
        <v>25</v>
      </c>
      <c r="AP41" s="37">
        <v>22</v>
      </c>
      <c r="AR41" s="35">
        <v>25</v>
      </c>
      <c r="AS41" s="37">
        <v>22</v>
      </c>
    </row>
    <row r="42" spans="1:45" x14ac:dyDescent="0.35">
      <c r="A42" t="s">
        <v>66</v>
      </c>
      <c r="D42" s="25">
        <f t="shared" si="9"/>
        <v>39.199658681400003</v>
      </c>
      <c r="E42" s="26"/>
      <c r="G42" s="2">
        <f t="shared" si="37"/>
        <v>27.439761076980002</v>
      </c>
      <c r="K42" s="25">
        <f t="shared" si="11"/>
        <v>38.727187000000001</v>
      </c>
      <c r="L42" s="26"/>
      <c r="N42" s="2">
        <f t="shared" si="40"/>
        <v>27.1090309</v>
      </c>
      <c r="R42" s="25">
        <v>36.67</v>
      </c>
      <c r="S42" s="26"/>
      <c r="T42" s="27"/>
      <c r="U42" s="2">
        <f t="shared" si="43"/>
        <v>25.669</v>
      </c>
      <c r="AF42" s="23"/>
      <c r="AG42" s="17"/>
      <c r="AI42" s="23"/>
      <c r="AJ42" s="17"/>
      <c r="AL42" s="35">
        <v>26</v>
      </c>
      <c r="AM42" s="38"/>
      <c r="AO42" s="35">
        <v>27</v>
      </c>
      <c r="AP42" s="38"/>
      <c r="AR42" s="35">
        <v>27</v>
      </c>
      <c r="AS42" s="38"/>
    </row>
    <row r="43" spans="1:45" x14ac:dyDescent="0.35">
      <c r="A43" t="s">
        <v>34</v>
      </c>
      <c r="D43" s="25">
        <f t="shared" si="9"/>
        <v>39.199658681400003</v>
      </c>
      <c r="E43" s="26"/>
      <c r="G43" s="2">
        <f t="shared" si="37"/>
        <v>27.439761076980002</v>
      </c>
      <c r="I43" s="2">
        <f t="shared" ref="I43:I46" si="52">+G43+H43</f>
        <v>27.439761076980002</v>
      </c>
      <c r="K43" s="25">
        <f t="shared" si="11"/>
        <v>38.727187000000001</v>
      </c>
      <c r="L43" s="26"/>
      <c r="N43" s="2">
        <f t="shared" si="40"/>
        <v>27.1090309</v>
      </c>
      <c r="P43" s="2">
        <f t="shared" ref="P43:P46" si="53">+N43+O43</f>
        <v>27.1090309</v>
      </c>
      <c r="R43" s="25">
        <v>36.67</v>
      </c>
      <c r="S43" s="26"/>
      <c r="T43" s="27"/>
      <c r="U43" s="2">
        <f t="shared" si="43"/>
        <v>25.669</v>
      </c>
      <c r="W43" s="2">
        <f t="shared" si="45"/>
        <v>25.669</v>
      </c>
      <c r="Y43" s="10">
        <v>30.65</v>
      </c>
      <c r="AB43" s="2">
        <f t="shared" si="22"/>
        <v>21.454999999999998</v>
      </c>
      <c r="AC43" s="2">
        <f t="shared" si="23"/>
        <v>0</v>
      </c>
      <c r="AD43" s="2">
        <f t="shared" si="24"/>
        <v>21.454999999999998</v>
      </c>
      <c r="AF43" s="20">
        <v>22</v>
      </c>
      <c r="AG43" s="17"/>
      <c r="AI43" s="20">
        <v>22</v>
      </c>
      <c r="AJ43" s="17"/>
      <c r="AL43" s="35">
        <v>26</v>
      </c>
      <c r="AM43" s="38"/>
      <c r="AO43" s="35">
        <v>27</v>
      </c>
      <c r="AP43" s="38"/>
      <c r="AR43" s="35">
        <v>27</v>
      </c>
      <c r="AS43" s="38"/>
    </row>
    <row r="44" spans="1:45" x14ac:dyDescent="0.35">
      <c r="A44" t="s">
        <v>35</v>
      </c>
      <c r="D44" s="25">
        <f t="shared" si="9"/>
        <v>42.695237734799996</v>
      </c>
      <c r="E44" s="26">
        <f t="shared" si="10"/>
        <v>29.8888043832</v>
      </c>
      <c r="G44" s="2">
        <f t="shared" si="37"/>
        <v>29.886666414359993</v>
      </c>
      <c r="H44" s="2">
        <f t="shared" ref="H44:H46" si="54">0.7*E44</f>
        <v>20.92216306824</v>
      </c>
      <c r="I44" s="2">
        <f t="shared" si="52"/>
        <v>50.80882948259999</v>
      </c>
      <c r="K44" s="25">
        <f t="shared" si="11"/>
        <v>42.180633999999998</v>
      </c>
      <c r="L44" s="26">
        <f t="shared" si="12"/>
        <v>29.528556000000002</v>
      </c>
      <c r="N44" s="2">
        <f t="shared" si="40"/>
        <v>29.526443799999996</v>
      </c>
      <c r="O44" s="2">
        <f t="shared" ref="O44:O46" si="55">0.7*L44</f>
        <v>20.6699892</v>
      </c>
      <c r="P44" s="2">
        <f t="shared" si="53"/>
        <v>50.196432999999999</v>
      </c>
      <c r="R44" s="25">
        <v>39.94</v>
      </c>
      <c r="S44" s="26">
        <v>27.96</v>
      </c>
      <c r="T44" s="27"/>
      <c r="U44" s="2">
        <f t="shared" si="43"/>
        <v>27.957999999999998</v>
      </c>
      <c r="V44" s="2">
        <f t="shared" si="44"/>
        <v>19.571999999999999</v>
      </c>
      <c r="W44" s="2">
        <f t="shared" si="45"/>
        <v>47.53</v>
      </c>
      <c r="Y44" s="10">
        <v>36.32</v>
      </c>
      <c r="Z44" s="11">
        <v>25.42</v>
      </c>
      <c r="AB44" s="2">
        <f t="shared" si="22"/>
        <v>25.423999999999999</v>
      </c>
      <c r="AC44" s="2">
        <f t="shared" si="23"/>
        <v>17.794</v>
      </c>
      <c r="AD44" s="2">
        <f t="shared" si="24"/>
        <v>43.218000000000004</v>
      </c>
      <c r="AF44" s="23">
        <v>35</v>
      </c>
      <c r="AG44" s="22">
        <v>22</v>
      </c>
      <c r="AI44" s="23">
        <v>35</v>
      </c>
      <c r="AJ44" s="22">
        <v>22</v>
      </c>
      <c r="AL44" s="29">
        <v>35</v>
      </c>
      <c r="AM44" s="37">
        <v>22</v>
      </c>
      <c r="AO44" s="29">
        <v>35</v>
      </c>
      <c r="AP44" s="37">
        <v>22</v>
      </c>
      <c r="AR44" s="29">
        <v>35</v>
      </c>
      <c r="AS44" s="37">
        <v>22</v>
      </c>
    </row>
    <row r="45" spans="1:45" x14ac:dyDescent="0.35">
      <c r="A45" t="s">
        <v>36</v>
      </c>
      <c r="D45" s="25">
        <f t="shared" si="9"/>
        <v>41.786600977799999</v>
      </c>
      <c r="E45" s="26">
        <f t="shared" si="10"/>
        <v>29.247413731199998</v>
      </c>
      <c r="G45" s="2">
        <f t="shared" si="37"/>
        <v>29.250620684459996</v>
      </c>
      <c r="H45" s="2">
        <f t="shared" si="54"/>
        <v>20.473189611839999</v>
      </c>
      <c r="I45" s="2">
        <f t="shared" si="52"/>
        <v>49.723810296299995</v>
      </c>
      <c r="K45" s="25">
        <f t="shared" si="11"/>
        <v>41.282949000000002</v>
      </c>
      <c r="L45" s="26">
        <f t="shared" si="12"/>
        <v>28.894895999999999</v>
      </c>
      <c r="N45" s="2">
        <f t="shared" si="40"/>
        <v>28.898064299999998</v>
      </c>
      <c r="O45" s="2">
        <f t="shared" si="55"/>
        <v>20.2264272</v>
      </c>
      <c r="P45" s="2">
        <f t="shared" si="53"/>
        <v>49.124491499999998</v>
      </c>
      <c r="R45" s="25">
        <v>39.090000000000003</v>
      </c>
      <c r="S45" s="26">
        <v>27.36</v>
      </c>
      <c r="U45" s="2">
        <f t="shared" si="43"/>
        <v>27.363</v>
      </c>
      <c r="V45" s="2">
        <f t="shared" si="44"/>
        <v>19.151999999999997</v>
      </c>
      <c r="W45" s="2">
        <f t="shared" si="45"/>
        <v>46.515000000000001</v>
      </c>
      <c r="Y45" s="10">
        <v>35.549999999999997</v>
      </c>
      <c r="Z45" s="11">
        <v>25.42</v>
      </c>
      <c r="AB45" s="2">
        <f t="shared" si="22"/>
        <v>24.884999999999998</v>
      </c>
      <c r="AC45" s="2">
        <f t="shared" si="23"/>
        <v>17.794</v>
      </c>
      <c r="AD45" s="2">
        <f t="shared" si="24"/>
        <v>42.679000000000002</v>
      </c>
      <c r="AF45" s="23">
        <v>35</v>
      </c>
      <c r="AG45" s="22">
        <v>22</v>
      </c>
      <c r="AI45" s="23">
        <v>35</v>
      </c>
      <c r="AJ45" s="22">
        <v>22</v>
      </c>
      <c r="AL45" s="29">
        <v>35</v>
      </c>
      <c r="AM45" s="37">
        <v>22</v>
      </c>
      <c r="AO45" s="29">
        <v>35</v>
      </c>
      <c r="AP45" s="37">
        <v>22</v>
      </c>
      <c r="AR45" s="29">
        <v>35</v>
      </c>
      <c r="AS45" s="37">
        <v>22</v>
      </c>
    </row>
    <row r="46" spans="1:45" x14ac:dyDescent="0.35">
      <c r="A46" t="s">
        <v>37</v>
      </c>
      <c r="D46" s="25">
        <f t="shared" si="9"/>
        <v>35.672010095399997</v>
      </c>
      <c r="E46" s="26">
        <f t="shared" si="10"/>
        <v>24.9714760512</v>
      </c>
      <c r="G46" s="2">
        <f t="shared" si="37"/>
        <v>24.970407066779998</v>
      </c>
      <c r="H46" s="2">
        <f t="shared" si="54"/>
        <v>17.480033235839997</v>
      </c>
      <c r="I46" s="2">
        <f t="shared" si="52"/>
        <v>42.450440302619995</v>
      </c>
      <c r="K46" s="25">
        <f t="shared" si="11"/>
        <v>35.242056999999996</v>
      </c>
      <c r="L46" s="26">
        <f t="shared" si="12"/>
        <v>24.670496</v>
      </c>
      <c r="N46" s="2">
        <f t="shared" si="40"/>
        <v>24.669439899999997</v>
      </c>
      <c r="O46" s="2">
        <f t="shared" si="55"/>
        <v>17.269347199999999</v>
      </c>
      <c r="P46" s="2">
        <f t="shared" si="53"/>
        <v>41.938787099999999</v>
      </c>
      <c r="R46" s="25">
        <v>33.369999999999997</v>
      </c>
      <c r="S46" s="26">
        <v>23.36</v>
      </c>
      <c r="T46" s="27"/>
      <c r="U46" s="2">
        <f t="shared" si="43"/>
        <v>23.358999999999998</v>
      </c>
      <c r="V46" s="2">
        <f t="shared" si="44"/>
        <v>16.352</v>
      </c>
      <c r="W46" s="2">
        <f t="shared" si="45"/>
        <v>39.710999999999999</v>
      </c>
      <c r="Y46" s="10">
        <v>30.29</v>
      </c>
      <c r="Z46" s="11">
        <v>21.2</v>
      </c>
      <c r="AB46" s="2">
        <f t="shared" si="22"/>
        <v>21.202999999999999</v>
      </c>
      <c r="AC46" s="2">
        <f t="shared" si="23"/>
        <v>14.839999999999998</v>
      </c>
      <c r="AD46" s="2">
        <f t="shared" si="24"/>
        <v>36.042999999999999</v>
      </c>
      <c r="AF46" s="23">
        <v>24</v>
      </c>
      <c r="AG46" s="17"/>
      <c r="AI46" s="23">
        <v>24</v>
      </c>
      <c r="AJ46" s="17"/>
      <c r="AL46" s="29">
        <v>24</v>
      </c>
      <c r="AM46" s="37">
        <v>22</v>
      </c>
      <c r="AO46" s="35">
        <v>25</v>
      </c>
      <c r="AP46" s="37">
        <v>22</v>
      </c>
      <c r="AR46" s="35">
        <v>25</v>
      </c>
      <c r="AS46" s="37">
        <v>22</v>
      </c>
    </row>
    <row r="47" spans="1:45" x14ac:dyDescent="0.35">
      <c r="A47" t="s">
        <v>64</v>
      </c>
      <c r="D47" s="25">
        <f t="shared" si="9"/>
        <v>39.199658681400003</v>
      </c>
      <c r="E47" s="26"/>
      <c r="G47" s="2">
        <f t="shared" si="37"/>
        <v>27.439761076980002</v>
      </c>
      <c r="K47" s="25">
        <f t="shared" si="11"/>
        <v>38.727187000000001</v>
      </c>
      <c r="L47" s="26"/>
      <c r="N47" s="2">
        <f t="shared" si="40"/>
        <v>27.1090309</v>
      </c>
      <c r="R47" s="25">
        <v>36.67</v>
      </c>
      <c r="S47" s="26"/>
      <c r="T47" s="27"/>
      <c r="U47" s="2">
        <f t="shared" si="43"/>
        <v>25.669</v>
      </c>
      <c r="AF47" s="23"/>
      <c r="AG47" s="17"/>
      <c r="AI47" s="23"/>
      <c r="AJ47" s="17"/>
      <c r="AL47" s="35">
        <v>26</v>
      </c>
      <c r="AM47" s="38"/>
      <c r="AO47" s="35">
        <v>27</v>
      </c>
      <c r="AP47" s="38"/>
      <c r="AR47" s="35">
        <v>27</v>
      </c>
      <c r="AS47" s="38"/>
    </row>
    <row r="48" spans="1:45" x14ac:dyDescent="0.35">
      <c r="A48" t="s">
        <v>38</v>
      </c>
      <c r="D48" s="25">
        <f t="shared" si="9"/>
        <v>39.199658681400003</v>
      </c>
      <c r="E48" s="26"/>
      <c r="G48" s="2">
        <f t="shared" si="37"/>
        <v>27.439761076980002</v>
      </c>
      <c r="I48" s="2">
        <f t="shared" ref="I48:I50" si="56">+G48+H48</f>
        <v>27.439761076980002</v>
      </c>
      <c r="K48" s="25">
        <f t="shared" si="11"/>
        <v>38.727187000000001</v>
      </c>
      <c r="L48" s="26"/>
      <c r="N48" s="2">
        <f t="shared" si="40"/>
        <v>27.1090309</v>
      </c>
      <c r="P48" s="2">
        <f t="shared" ref="P48:P50" si="57">+N48+O48</f>
        <v>27.1090309</v>
      </c>
      <c r="R48" s="25">
        <v>36.67</v>
      </c>
      <c r="S48" s="26"/>
      <c r="T48" s="27"/>
      <c r="U48" s="2">
        <f t="shared" si="43"/>
        <v>25.669</v>
      </c>
      <c r="W48" s="2">
        <f t="shared" si="45"/>
        <v>25.669</v>
      </c>
      <c r="Y48" s="10">
        <v>30.65</v>
      </c>
      <c r="AB48" s="2">
        <f t="shared" si="22"/>
        <v>21.454999999999998</v>
      </c>
      <c r="AC48" s="2">
        <f t="shared" si="23"/>
        <v>0</v>
      </c>
      <c r="AD48" s="2">
        <f t="shared" si="24"/>
        <v>21.454999999999998</v>
      </c>
      <c r="AF48" s="20">
        <v>22</v>
      </c>
      <c r="AG48" s="17"/>
      <c r="AI48" s="20">
        <v>22</v>
      </c>
      <c r="AJ48" s="17"/>
      <c r="AK48" s="5"/>
      <c r="AL48" s="35">
        <v>26</v>
      </c>
      <c r="AM48" s="38"/>
      <c r="AO48" s="35">
        <v>27</v>
      </c>
      <c r="AP48" s="38"/>
      <c r="AR48" s="35">
        <v>27</v>
      </c>
      <c r="AS48" s="38"/>
    </row>
    <row r="49" spans="1:45" x14ac:dyDescent="0.35">
      <c r="A49" t="s">
        <v>39</v>
      </c>
      <c r="D49" s="25">
        <f t="shared" si="9"/>
        <v>61.691090878200008</v>
      </c>
      <c r="E49" s="26">
        <f t="shared" si="10"/>
        <v>43.176280723799998</v>
      </c>
      <c r="G49" s="2">
        <f t="shared" si="37"/>
        <v>43.183763614740002</v>
      </c>
      <c r="H49" s="2">
        <f t="shared" ref="H49:H50" si="58">0.7*E49</f>
        <v>30.223396506659995</v>
      </c>
      <c r="I49" s="2">
        <f t="shared" si="56"/>
        <v>73.407160121399997</v>
      </c>
      <c r="K49" s="25">
        <f t="shared" si="11"/>
        <v>60.947531000000005</v>
      </c>
      <c r="L49" s="26">
        <f t="shared" si="12"/>
        <v>42.655878999999999</v>
      </c>
      <c r="N49" s="2">
        <f t="shared" si="40"/>
        <v>42.663271700000003</v>
      </c>
      <c r="O49" s="2">
        <f t="shared" ref="O49:O50" si="59">0.7*L49</f>
        <v>29.859115299999996</v>
      </c>
      <c r="P49" s="2">
        <f t="shared" si="57"/>
        <v>72.522386999999995</v>
      </c>
      <c r="R49" s="25">
        <v>57.71</v>
      </c>
      <c r="S49" s="26">
        <v>40.39</v>
      </c>
      <c r="T49" s="27"/>
      <c r="U49" s="2">
        <f t="shared" si="43"/>
        <v>40.396999999999998</v>
      </c>
      <c r="V49" s="2">
        <f t="shared" si="44"/>
        <v>28.273</v>
      </c>
      <c r="W49" s="2">
        <f t="shared" si="45"/>
        <v>68.67</v>
      </c>
      <c r="Y49" s="10">
        <v>49.92</v>
      </c>
      <c r="Z49" s="11">
        <v>34.94</v>
      </c>
      <c r="AB49" s="2">
        <f t="shared" si="22"/>
        <v>34.943999999999996</v>
      </c>
      <c r="AC49" s="2">
        <f t="shared" si="23"/>
        <v>24.457999999999998</v>
      </c>
      <c r="AD49" s="2">
        <f t="shared" si="24"/>
        <v>59.401999999999994</v>
      </c>
      <c r="AF49" s="20">
        <v>35</v>
      </c>
      <c r="AG49" s="21">
        <v>25</v>
      </c>
      <c r="AI49" s="20">
        <v>35</v>
      </c>
      <c r="AJ49" s="21">
        <v>25</v>
      </c>
      <c r="AL49" s="35">
        <v>40</v>
      </c>
      <c r="AM49" s="36">
        <v>28</v>
      </c>
      <c r="AO49" s="35">
        <v>43</v>
      </c>
      <c r="AP49" s="36">
        <v>30</v>
      </c>
      <c r="AR49" s="35">
        <v>43</v>
      </c>
      <c r="AS49" s="36">
        <v>30</v>
      </c>
    </row>
    <row r="50" spans="1:45" x14ac:dyDescent="0.35">
      <c r="A50" t="s">
        <v>40</v>
      </c>
      <c r="D50" s="25">
        <f t="shared" si="9"/>
        <v>41.786600977799999</v>
      </c>
      <c r="E50" s="26">
        <f t="shared" si="10"/>
        <v>29.247413731199998</v>
      </c>
      <c r="G50" s="2">
        <f t="shared" si="37"/>
        <v>29.250620684459996</v>
      </c>
      <c r="H50" s="2">
        <f t="shared" si="58"/>
        <v>20.473189611839999</v>
      </c>
      <c r="I50" s="2">
        <f t="shared" si="56"/>
        <v>49.723810296299995</v>
      </c>
      <c r="K50" s="25">
        <f t="shared" si="11"/>
        <v>41.282949000000002</v>
      </c>
      <c r="L50" s="26">
        <f t="shared" si="12"/>
        <v>28.894895999999999</v>
      </c>
      <c r="N50" s="2">
        <f t="shared" si="40"/>
        <v>28.898064299999998</v>
      </c>
      <c r="O50" s="2">
        <f t="shared" si="59"/>
        <v>20.2264272</v>
      </c>
      <c r="P50" s="2">
        <f t="shared" si="57"/>
        <v>49.124491499999998</v>
      </c>
      <c r="R50" s="25">
        <v>39.090000000000003</v>
      </c>
      <c r="S50" s="26">
        <v>27.36</v>
      </c>
      <c r="T50" s="27"/>
      <c r="U50" s="2">
        <f t="shared" si="43"/>
        <v>27.363</v>
      </c>
      <c r="V50" s="2">
        <f t="shared" si="44"/>
        <v>19.151999999999997</v>
      </c>
      <c r="W50" s="2">
        <f t="shared" si="45"/>
        <v>46.515000000000001</v>
      </c>
      <c r="Y50" s="10">
        <v>33.5</v>
      </c>
      <c r="Z50" s="11">
        <v>23.45</v>
      </c>
      <c r="AB50" s="2">
        <f t="shared" si="22"/>
        <v>23.45</v>
      </c>
      <c r="AC50" s="2">
        <f t="shared" si="23"/>
        <v>16.414999999999999</v>
      </c>
      <c r="AD50" s="2">
        <f t="shared" si="24"/>
        <v>39.864999999999995</v>
      </c>
      <c r="AF50" s="20">
        <v>24</v>
      </c>
      <c r="AG50" s="22">
        <v>20</v>
      </c>
      <c r="AI50" s="20">
        <v>24</v>
      </c>
      <c r="AJ50" s="22">
        <v>20</v>
      </c>
      <c r="AL50" s="35">
        <v>27</v>
      </c>
      <c r="AM50" s="37">
        <v>20</v>
      </c>
      <c r="AO50" s="35">
        <v>29</v>
      </c>
      <c r="AP50" s="36">
        <v>20</v>
      </c>
      <c r="AR50" s="35">
        <v>29</v>
      </c>
      <c r="AS50" s="37">
        <v>22</v>
      </c>
    </row>
    <row r="51" spans="1:45" x14ac:dyDescent="0.35">
      <c r="A51" t="s">
        <v>68</v>
      </c>
      <c r="D51" s="25">
        <f t="shared" si="9"/>
        <v>45.923570683200005</v>
      </c>
      <c r="E51" s="26"/>
      <c r="G51" s="2">
        <f t="shared" si="37"/>
        <v>32.146499478240003</v>
      </c>
      <c r="K51" s="25">
        <f t="shared" si="11"/>
        <v>45.370056000000005</v>
      </c>
      <c r="L51" s="26"/>
      <c r="N51" s="2">
        <f t="shared" si="40"/>
        <v>31.7590392</v>
      </c>
      <c r="R51" s="25">
        <v>42.96</v>
      </c>
      <c r="S51" s="26"/>
      <c r="T51" s="27"/>
      <c r="U51" s="2">
        <f t="shared" si="43"/>
        <v>30.071999999999999</v>
      </c>
      <c r="AF51" s="20"/>
      <c r="AG51" s="22"/>
      <c r="AI51" s="20"/>
      <c r="AJ51" s="22"/>
      <c r="AL51" s="35">
        <v>30</v>
      </c>
      <c r="AM51" s="38"/>
      <c r="AO51" s="35">
        <v>32</v>
      </c>
      <c r="AP51" s="38"/>
      <c r="AR51" s="35">
        <v>32</v>
      </c>
      <c r="AS51" s="38"/>
    </row>
    <row r="52" spans="1:45" x14ac:dyDescent="0.35">
      <c r="A52" t="s">
        <v>41</v>
      </c>
      <c r="D52" s="25">
        <f t="shared" si="9"/>
        <v>39.199658681400003</v>
      </c>
      <c r="E52" s="26"/>
      <c r="G52" s="2">
        <f t="shared" si="37"/>
        <v>27.439761076980002</v>
      </c>
      <c r="I52" s="2">
        <f t="shared" ref="I52:I54" si="60">+G52+H52</f>
        <v>27.439761076980002</v>
      </c>
      <c r="K52" s="25">
        <f t="shared" si="11"/>
        <v>38.727187000000001</v>
      </c>
      <c r="L52" s="26"/>
      <c r="N52" s="2">
        <f t="shared" si="40"/>
        <v>27.1090309</v>
      </c>
      <c r="P52" s="2">
        <f t="shared" ref="P52:P54" si="61">+N52+O52</f>
        <v>27.1090309</v>
      </c>
      <c r="R52" s="25">
        <v>36.67</v>
      </c>
      <c r="S52" s="26"/>
      <c r="T52" s="27"/>
      <c r="U52" s="2">
        <f t="shared" si="43"/>
        <v>25.669</v>
      </c>
      <c r="W52" s="2">
        <f t="shared" si="45"/>
        <v>25.669</v>
      </c>
      <c r="Y52" s="10">
        <v>30.65</v>
      </c>
      <c r="AB52" s="2">
        <f t="shared" si="22"/>
        <v>21.454999999999998</v>
      </c>
      <c r="AC52" s="2">
        <f t="shared" si="23"/>
        <v>0</v>
      </c>
      <c r="AD52" s="2">
        <f t="shared" si="24"/>
        <v>21.454999999999998</v>
      </c>
      <c r="AF52" s="20">
        <v>22</v>
      </c>
      <c r="AG52" s="17"/>
      <c r="AI52" s="20">
        <v>22</v>
      </c>
      <c r="AJ52" s="17"/>
      <c r="AL52" s="35">
        <v>26</v>
      </c>
      <c r="AM52" s="38"/>
      <c r="AO52" s="35">
        <v>27</v>
      </c>
      <c r="AP52" s="38"/>
      <c r="AR52" s="35">
        <v>27</v>
      </c>
      <c r="AS52" s="38"/>
    </row>
    <row r="53" spans="1:45" x14ac:dyDescent="0.35">
      <c r="A53" t="s">
        <v>42</v>
      </c>
      <c r="D53" s="25">
        <f t="shared" si="9"/>
        <v>42.695237734799996</v>
      </c>
      <c r="E53" s="26">
        <f t="shared" si="10"/>
        <v>29.8888043832</v>
      </c>
      <c r="G53" s="2">
        <f t="shared" si="37"/>
        <v>29.886666414359993</v>
      </c>
      <c r="H53" s="2">
        <f t="shared" ref="H53:H54" si="62">0.7*E53</f>
        <v>20.92216306824</v>
      </c>
      <c r="I53" s="2">
        <f t="shared" si="60"/>
        <v>50.80882948259999</v>
      </c>
      <c r="K53" s="25">
        <f t="shared" si="11"/>
        <v>42.180633999999998</v>
      </c>
      <c r="L53" s="26">
        <f t="shared" si="12"/>
        <v>29.528556000000002</v>
      </c>
      <c r="N53" s="2">
        <f t="shared" si="40"/>
        <v>29.526443799999996</v>
      </c>
      <c r="O53" s="2">
        <f t="shared" ref="O53:O54" si="63">0.7*L53</f>
        <v>20.6699892</v>
      </c>
      <c r="P53" s="2">
        <f t="shared" si="61"/>
        <v>50.196432999999999</v>
      </c>
      <c r="R53" s="25">
        <v>39.94</v>
      </c>
      <c r="S53" s="26">
        <v>27.96</v>
      </c>
      <c r="T53" s="27"/>
      <c r="U53" s="2">
        <f t="shared" si="43"/>
        <v>27.957999999999998</v>
      </c>
      <c r="V53" s="2">
        <f t="shared" si="44"/>
        <v>19.571999999999999</v>
      </c>
      <c r="W53" s="2">
        <f t="shared" si="45"/>
        <v>47.53</v>
      </c>
      <c r="Y53" s="10">
        <v>36.06</v>
      </c>
      <c r="Z53" s="11">
        <v>25.24</v>
      </c>
      <c r="AB53" s="2">
        <f t="shared" si="22"/>
        <v>25.242000000000001</v>
      </c>
      <c r="AC53" s="2">
        <f t="shared" si="23"/>
        <v>17.667999999999999</v>
      </c>
      <c r="AD53" s="2">
        <f t="shared" si="24"/>
        <v>42.91</v>
      </c>
      <c r="AF53" s="20">
        <v>26</v>
      </c>
      <c r="AG53" s="22">
        <v>22</v>
      </c>
      <c r="AI53" s="20">
        <v>26</v>
      </c>
      <c r="AJ53" s="22">
        <v>22</v>
      </c>
      <c r="AL53" s="35">
        <v>28</v>
      </c>
      <c r="AM53" s="37">
        <v>22</v>
      </c>
      <c r="AO53" s="35">
        <v>30</v>
      </c>
      <c r="AP53" s="37">
        <v>22</v>
      </c>
      <c r="AR53" s="35">
        <v>30</v>
      </c>
      <c r="AS53" s="37">
        <v>22</v>
      </c>
    </row>
    <row r="54" spans="1:45" x14ac:dyDescent="0.35">
      <c r="A54" t="s">
        <v>43</v>
      </c>
      <c r="D54" s="25">
        <f t="shared" si="9"/>
        <v>35.672010095399997</v>
      </c>
      <c r="E54" s="26">
        <f t="shared" si="10"/>
        <v>24.9714760512</v>
      </c>
      <c r="G54" s="2">
        <f t="shared" si="37"/>
        <v>24.970407066779998</v>
      </c>
      <c r="H54" s="2">
        <f t="shared" si="62"/>
        <v>17.480033235839997</v>
      </c>
      <c r="I54" s="2">
        <f t="shared" si="60"/>
        <v>42.450440302619995</v>
      </c>
      <c r="K54" s="25">
        <f t="shared" si="11"/>
        <v>35.242056999999996</v>
      </c>
      <c r="L54" s="26">
        <f t="shared" si="12"/>
        <v>24.670496</v>
      </c>
      <c r="N54" s="2">
        <f t="shared" si="40"/>
        <v>24.669439899999997</v>
      </c>
      <c r="O54" s="2">
        <f t="shared" si="63"/>
        <v>17.269347199999999</v>
      </c>
      <c r="P54" s="2">
        <f t="shared" si="61"/>
        <v>41.938787099999999</v>
      </c>
      <c r="R54" s="25">
        <v>33.369999999999997</v>
      </c>
      <c r="S54" s="26">
        <v>23.36</v>
      </c>
      <c r="T54" s="27"/>
      <c r="U54" s="2">
        <f t="shared" si="43"/>
        <v>23.358999999999998</v>
      </c>
      <c r="V54" s="2">
        <f t="shared" si="44"/>
        <v>16.352</v>
      </c>
      <c r="W54" s="2">
        <f t="shared" si="45"/>
        <v>39.710999999999999</v>
      </c>
      <c r="Y54" s="10">
        <v>28.05</v>
      </c>
      <c r="Z54" s="11">
        <v>19.63</v>
      </c>
      <c r="AB54" s="2">
        <f t="shared" si="22"/>
        <v>19.634999999999998</v>
      </c>
      <c r="AC54" s="2">
        <f t="shared" si="23"/>
        <v>13.740999999999998</v>
      </c>
      <c r="AD54" s="2">
        <f t="shared" si="24"/>
        <v>33.375999999999998</v>
      </c>
      <c r="AF54" s="20">
        <v>22</v>
      </c>
      <c r="AG54" s="17"/>
      <c r="AI54" s="20">
        <v>22</v>
      </c>
      <c r="AJ54" s="17"/>
      <c r="AL54" s="35">
        <v>23</v>
      </c>
      <c r="AM54" s="37">
        <v>22</v>
      </c>
      <c r="AO54" s="35">
        <v>25</v>
      </c>
      <c r="AP54" s="37">
        <v>22</v>
      </c>
      <c r="AR54" s="35">
        <v>25</v>
      </c>
      <c r="AS54" s="37">
        <v>22</v>
      </c>
    </row>
    <row r="55" spans="1:45" x14ac:dyDescent="0.35">
      <c r="A55" t="s">
        <v>69</v>
      </c>
      <c r="D55" s="25">
        <f t="shared" si="9"/>
        <v>39.199658681400003</v>
      </c>
      <c r="E55" s="26"/>
      <c r="G55" s="2">
        <f t="shared" si="37"/>
        <v>27.439761076980002</v>
      </c>
      <c r="K55" s="25">
        <f t="shared" si="11"/>
        <v>38.727187000000001</v>
      </c>
      <c r="L55" s="26"/>
      <c r="N55" s="2">
        <f t="shared" si="40"/>
        <v>27.1090309</v>
      </c>
      <c r="R55" s="25">
        <v>36.67</v>
      </c>
      <c r="S55" s="26"/>
      <c r="T55" s="27"/>
      <c r="U55" s="2">
        <f t="shared" si="43"/>
        <v>25.669</v>
      </c>
      <c r="AF55" s="20"/>
      <c r="AG55" s="17"/>
      <c r="AI55" s="20"/>
      <c r="AJ55" s="17"/>
      <c r="AL55" s="35">
        <v>26</v>
      </c>
      <c r="AM55" s="38"/>
      <c r="AO55" s="35">
        <v>27</v>
      </c>
      <c r="AP55" s="38"/>
      <c r="AR55" s="35">
        <v>27</v>
      </c>
      <c r="AS55" s="38"/>
    </row>
    <row r="56" spans="1:45" x14ac:dyDescent="0.35">
      <c r="A56" t="s">
        <v>44</v>
      </c>
      <c r="D56" s="25">
        <f t="shared" si="9"/>
        <v>39.199658681400003</v>
      </c>
      <c r="E56" s="26"/>
      <c r="G56" s="2">
        <f t="shared" si="37"/>
        <v>27.439761076980002</v>
      </c>
      <c r="I56" s="2">
        <f t="shared" ref="I56:I60" si="64">+G56+H56</f>
        <v>27.439761076980002</v>
      </c>
      <c r="K56" s="25">
        <f t="shared" si="11"/>
        <v>38.727187000000001</v>
      </c>
      <c r="L56" s="26"/>
      <c r="N56" s="2">
        <f t="shared" si="40"/>
        <v>27.1090309</v>
      </c>
      <c r="P56" s="2">
        <f t="shared" ref="P56:P60" si="65">+N56+O56</f>
        <v>27.1090309</v>
      </c>
      <c r="R56" s="25">
        <v>36.67</v>
      </c>
      <c r="S56" s="26"/>
      <c r="T56" s="27"/>
      <c r="U56" s="2">
        <f t="shared" si="43"/>
        <v>25.669</v>
      </c>
      <c r="W56" s="2">
        <f t="shared" si="45"/>
        <v>25.669</v>
      </c>
      <c r="Y56" s="10">
        <v>30.65</v>
      </c>
      <c r="AB56" s="2">
        <f t="shared" si="22"/>
        <v>21.454999999999998</v>
      </c>
      <c r="AC56" s="2">
        <f t="shared" si="23"/>
        <v>0</v>
      </c>
      <c r="AD56" s="2">
        <f t="shared" si="24"/>
        <v>21.454999999999998</v>
      </c>
      <c r="AF56" s="20">
        <v>22</v>
      </c>
      <c r="AG56" s="17"/>
      <c r="AI56" s="20">
        <v>22</v>
      </c>
      <c r="AJ56" s="17"/>
      <c r="AL56" s="35">
        <v>26</v>
      </c>
      <c r="AM56" s="38"/>
      <c r="AO56" s="35">
        <v>27</v>
      </c>
      <c r="AP56" s="38"/>
      <c r="AR56" s="35">
        <v>27</v>
      </c>
      <c r="AS56" s="38"/>
    </row>
    <row r="57" spans="1:45" x14ac:dyDescent="0.35">
      <c r="A57" t="s">
        <v>74</v>
      </c>
      <c r="C57" t="s">
        <v>61</v>
      </c>
      <c r="D57" s="25">
        <f t="shared" si="9"/>
        <v>30.786751296000002</v>
      </c>
      <c r="E57" s="26"/>
      <c r="G57" s="2">
        <f t="shared" si="37"/>
        <v>21.5507259072</v>
      </c>
      <c r="I57" s="2">
        <f t="shared" si="64"/>
        <v>21.5507259072</v>
      </c>
      <c r="K57" s="25">
        <f t="shared" si="11"/>
        <v>30.415680000000002</v>
      </c>
      <c r="L57" s="26"/>
      <c r="N57" s="2">
        <f t="shared" si="40"/>
        <v>21.290976000000001</v>
      </c>
      <c r="P57" s="2">
        <f t="shared" si="65"/>
        <v>21.290976000000001</v>
      </c>
      <c r="R57" s="25">
        <v>28.8</v>
      </c>
      <c r="S57" s="26"/>
      <c r="T57" s="27"/>
      <c r="U57" s="2">
        <f t="shared" si="43"/>
        <v>20.16</v>
      </c>
      <c r="W57" s="2">
        <f t="shared" si="45"/>
        <v>20.16</v>
      </c>
      <c r="Y57" s="10">
        <v>28.05</v>
      </c>
      <c r="AB57" s="2">
        <f t="shared" si="22"/>
        <v>19.634999999999998</v>
      </c>
      <c r="AC57" s="2">
        <f t="shared" si="23"/>
        <v>0</v>
      </c>
      <c r="AD57" s="2">
        <f t="shared" si="24"/>
        <v>19.634999999999998</v>
      </c>
      <c r="AF57" s="20">
        <v>22</v>
      </c>
      <c r="AG57" s="17"/>
      <c r="AI57" s="20">
        <v>22</v>
      </c>
      <c r="AJ57" s="17"/>
      <c r="AL57" s="29">
        <v>22</v>
      </c>
      <c r="AM57" s="38"/>
      <c r="AO57" s="29">
        <v>22</v>
      </c>
      <c r="AP57" s="38"/>
      <c r="AR57" s="35">
        <v>22</v>
      </c>
      <c r="AS57" s="38"/>
    </row>
    <row r="58" spans="1:45" x14ac:dyDescent="0.35">
      <c r="A58" t="s">
        <v>75</v>
      </c>
      <c r="C58" t="s">
        <v>61</v>
      </c>
      <c r="D58" s="25">
        <f t="shared" si="9"/>
        <v>26.724610500000001</v>
      </c>
      <c r="E58" s="26"/>
      <c r="G58" s="2">
        <f t="shared" si="37"/>
        <v>18.70722735</v>
      </c>
      <c r="I58" s="2">
        <f t="shared" si="64"/>
        <v>18.70722735</v>
      </c>
      <c r="K58" s="25">
        <f t="shared" si="11"/>
        <v>26.4025</v>
      </c>
      <c r="L58" s="26"/>
      <c r="N58" s="2">
        <f t="shared" si="40"/>
        <v>18.481749999999998</v>
      </c>
      <c r="P58" s="2">
        <f t="shared" si="65"/>
        <v>18.481749999999998</v>
      </c>
      <c r="R58" s="25">
        <v>25</v>
      </c>
      <c r="S58" s="26"/>
      <c r="T58" s="27"/>
      <c r="U58" s="2">
        <f t="shared" si="43"/>
        <v>17.5</v>
      </c>
      <c r="W58" s="2">
        <f t="shared" si="45"/>
        <v>17.5</v>
      </c>
      <c r="Y58" s="10">
        <v>23.33</v>
      </c>
      <c r="AB58" s="2">
        <f t="shared" si="22"/>
        <v>16.331</v>
      </c>
      <c r="AC58" s="2">
        <f t="shared" si="23"/>
        <v>0</v>
      </c>
      <c r="AD58" s="2">
        <f t="shared" si="24"/>
        <v>16.331</v>
      </c>
      <c r="AF58" s="23">
        <v>22</v>
      </c>
      <c r="AG58" s="17"/>
      <c r="AI58" s="23">
        <v>22</v>
      </c>
      <c r="AJ58" s="17"/>
      <c r="AL58" s="29">
        <v>22</v>
      </c>
      <c r="AM58" s="38"/>
      <c r="AO58" s="29">
        <v>22</v>
      </c>
      <c r="AP58" s="38"/>
      <c r="AR58" s="29">
        <v>22</v>
      </c>
      <c r="AS58" s="38"/>
    </row>
    <row r="59" spans="1:45" x14ac:dyDescent="0.35">
      <c r="A59" t="s">
        <v>45</v>
      </c>
      <c r="D59" s="25">
        <f t="shared" si="9"/>
        <v>35.757528849000003</v>
      </c>
      <c r="E59" s="26">
        <f t="shared" si="10"/>
        <v>25.035615116400002</v>
      </c>
      <c r="G59" s="2">
        <f t="shared" si="37"/>
        <v>25.030270194300002</v>
      </c>
      <c r="H59" s="2">
        <f t="shared" ref="H59:H60" si="66">0.7*E59</f>
        <v>17.52493058148</v>
      </c>
      <c r="I59" s="2">
        <f t="shared" si="64"/>
        <v>42.555200775780001</v>
      </c>
      <c r="K59" s="25">
        <f t="shared" si="11"/>
        <v>35.326545000000003</v>
      </c>
      <c r="L59" s="26">
        <f t="shared" si="12"/>
        <v>24.733862000000002</v>
      </c>
      <c r="N59" s="2">
        <f t="shared" si="40"/>
        <v>24.728581500000001</v>
      </c>
      <c r="O59" s="2">
        <f t="shared" ref="O59:O60" si="67">0.7*L59</f>
        <v>17.313703400000001</v>
      </c>
      <c r="P59" s="2">
        <f t="shared" si="65"/>
        <v>42.042284899999999</v>
      </c>
      <c r="R59" s="25">
        <v>33.450000000000003</v>
      </c>
      <c r="S59" s="26">
        <v>23.42</v>
      </c>
      <c r="T59" s="27"/>
      <c r="U59" s="2">
        <f t="shared" si="43"/>
        <v>23.414999999999999</v>
      </c>
      <c r="V59" s="2">
        <f t="shared" si="44"/>
        <v>16.394000000000002</v>
      </c>
      <c r="W59" s="2">
        <f t="shared" si="45"/>
        <v>39.808999999999997</v>
      </c>
      <c r="Y59" s="10">
        <v>30.42</v>
      </c>
      <c r="Z59" s="11">
        <v>21.29</v>
      </c>
      <c r="AB59" s="2">
        <f t="shared" si="22"/>
        <v>21.294</v>
      </c>
      <c r="AC59" s="2">
        <f t="shared" si="23"/>
        <v>14.902999999999999</v>
      </c>
      <c r="AD59" s="2">
        <f t="shared" si="24"/>
        <v>36.197000000000003</v>
      </c>
      <c r="AF59" s="20">
        <v>25</v>
      </c>
      <c r="AG59" s="22">
        <v>20</v>
      </c>
      <c r="AI59" s="20">
        <v>25</v>
      </c>
      <c r="AJ59" s="22">
        <v>20</v>
      </c>
      <c r="AL59" s="29">
        <v>25</v>
      </c>
      <c r="AM59" s="37">
        <v>20</v>
      </c>
      <c r="AO59" s="35">
        <v>25</v>
      </c>
      <c r="AP59" s="37">
        <v>20</v>
      </c>
      <c r="AR59" s="35">
        <v>25</v>
      </c>
      <c r="AS59" s="37">
        <v>20</v>
      </c>
    </row>
    <row r="60" spans="1:45" x14ac:dyDescent="0.35">
      <c r="A60" t="s">
        <v>46</v>
      </c>
      <c r="D60" s="25">
        <f t="shared" si="9"/>
        <v>35.672010095399997</v>
      </c>
      <c r="E60" s="26">
        <f t="shared" si="10"/>
        <v>24.9714760512</v>
      </c>
      <c r="G60" s="2">
        <f t="shared" si="37"/>
        <v>24.970407066779998</v>
      </c>
      <c r="H60" s="2">
        <f t="shared" si="66"/>
        <v>17.480033235839997</v>
      </c>
      <c r="I60" s="2">
        <f t="shared" si="64"/>
        <v>42.450440302619995</v>
      </c>
      <c r="K60" s="25">
        <f t="shared" si="11"/>
        <v>35.242056999999996</v>
      </c>
      <c r="L60" s="26">
        <f t="shared" si="12"/>
        <v>24.670496</v>
      </c>
      <c r="N60" s="2">
        <f t="shared" si="40"/>
        <v>24.669439899999997</v>
      </c>
      <c r="O60" s="2">
        <f t="shared" si="67"/>
        <v>17.269347199999999</v>
      </c>
      <c r="P60" s="2">
        <f t="shared" si="65"/>
        <v>41.938787099999999</v>
      </c>
      <c r="R60" s="25">
        <v>33.369999999999997</v>
      </c>
      <c r="S60" s="26">
        <v>23.36</v>
      </c>
      <c r="T60" s="27"/>
      <c r="U60" s="2">
        <f t="shared" si="43"/>
        <v>23.358999999999998</v>
      </c>
      <c r="V60" s="2">
        <f t="shared" si="44"/>
        <v>16.352</v>
      </c>
      <c r="W60" s="2">
        <f t="shared" si="45"/>
        <v>39.710999999999999</v>
      </c>
      <c r="Y60" s="10">
        <v>30.29</v>
      </c>
      <c r="Z60" s="11">
        <v>21.2</v>
      </c>
      <c r="AB60" s="2">
        <f t="shared" si="22"/>
        <v>21.202999999999999</v>
      </c>
      <c r="AC60" s="2">
        <f t="shared" si="23"/>
        <v>14.839999999999998</v>
      </c>
      <c r="AD60" s="2">
        <f t="shared" si="24"/>
        <v>36.042999999999999</v>
      </c>
      <c r="AF60" s="20">
        <v>24</v>
      </c>
      <c r="AG60" s="17"/>
      <c r="AI60" s="20">
        <v>24</v>
      </c>
      <c r="AJ60" s="17"/>
      <c r="AL60" s="29">
        <v>24</v>
      </c>
      <c r="AM60" s="37">
        <v>20</v>
      </c>
      <c r="AO60" s="35">
        <v>25</v>
      </c>
      <c r="AP60" s="37">
        <v>20</v>
      </c>
      <c r="AR60" s="35">
        <v>25</v>
      </c>
      <c r="AS60" s="37">
        <v>20</v>
      </c>
    </row>
    <row r="61" spans="1:45" x14ac:dyDescent="0.35">
      <c r="A61" t="s">
        <v>65</v>
      </c>
      <c r="D61" s="25">
        <f t="shared" si="9"/>
        <v>39.199658681400003</v>
      </c>
      <c r="E61" s="26"/>
      <c r="G61" s="2">
        <f t="shared" si="37"/>
        <v>27.439761076980002</v>
      </c>
      <c r="K61" s="25">
        <f t="shared" si="11"/>
        <v>38.727187000000001</v>
      </c>
      <c r="L61" s="26"/>
      <c r="N61" s="2">
        <f t="shared" si="40"/>
        <v>27.1090309</v>
      </c>
      <c r="R61" s="25">
        <v>36.67</v>
      </c>
      <c r="S61" s="26"/>
      <c r="T61" s="27"/>
      <c r="U61" s="2">
        <f t="shared" si="43"/>
        <v>25.669</v>
      </c>
      <c r="AF61" s="20"/>
      <c r="AG61" s="17"/>
      <c r="AI61" s="20"/>
      <c r="AJ61" s="17"/>
      <c r="AL61" s="35">
        <v>26</v>
      </c>
      <c r="AM61" s="38"/>
      <c r="AO61" s="35">
        <v>27</v>
      </c>
      <c r="AP61" s="38"/>
      <c r="AR61" s="35">
        <v>27</v>
      </c>
      <c r="AS61" s="38"/>
    </row>
    <row r="62" spans="1:45" x14ac:dyDescent="0.35">
      <c r="A62" t="s">
        <v>47</v>
      </c>
      <c r="D62" s="25">
        <f t="shared" si="9"/>
        <v>26.724610500000001</v>
      </c>
      <c r="E62" s="26"/>
      <c r="G62" s="2">
        <f t="shared" si="37"/>
        <v>18.70722735</v>
      </c>
      <c r="I62" s="2">
        <f t="shared" ref="I62:I70" si="68">+G62+H62</f>
        <v>18.70722735</v>
      </c>
      <c r="K62" s="25">
        <f t="shared" si="11"/>
        <v>26.4025</v>
      </c>
      <c r="L62" s="26"/>
      <c r="N62" s="2">
        <f t="shared" si="40"/>
        <v>18.481749999999998</v>
      </c>
      <c r="P62" s="2">
        <f t="shared" ref="P62:P70" si="69">+N62+O62</f>
        <v>18.481749999999998</v>
      </c>
      <c r="R62" s="25">
        <v>25</v>
      </c>
      <c r="S62" s="26"/>
      <c r="T62" s="27"/>
      <c r="U62" s="2">
        <f t="shared" si="43"/>
        <v>17.5</v>
      </c>
      <c r="W62" s="2">
        <f t="shared" si="45"/>
        <v>17.5</v>
      </c>
      <c r="Y62" s="10">
        <v>21.76</v>
      </c>
      <c r="AB62" s="2">
        <f t="shared" si="22"/>
        <v>15.231999999999999</v>
      </c>
      <c r="AC62" s="2">
        <f t="shared" si="23"/>
        <v>0</v>
      </c>
      <c r="AD62" s="2">
        <f t="shared" si="24"/>
        <v>15.231999999999999</v>
      </c>
      <c r="AF62" s="24">
        <v>22</v>
      </c>
      <c r="AG62" s="17"/>
      <c r="AI62" s="24">
        <v>22</v>
      </c>
      <c r="AJ62" s="17"/>
      <c r="AL62" s="29">
        <v>22</v>
      </c>
      <c r="AM62" s="38"/>
      <c r="AO62" s="29">
        <v>22</v>
      </c>
      <c r="AP62" s="38"/>
      <c r="AR62" s="29">
        <v>22</v>
      </c>
      <c r="AS62" s="38"/>
    </row>
    <row r="63" spans="1:45" x14ac:dyDescent="0.35">
      <c r="A63" t="s">
        <v>48</v>
      </c>
      <c r="D63" s="25">
        <f t="shared" si="9"/>
        <v>33.209300892354719</v>
      </c>
      <c r="E63" s="26"/>
      <c r="G63" s="2">
        <f t="shared" si="37"/>
        <v>23.246510624648302</v>
      </c>
      <c r="I63" s="2">
        <f t="shared" si="68"/>
        <v>23.246510624648302</v>
      </c>
      <c r="K63" s="25">
        <f t="shared" si="11"/>
        <v>32.809030717600002</v>
      </c>
      <c r="L63" s="26"/>
      <c r="N63" s="2">
        <f t="shared" si="40"/>
        <v>22.96632150232</v>
      </c>
      <c r="P63" s="2">
        <f t="shared" si="69"/>
        <v>22.96632150232</v>
      </c>
      <c r="R63" s="25">
        <f>Y63*$T$1</f>
        <v>31.066216000000001</v>
      </c>
      <c r="S63" s="26"/>
      <c r="T63" s="27"/>
      <c r="U63" s="2">
        <f t="shared" si="43"/>
        <v>21.746351199999999</v>
      </c>
      <c r="W63" s="2">
        <f t="shared" si="45"/>
        <v>21.746351199999999</v>
      </c>
      <c r="Y63" s="10">
        <v>28.88</v>
      </c>
      <c r="AB63" s="2">
        <f t="shared" si="22"/>
        <v>20.215999999999998</v>
      </c>
      <c r="AC63" s="2">
        <f t="shared" si="23"/>
        <v>0</v>
      </c>
      <c r="AD63" s="2">
        <f t="shared" si="24"/>
        <v>20.215999999999998</v>
      </c>
      <c r="AF63" s="20">
        <v>25</v>
      </c>
      <c r="AG63" s="17"/>
      <c r="AI63" s="20">
        <v>25</v>
      </c>
      <c r="AJ63" s="17"/>
      <c r="AL63" s="29">
        <v>25</v>
      </c>
      <c r="AM63" s="38"/>
      <c r="AO63" s="29">
        <v>25</v>
      </c>
      <c r="AP63" s="38"/>
      <c r="AR63" s="29">
        <v>25</v>
      </c>
      <c r="AS63" s="38"/>
    </row>
    <row r="64" spans="1:45" x14ac:dyDescent="0.35">
      <c r="A64" t="s">
        <v>49</v>
      </c>
      <c r="D64" s="25">
        <f t="shared" si="9"/>
        <v>26.838818657463964</v>
      </c>
      <c r="E64" s="26"/>
      <c r="G64" s="2">
        <f t="shared" si="37"/>
        <v>18.787173060224774</v>
      </c>
      <c r="I64" s="2">
        <f t="shared" si="68"/>
        <v>18.787173060224774</v>
      </c>
      <c r="K64" s="25">
        <f t="shared" si="11"/>
        <v>26.515331611800004</v>
      </c>
      <c r="L64" s="26"/>
      <c r="N64" s="2">
        <f t="shared" si="40"/>
        <v>18.560732128260003</v>
      </c>
      <c r="P64" s="2">
        <f t="shared" si="69"/>
        <v>18.560732128260003</v>
      </c>
      <c r="R64" s="25">
        <f>Y64*$T$1</f>
        <v>25.106838000000003</v>
      </c>
      <c r="S64" s="26"/>
      <c r="T64" s="27"/>
      <c r="U64" s="2">
        <f t="shared" si="43"/>
        <v>17.574786599999999</v>
      </c>
      <c r="W64" s="2">
        <f t="shared" si="45"/>
        <v>17.574786599999999</v>
      </c>
      <c r="Y64" s="10">
        <v>23.34</v>
      </c>
      <c r="AB64" s="2">
        <f t="shared" si="22"/>
        <v>16.337999999999997</v>
      </c>
      <c r="AC64" s="2">
        <f t="shared" si="23"/>
        <v>0</v>
      </c>
      <c r="AD64" s="2">
        <f t="shared" si="24"/>
        <v>16.337999999999997</v>
      </c>
      <c r="AF64" s="23">
        <v>22</v>
      </c>
      <c r="AG64" s="17"/>
      <c r="AI64" s="23">
        <v>22</v>
      </c>
      <c r="AJ64" s="17"/>
      <c r="AL64" s="29">
        <v>22</v>
      </c>
      <c r="AM64" s="38"/>
      <c r="AO64" s="29">
        <v>22</v>
      </c>
      <c r="AP64" s="38"/>
      <c r="AR64" s="29">
        <v>22</v>
      </c>
      <c r="AS64" s="38"/>
    </row>
    <row r="65" spans="1:45" x14ac:dyDescent="0.35">
      <c r="A65" t="s">
        <v>50</v>
      </c>
      <c r="D65" s="25">
        <f t="shared" si="9"/>
        <v>26.724610500000001</v>
      </c>
      <c r="E65" s="26"/>
      <c r="G65" s="2">
        <f t="shared" si="37"/>
        <v>18.70722735</v>
      </c>
      <c r="I65" s="2">
        <f t="shared" si="68"/>
        <v>18.70722735</v>
      </c>
      <c r="K65" s="25">
        <f t="shared" si="11"/>
        <v>26.4025</v>
      </c>
      <c r="L65" s="26"/>
      <c r="N65" s="2">
        <f t="shared" si="40"/>
        <v>18.481749999999998</v>
      </c>
      <c r="P65" s="2">
        <f t="shared" si="69"/>
        <v>18.481749999999998</v>
      </c>
      <c r="R65" s="25">
        <v>25</v>
      </c>
      <c r="S65" s="26"/>
      <c r="T65" s="27"/>
      <c r="U65" s="2">
        <f t="shared" si="43"/>
        <v>17.5</v>
      </c>
      <c r="W65" s="2">
        <f t="shared" si="45"/>
        <v>17.5</v>
      </c>
      <c r="Y65" s="10">
        <v>21.57</v>
      </c>
      <c r="AB65" s="2">
        <f t="shared" si="22"/>
        <v>15.098999999999998</v>
      </c>
      <c r="AC65" s="2">
        <f t="shared" si="23"/>
        <v>0</v>
      </c>
      <c r="AD65" s="2">
        <f t="shared" si="24"/>
        <v>15.098999999999998</v>
      </c>
      <c r="AF65" s="24">
        <v>22</v>
      </c>
      <c r="AG65" s="17"/>
      <c r="AI65" s="24">
        <v>22</v>
      </c>
      <c r="AJ65" s="17"/>
      <c r="AL65" s="29">
        <v>22</v>
      </c>
      <c r="AM65" s="38"/>
      <c r="AO65" s="29">
        <v>22</v>
      </c>
      <c r="AP65" s="38"/>
      <c r="AR65" s="29">
        <v>22</v>
      </c>
      <c r="AS65" s="38"/>
    </row>
    <row r="66" spans="1:45" x14ac:dyDescent="0.35">
      <c r="A66" t="s">
        <v>51</v>
      </c>
      <c r="D66" s="25">
        <f t="shared" si="9"/>
        <v>32.254878463661704</v>
      </c>
      <c r="E66" s="26"/>
      <c r="G66" s="2">
        <f t="shared" si="37"/>
        <v>22.578414924563191</v>
      </c>
      <c r="I66" s="2">
        <f t="shared" si="68"/>
        <v>22.578414924563191</v>
      </c>
      <c r="K66" s="25">
        <f t="shared" si="11"/>
        <v>31.866111898500005</v>
      </c>
      <c r="L66" s="26"/>
      <c r="N66" s="2">
        <f t="shared" si="40"/>
        <v>22.306278328950004</v>
      </c>
      <c r="P66" s="2">
        <f t="shared" si="69"/>
        <v>22.306278328950004</v>
      </c>
      <c r="R66" s="25">
        <f>Y66*$T$1</f>
        <v>30.173385000000003</v>
      </c>
      <c r="S66" s="26"/>
      <c r="T66" s="27"/>
      <c r="U66" s="2">
        <f t="shared" si="43"/>
        <v>21.1213695</v>
      </c>
      <c r="W66" s="2">
        <f t="shared" si="45"/>
        <v>21.1213695</v>
      </c>
      <c r="Y66" s="10">
        <v>28.05</v>
      </c>
      <c r="AB66" s="2">
        <f t="shared" si="22"/>
        <v>19.634999999999998</v>
      </c>
      <c r="AC66" s="2">
        <f t="shared" si="23"/>
        <v>0</v>
      </c>
      <c r="AD66" s="2">
        <f t="shared" si="24"/>
        <v>19.634999999999998</v>
      </c>
      <c r="AF66" s="20">
        <v>22</v>
      </c>
      <c r="AG66" s="17"/>
      <c r="AI66" s="20">
        <v>22</v>
      </c>
      <c r="AJ66" s="17"/>
      <c r="AL66" s="29">
        <v>22</v>
      </c>
      <c r="AM66" s="38"/>
      <c r="AO66" s="35">
        <v>22</v>
      </c>
      <c r="AP66" s="38"/>
      <c r="AR66" s="35">
        <v>23</v>
      </c>
      <c r="AS66" s="38"/>
    </row>
    <row r="67" spans="1:45" x14ac:dyDescent="0.35">
      <c r="A67" t="s">
        <v>52</v>
      </c>
      <c r="D67" s="25">
        <f t="shared" si="9"/>
        <v>32.254878463661704</v>
      </c>
      <c r="E67" s="26"/>
      <c r="G67" s="2">
        <f t="shared" si="37"/>
        <v>22.578414924563191</v>
      </c>
      <c r="I67" s="2">
        <f t="shared" si="68"/>
        <v>22.578414924563191</v>
      </c>
      <c r="K67" s="25">
        <f t="shared" si="11"/>
        <v>31.866111898500005</v>
      </c>
      <c r="L67" s="26"/>
      <c r="N67" s="2">
        <f t="shared" si="40"/>
        <v>22.306278328950004</v>
      </c>
      <c r="P67" s="2">
        <f t="shared" si="69"/>
        <v>22.306278328950004</v>
      </c>
      <c r="R67" s="25">
        <f>Y67*$T$1</f>
        <v>30.173385000000003</v>
      </c>
      <c r="S67" s="26"/>
      <c r="T67" s="27"/>
      <c r="U67" s="2">
        <f t="shared" si="43"/>
        <v>21.1213695</v>
      </c>
      <c r="W67" s="2">
        <f t="shared" si="45"/>
        <v>21.1213695</v>
      </c>
      <c r="Y67" s="10">
        <v>28.05</v>
      </c>
      <c r="AB67" s="2">
        <f t="shared" si="22"/>
        <v>19.634999999999998</v>
      </c>
      <c r="AC67" s="2">
        <f t="shared" si="23"/>
        <v>0</v>
      </c>
      <c r="AD67" s="2">
        <f t="shared" si="24"/>
        <v>19.634999999999998</v>
      </c>
      <c r="AF67" s="20">
        <v>22</v>
      </c>
      <c r="AG67" s="17"/>
      <c r="AI67" s="20">
        <v>22</v>
      </c>
      <c r="AJ67" s="17"/>
      <c r="AL67" s="29">
        <v>22</v>
      </c>
      <c r="AM67" s="38"/>
      <c r="AO67" s="35">
        <v>22</v>
      </c>
      <c r="AP67" s="38"/>
      <c r="AR67" s="35">
        <v>23</v>
      </c>
      <c r="AS67" s="38"/>
    </row>
    <row r="68" spans="1:45" x14ac:dyDescent="0.35">
      <c r="A68" t="s">
        <v>53</v>
      </c>
      <c r="D68" s="25">
        <f t="shared" si="9"/>
        <v>26.724610500000001</v>
      </c>
      <c r="E68" s="26"/>
      <c r="G68" s="2">
        <f t="shared" si="37"/>
        <v>18.70722735</v>
      </c>
      <c r="I68" s="2">
        <f t="shared" si="68"/>
        <v>18.70722735</v>
      </c>
      <c r="K68" s="25">
        <f t="shared" si="11"/>
        <v>26.4025</v>
      </c>
      <c r="L68" s="26"/>
      <c r="N68" s="2">
        <f t="shared" si="40"/>
        <v>18.481749999999998</v>
      </c>
      <c r="P68" s="2">
        <f t="shared" si="69"/>
        <v>18.481749999999998</v>
      </c>
      <c r="R68" s="25">
        <v>25</v>
      </c>
      <c r="S68" s="26"/>
      <c r="T68" s="27"/>
      <c r="U68" s="2">
        <f t="shared" si="43"/>
        <v>17.5</v>
      </c>
      <c r="W68" s="2">
        <f t="shared" si="45"/>
        <v>17.5</v>
      </c>
      <c r="Y68" s="10">
        <v>21.76</v>
      </c>
      <c r="AB68" s="2">
        <f t="shared" ref="AB68:AB70" si="70">0.7*Y68</f>
        <v>15.231999999999999</v>
      </c>
      <c r="AC68" s="2">
        <f t="shared" ref="AC68:AC70" si="71">0.7*Z68</f>
        <v>0</v>
      </c>
      <c r="AD68" s="2">
        <f t="shared" si="24"/>
        <v>15.231999999999999</v>
      </c>
      <c r="AF68" s="24">
        <v>22</v>
      </c>
      <c r="AG68" s="17"/>
      <c r="AI68" s="24">
        <v>22</v>
      </c>
      <c r="AJ68" s="17"/>
      <c r="AL68" s="29">
        <v>22</v>
      </c>
      <c r="AM68" s="38"/>
      <c r="AO68" s="29">
        <v>22</v>
      </c>
      <c r="AP68" s="38"/>
      <c r="AR68" s="29">
        <v>22</v>
      </c>
      <c r="AS68" s="38"/>
    </row>
    <row r="69" spans="1:45" x14ac:dyDescent="0.35">
      <c r="A69" t="s">
        <v>54</v>
      </c>
      <c r="D69" s="25">
        <f t="shared" si="9"/>
        <v>26.838818657463964</v>
      </c>
      <c r="E69" s="26"/>
      <c r="G69" s="2">
        <f t="shared" si="37"/>
        <v>18.787173060224774</v>
      </c>
      <c r="I69" s="2">
        <f t="shared" si="68"/>
        <v>18.787173060224774</v>
      </c>
      <c r="K69" s="25">
        <f t="shared" si="11"/>
        <v>26.515331611800004</v>
      </c>
      <c r="L69" s="26"/>
      <c r="N69" s="2">
        <f t="shared" si="40"/>
        <v>18.560732128260003</v>
      </c>
      <c r="P69" s="2">
        <f t="shared" si="69"/>
        <v>18.560732128260003</v>
      </c>
      <c r="R69" s="25">
        <f>Y69*$T$1</f>
        <v>25.106838000000003</v>
      </c>
      <c r="S69" s="26"/>
      <c r="T69" s="27"/>
      <c r="U69" s="2">
        <f t="shared" si="43"/>
        <v>17.574786599999999</v>
      </c>
      <c r="W69" s="2">
        <f t="shared" si="45"/>
        <v>17.574786599999999</v>
      </c>
      <c r="Y69" s="10">
        <v>23.34</v>
      </c>
      <c r="AB69" s="2">
        <f t="shared" si="70"/>
        <v>16.337999999999997</v>
      </c>
      <c r="AC69" s="2">
        <f t="shared" si="71"/>
        <v>0</v>
      </c>
      <c r="AD69" s="2">
        <f t="shared" si="24"/>
        <v>16.337999999999997</v>
      </c>
      <c r="AF69" s="23">
        <v>22</v>
      </c>
      <c r="AG69" s="17"/>
      <c r="AI69" s="23">
        <v>22</v>
      </c>
      <c r="AJ69" s="17"/>
      <c r="AL69" s="29">
        <v>22</v>
      </c>
      <c r="AM69" s="38"/>
      <c r="AO69" s="29">
        <v>22</v>
      </c>
      <c r="AP69" s="38"/>
      <c r="AR69" s="29">
        <v>22</v>
      </c>
      <c r="AS69" s="38"/>
    </row>
    <row r="70" spans="1:45" x14ac:dyDescent="0.35">
      <c r="A70" t="s">
        <v>55</v>
      </c>
      <c r="D70" s="25">
        <f t="shared" si="9"/>
        <v>26.724610500000001</v>
      </c>
      <c r="E70" s="26"/>
      <c r="G70" s="2">
        <f t="shared" si="37"/>
        <v>18.70722735</v>
      </c>
      <c r="I70" s="2">
        <f t="shared" si="68"/>
        <v>18.70722735</v>
      </c>
      <c r="K70" s="25">
        <f t="shared" si="11"/>
        <v>26.4025</v>
      </c>
      <c r="L70" s="26"/>
      <c r="N70" s="2">
        <f t="shared" si="40"/>
        <v>18.481749999999998</v>
      </c>
      <c r="P70" s="2">
        <f t="shared" si="69"/>
        <v>18.481749999999998</v>
      </c>
      <c r="R70" s="25">
        <v>25</v>
      </c>
      <c r="S70" s="26"/>
      <c r="T70" s="27"/>
      <c r="U70" s="2">
        <f t="shared" si="43"/>
        <v>17.5</v>
      </c>
      <c r="W70" s="2">
        <f t="shared" si="45"/>
        <v>17.5</v>
      </c>
      <c r="Y70" s="10">
        <v>21.57</v>
      </c>
      <c r="AB70" s="2">
        <f t="shared" si="70"/>
        <v>15.098999999999998</v>
      </c>
      <c r="AC70" s="2">
        <f t="shared" si="71"/>
        <v>0</v>
      </c>
      <c r="AD70" s="2">
        <f t="shared" si="24"/>
        <v>15.098999999999998</v>
      </c>
      <c r="AF70" s="24">
        <v>22</v>
      </c>
      <c r="AG70" s="17"/>
      <c r="AI70" s="24">
        <v>22</v>
      </c>
      <c r="AJ70" s="17"/>
      <c r="AL70" s="29">
        <v>22</v>
      </c>
      <c r="AM70" s="38"/>
      <c r="AO70" s="29">
        <v>22</v>
      </c>
      <c r="AP70" s="38"/>
      <c r="AR70" s="29">
        <v>22</v>
      </c>
      <c r="AS70" s="38"/>
    </row>
    <row r="71" spans="1:45" x14ac:dyDescent="0.35">
      <c r="D71" s="25"/>
      <c r="E71" s="26"/>
      <c r="K71" s="25"/>
      <c r="L71" s="26"/>
    </row>
    <row r="72" spans="1:45" x14ac:dyDescent="0.35">
      <c r="A72" t="s">
        <v>62</v>
      </c>
      <c r="C72" t="s">
        <v>57</v>
      </c>
      <c r="D72" s="25">
        <f t="shared" ref="D72" si="72">K72*$F$1</f>
        <v>27.1628941122</v>
      </c>
      <c r="E72" s="26"/>
      <c r="K72" s="25">
        <f t="shared" ref="K72" si="73">R72*$M$1</f>
        <v>26.835501000000001</v>
      </c>
      <c r="L72" s="26"/>
      <c r="R72" s="40">
        <v>25.41</v>
      </c>
    </row>
  </sheetData>
  <mergeCells count="22">
    <mergeCell ref="R2:S2"/>
    <mergeCell ref="D1:E1"/>
    <mergeCell ref="D2:E2"/>
    <mergeCell ref="D3:E3"/>
    <mergeCell ref="AR2:AS2"/>
    <mergeCell ref="AR3:AS3"/>
    <mergeCell ref="R3:S3"/>
    <mergeCell ref="K1:L1"/>
    <mergeCell ref="K2:L2"/>
    <mergeCell ref="K3:L3"/>
    <mergeCell ref="AO2:AP2"/>
    <mergeCell ref="AO3:AP3"/>
    <mergeCell ref="AL2:AM2"/>
    <mergeCell ref="AL3:AM3"/>
    <mergeCell ref="AI2:AJ2"/>
    <mergeCell ref="AI3:AJ3"/>
    <mergeCell ref="R1:S1"/>
    <mergeCell ref="Y1:Z1"/>
    <mergeCell ref="AF2:AG2"/>
    <mergeCell ref="AF3:AG3"/>
    <mergeCell ref="Y3:Z3"/>
    <mergeCell ref="Y2:Z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Juurinen, Tero</cp:lastModifiedBy>
  <dcterms:created xsi:type="dcterms:W3CDTF">2021-12-15T06:27:21Z</dcterms:created>
  <dcterms:modified xsi:type="dcterms:W3CDTF">2025-01-13T13:18:03Z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8db05b-8d0f-4671-968e-683e694bb3b1_Enabled">
    <vt:lpwstr>true</vt:lpwstr>
  </property>
  <property fmtid="{D5CDD505-2E9C-101B-9397-08002B2CF9AE}" pid="3" name="MSIP_Label_d98db05b-8d0f-4671-968e-683e694bb3b1_SetDate">
    <vt:lpwstr>2023-01-05T13:04:54Z</vt:lpwstr>
  </property>
  <property fmtid="{D5CDD505-2E9C-101B-9397-08002B2CF9AE}" pid="4" name="MSIP_Label_d98db05b-8d0f-4671-968e-683e694bb3b1_Method">
    <vt:lpwstr>Standard</vt:lpwstr>
  </property>
  <property fmtid="{D5CDD505-2E9C-101B-9397-08002B2CF9AE}" pid="5" name="MSIP_Label_d98db05b-8d0f-4671-968e-683e694bb3b1_Name">
    <vt:lpwstr>d98db05b-8d0f-4671-968e-683e694bb3b1</vt:lpwstr>
  </property>
  <property fmtid="{D5CDD505-2E9C-101B-9397-08002B2CF9AE}" pid="6" name="MSIP_Label_d98db05b-8d0f-4671-968e-683e694bb3b1_SiteId">
    <vt:lpwstr>a4f1aa99-bd23-4521-a3c0-1d07bdce1616</vt:lpwstr>
  </property>
  <property fmtid="{D5CDD505-2E9C-101B-9397-08002B2CF9AE}" pid="7" name="MSIP_Label_d98db05b-8d0f-4671-968e-683e694bb3b1_ActionId">
    <vt:lpwstr>8824f320-1097-4bc1-a185-a403b9c45ef2</vt:lpwstr>
  </property>
  <property fmtid="{D5CDD505-2E9C-101B-9397-08002B2CF9AE}" pid="8" name="MSIP_Label_d98db05b-8d0f-4671-968e-683e694bb3b1_ContentBits">
    <vt:lpwstr>0</vt:lpwstr>
  </property>
</Properties>
</file>