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eura\Documents\Junnu Cup\"/>
    </mc:Choice>
  </mc:AlternateContent>
  <xr:revisionPtr revIDLastSave="0" documentId="13_ncr:1_{CD373CB3-E3C9-4EE4-8EF3-529D3BB22DA2}" xr6:coauthVersionLast="47" xr6:coauthVersionMax="47" xr10:uidLastSave="{00000000-0000-0000-0000-000000000000}"/>
  <bookViews>
    <workbookView xWindow="-110" yWindow="-110" windowWidth="19420" windowHeight="10420" tabRatio="500" activeTab="2" xr2:uid="{00000000-000D-0000-FFFF-FFFF00000000}"/>
  </bookViews>
  <sheets>
    <sheet name="2019" sheetId="1" r:id="rId1"/>
    <sheet name="2020" sheetId="2" r:id="rId2"/>
    <sheet name="2021" sheetId="5" r:id="rId3"/>
    <sheet name="Säännöt" sheetId="3" r:id="rId4"/>
  </sheets>
  <calcPr calcId="191029" concurrentCalc="0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" i="5" l="1"/>
  <c r="K77" i="5"/>
  <c r="K74" i="5"/>
  <c r="K71" i="5"/>
  <c r="K70" i="5"/>
  <c r="K69" i="5"/>
  <c r="K66" i="5"/>
  <c r="K65" i="5"/>
  <c r="K64" i="5"/>
  <c r="K63" i="5"/>
  <c r="K60" i="5"/>
  <c r="K57" i="5"/>
  <c r="K54" i="5"/>
  <c r="K53" i="5"/>
  <c r="K52" i="5"/>
  <c r="K49" i="5"/>
  <c r="K48" i="5"/>
  <c r="K47" i="5"/>
  <c r="K46" i="5"/>
  <c r="K45" i="5"/>
  <c r="K42" i="5"/>
  <c r="K39" i="5"/>
  <c r="K38" i="5"/>
  <c r="K37" i="5"/>
  <c r="K36" i="5"/>
  <c r="K35" i="5"/>
  <c r="K34" i="5"/>
  <c r="K28" i="5"/>
  <c r="K27" i="5"/>
  <c r="K26" i="5"/>
  <c r="K25" i="5"/>
  <c r="K22" i="5"/>
  <c r="K21" i="5"/>
  <c r="K20" i="5"/>
  <c r="K10" i="5"/>
  <c r="K9" i="5"/>
  <c r="K6" i="5"/>
  <c r="K5" i="5"/>
  <c r="K17" i="5"/>
  <c r="K16" i="5"/>
  <c r="K15" i="5"/>
  <c r="K14" i="5"/>
  <c r="K13" i="5"/>
  <c r="Q78" i="2"/>
  <c r="Q77" i="2"/>
  <c r="Q76" i="2"/>
  <c r="Q44" i="2"/>
  <c r="Q43" i="2"/>
  <c r="Q5" i="2"/>
  <c r="Q97" i="2"/>
  <c r="Q113" i="2"/>
  <c r="Q110" i="2"/>
  <c r="Q109" i="2"/>
  <c r="Q108" i="2"/>
  <c r="Q105" i="2"/>
  <c r="Q104" i="2"/>
  <c r="Q103" i="2"/>
  <c r="Q102" i="2"/>
  <c r="Q101" i="2"/>
  <c r="Q100" i="2"/>
  <c r="Q96" i="2"/>
  <c r="Q93" i="2"/>
  <c r="Q90" i="2"/>
  <c r="Q89" i="2"/>
  <c r="Q88" i="2"/>
  <c r="Q87" i="2"/>
  <c r="Q84" i="2"/>
  <c r="Q81" i="2"/>
  <c r="Q75" i="2"/>
  <c r="Q74" i="2"/>
  <c r="Q73" i="2"/>
  <c r="Q72" i="2"/>
  <c r="Q71" i="2"/>
  <c r="Q70" i="2"/>
  <c r="Q67" i="2"/>
  <c r="Q66" i="2"/>
  <c r="Q63" i="2"/>
  <c r="Q60" i="2"/>
  <c r="Q59" i="2"/>
  <c r="Q58" i="2"/>
  <c r="Q57" i="2"/>
  <c r="Q56" i="2"/>
  <c r="Q55" i="2"/>
  <c r="Q54" i="2"/>
  <c r="Q53" i="2"/>
  <c r="Q52" i="2"/>
  <c r="Q49" i="2"/>
  <c r="Q48" i="2"/>
  <c r="Q47" i="2"/>
  <c r="Q42" i="2"/>
  <c r="Q41" i="2"/>
  <c r="Q40" i="2"/>
  <c r="Q39" i="2"/>
  <c r="Q38" i="2"/>
  <c r="Q37" i="2"/>
  <c r="Q36" i="2"/>
  <c r="Q35" i="2"/>
  <c r="Q34" i="2"/>
  <c r="Q31" i="2"/>
  <c r="Q30" i="2"/>
  <c r="Q29" i="2"/>
  <c r="Q28" i="2"/>
  <c r="Q27" i="2"/>
  <c r="Q26" i="2"/>
  <c r="Q23" i="2"/>
  <c r="Q22" i="2"/>
  <c r="Q21" i="2"/>
  <c r="Q20" i="2"/>
  <c r="Q19" i="2"/>
  <c r="Q18" i="2"/>
  <c r="Q17" i="2"/>
  <c r="Q14" i="2"/>
  <c r="Q13" i="2"/>
  <c r="Q12" i="2"/>
  <c r="Q9" i="2"/>
  <c r="Q8" i="2"/>
  <c r="Q7" i="2"/>
  <c r="Q6" i="2"/>
  <c r="P78" i="1"/>
  <c r="P77" i="1"/>
  <c r="P39" i="1"/>
  <c r="P44" i="1"/>
  <c r="P43" i="1"/>
  <c r="P42" i="1"/>
  <c r="P37" i="1"/>
  <c r="P34" i="1"/>
  <c r="P31" i="1"/>
  <c r="P7" i="1"/>
  <c r="P145" i="1"/>
  <c r="P144" i="1"/>
  <c r="P146" i="1"/>
  <c r="P147" i="1"/>
  <c r="P148" i="1"/>
  <c r="P143" i="1"/>
  <c r="P135" i="1"/>
  <c r="P136" i="1"/>
  <c r="P137" i="1"/>
  <c r="P138" i="1"/>
  <c r="P139" i="1"/>
  <c r="P140" i="1"/>
  <c r="P134" i="1"/>
  <c r="P129" i="1"/>
  <c r="P130" i="1"/>
  <c r="P131" i="1"/>
  <c r="P128" i="1"/>
  <c r="P125" i="1"/>
  <c r="P124" i="1"/>
  <c r="P121" i="1"/>
  <c r="P118" i="1"/>
  <c r="P112" i="1"/>
  <c r="P113" i="1"/>
  <c r="P114" i="1"/>
  <c r="P111" i="1"/>
  <c r="P103" i="1"/>
  <c r="P104" i="1"/>
  <c r="P105" i="1"/>
  <c r="P106" i="1"/>
  <c r="P107" i="1"/>
  <c r="P108" i="1"/>
  <c r="P102" i="1"/>
  <c r="P91" i="1"/>
  <c r="P92" i="1"/>
  <c r="P93" i="1"/>
  <c r="P90" i="1"/>
  <c r="P86" i="1"/>
  <c r="P87" i="1"/>
  <c r="P85" i="1"/>
  <c r="P72" i="1"/>
  <c r="P73" i="1"/>
  <c r="P74" i="1"/>
  <c r="P75" i="1"/>
  <c r="P76" i="1"/>
  <c r="P79" i="1"/>
  <c r="P80" i="1"/>
  <c r="P81" i="1"/>
  <c r="P82" i="1"/>
  <c r="P71" i="1"/>
  <c r="P65" i="1"/>
  <c r="P66" i="1"/>
  <c r="P67" i="1"/>
  <c r="P68" i="1"/>
  <c r="P64" i="1"/>
  <c r="P60" i="1"/>
  <c r="P52" i="1"/>
  <c r="P54" i="1"/>
  <c r="P53" i="1"/>
  <c r="P32" i="1"/>
  <c r="P30" i="1"/>
  <c r="P33" i="1"/>
  <c r="P35" i="1"/>
  <c r="P36" i="1"/>
  <c r="P38" i="1"/>
  <c r="P40" i="1"/>
  <c r="P41" i="1"/>
  <c r="P45" i="1"/>
  <c r="P46" i="1"/>
  <c r="P47" i="1"/>
  <c r="P48" i="1"/>
  <c r="P49" i="1"/>
  <c r="P29" i="1"/>
  <c r="P16" i="1"/>
  <c r="P17" i="1"/>
  <c r="P18" i="1"/>
  <c r="P19" i="1"/>
  <c r="P20" i="1"/>
  <c r="P21" i="1"/>
  <c r="P15" i="1"/>
  <c r="P5" i="1"/>
  <c r="P6" i="1"/>
  <c r="P8" i="1"/>
  <c r="P9" i="1"/>
  <c r="P10" i="1"/>
  <c r="P11" i="1"/>
  <c r="P12" i="1"/>
  <c r="P4" i="1"/>
  <c r="P61" i="1"/>
  <c r="P25" i="1"/>
  <c r="P24" i="1"/>
  <c r="P152" i="1"/>
  <c r="P151" i="1"/>
  <c r="P99" i="1"/>
  <c r="P96" i="1"/>
  <c r="P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seura</author>
  </authors>
  <commentList>
    <comment ref="B39" authorId="0" shapeId="0" xr:uid="{75348C63-B25A-45AE-85EA-907EB2616098}">
      <text>
        <r>
          <rPr>
            <b/>
            <sz val="9"/>
            <color indexed="81"/>
            <rFont val="Tahoma"/>
            <charset val="1"/>
          </rPr>
          <t>seura:</t>
        </r>
        <r>
          <rPr>
            <sz val="9"/>
            <color indexed="81"/>
            <rFont val="Tahoma"/>
            <charset val="1"/>
          </rPr>
          <t xml:space="preserve">
sarjasiirto vuodenvaihteessa
</t>
        </r>
      </text>
    </comment>
    <comment ref="B40" authorId="0" shapeId="0" xr:uid="{4370DB9C-E089-4A5D-A5AC-66BFE157922E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
</t>
        </r>
      </text>
    </comment>
    <comment ref="B52" authorId="0" shapeId="0" xr:uid="{ED683470-6609-47AF-9CE8-C8A25B526E0A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53" authorId="0" shapeId="0" xr:uid="{0027FDEC-0BC3-4D74-A64C-99F5DB826099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
</t>
        </r>
      </text>
    </comment>
    <comment ref="B56" authorId="0" shapeId="0" xr:uid="{0229A4C0-4EDE-4745-8D8C-A6557E3A1DCB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57" authorId="0" shapeId="0" xr:uid="{8D012C58-AA3F-439C-9178-8BAD6CEECCFC}">
      <text>
        <r>
          <rPr>
            <b/>
            <sz val="9"/>
            <color indexed="81"/>
            <rFont val="Tahoma"/>
            <charset val="1"/>
          </rPr>
          <t>seura:</t>
        </r>
        <r>
          <rPr>
            <sz val="9"/>
            <color indexed="81"/>
            <rFont val="Tahoma"/>
            <charset val="1"/>
          </rPr>
          <t xml:space="preserve">
sarjasiirto vuodenvaihteessa</t>
        </r>
      </text>
    </comment>
    <comment ref="B63" authorId="0" shapeId="0" xr:uid="{35B9CD50-CCB5-4441-B994-704F896D2693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67" authorId="0" shapeId="0" xr:uid="{AAEC2674-0240-461A-A07C-9410F89D673A}">
      <text>
        <r>
          <rPr>
            <b/>
            <sz val="9"/>
            <color indexed="81"/>
            <rFont val="Tahoma"/>
            <charset val="1"/>
          </rPr>
          <t>seura:</t>
        </r>
        <r>
          <rPr>
            <sz val="9"/>
            <color indexed="81"/>
            <rFont val="Tahoma"/>
            <charset val="1"/>
          </rPr>
          <t xml:space="preserve">
sarjasiirto vuodenvaihteessa
</t>
        </r>
      </text>
    </comment>
    <comment ref="B73" authorId="0" shapeId="0" xr:uid="{7BF73A9B-524D-4CFC-97C2-C45FEF40F912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
</t>
        </r>
      </text>
    </comment>
    <comment ref="B81" authorId="0" shapeId="0" xr:uid="{2CD7E4E9-D07B-4DDB-9333-6E31D6A854E7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89" authorId="0" shapeId="0" xr:uid="{DCDEC650-2000-40D2-B95C-5A191C262450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
</t>
        </r>
      </text>
    </comment>
    <comment ref="B90" authorId="0" shapeId="0" xr:uid="{1966D00F-9431-424E-B0C2-782381A6D4D1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97" authorId="0" shapeId="0" xr:uid="{4B58AAEB-1B14-4321-A5FE-75CEE09D9773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
</t>
        </r>
      </text>
    </comment>
    <comment ref="B102" authorId="0" shapeId="0" xr:uid="{10649E65-84C9-4AB1-A9B3-2D1D74C76994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103" authorId="0" shapeId="0" xr:uid="{086C92A8-9658-42BE-A4F9-81C1DF486EB4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109" authorId="0" shapeId="0" xr:uid="{03932B6D-F35B-49F4-8FC2-CF0A22A0301A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110" authorId="0" shapeId="0" xr:uid="{91731FD1-1612-4063-AB6D-C8046E0F2FD6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seura</author>
  </authors>
  <commentList>
    <comment ref="B34" authorId="0" shapeId="0" xr:uid="{D051F7C5-B008-4F60-A854-B71357152A01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35" authorId="0" shapeId="0" xr:uid="{4EA95646-9C57-4226-A604-1C0C2284075C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
</t>
        </r>
      </text>
    </comment>
    <comment ref="B37" authorId="0" shapeId="0" xr:uid="{642EC21D-96FE-4BF9-8CC5-3A02ED7DC449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53" authorId="0" shapeId="0" xr:uid="{57629907-5D18-475B-97C0-B31E28BDA884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
</t>
        </r>
      </text>
    </comment>
    <comment ref="B54" authorId="0" shapeId="0" xr:uid="{2576534B-6008-49DE-8DF1-BF222A3A15CA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63" authorId="0" shapeId="0" xr:uid="{3D82CE83-3D7F-46AF-89A6-8CE499D48571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64" authorId="0" shapeId="0" xr:uid="{B8AD44D3-BA7B-4746-80F4-264F90ACF492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vuodenvaihteessa</t>
        </r>
      </text>
    </comment>
    <comment ref="B70" authorId="0" shapeId="0" xr:uid="{2D7E6430-DDEC-4830-9258-4F1002ADE5A0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  <comment ref="B71" authorId="0" shapeId="0" xr:uid="{A2C40071-5A9C-4AA4-8520-CC32AD96D428}">
      <text>
        <r>
          <rPr>
            <b/>
            <sz val="9"/>
            <color indexed="81"/>
            <rFont val="Tahoma"/>
            <family val="2"/>
          </rPr>
          <t>seura:</t>
        </r>
        <r>
          <rPr>
            <sz val="9"/>
            <color indexed="81"/>
            <rFont val="Tahoma"/>
            <family val="2"/>
          </rPr>
          <t xml:space="preserve">
sarjasiirto vuoden vaihteessa</t>
        </r>
      </text>
    </comment>
  </commentList>
</comments>
</file>

<file path=xl/sharedStrings.xml><?xml version="1.0" encoding="utf-8"?>
<sst xmlns="http://schemas.openxmlformats.org/spreadsheetml/2006/main" count="629" uniqueCount="242">
  <si>
    <t>Sarja</t>
  </si>
  <si>
    <t>Nimi</t>
  </si>
  <si>
    <t>Seura</t>
  </si>
  <si>
    <t>Osakisa 1</t>
  </si>
  <si>
    <t>Pisteet</t>
  </si>
  <si>
    <t>Osakisa 2</t>
  </si>
  <si>
    <t>Osakisa 3</t>
  </si>
  <si>
    <t>Osakisa 4</t>
  </si>
  <si>
    <t>Osakisa 5</t>
  </si>
  <si>
    <t>Osakisa 6</t>
  </si>
  <si>
    <t>Yhteensä</t>
  </si>
  <si>
    <t>Hood</t>
  </si>
  <si>
    <t>OJM</t>
  </si>
  <si>
    <t>Mikko Niskanen</t>
  </si>
  <si>
    <t>IJA</t>
  </si>
  <si>
    <t>Lauri Penttinen</t>
  </si>
  <si>
    <t>TeJa</t>
  </si>
  <si>
    <t>PoJo</t>
  </si>
  <si>
    <t>11V</t>
  </si>
  <si>
    <t>Tuomas Lilja</t>
  </si>
  <si>
    <t>Meri Ojala</t>
  </si>
  <si>
    <t>PJA</t>
  </si>
  <si>
    <t>Ville Penttinen</t>
  </si>
  <si>
    <t>Emilia Kaari</t>
  </si>
  <si>
    <t>Arcus</t>
  </si>
  <si>
    <t>Milja Ojala</t>
  </si>
  <si>
    <t>Aleksi Petäjä</t>
  </si>
  <si>
    <t>Eeli Heikkilä</t>
  </si>
  <si>
    <t>Artemis</t>
  </si>
  <si>
    <t>Inkeri Niemi</t>
  </si>
  <si>
    <t>Diana-57</t>
  </si>
  <si>
    <t>13V</t>
  </si>
  <si>
    <t>13LB</t>
  </si>
  <si>
    <t>Jan Hellsten</t>
  </si>
  <si>
    <t>Ria Rapeli</t>
  </si>
  <si>
    <t>13T</t>
  </si>
  <si>
    <t>Joonas Riippi</t>
  </si>
  <si>
    <t>Niilo Ruuskanen</t>
  </si>
  <si>
    <t>PuJo</t>
  </si>
  <si>
    <t>Niko Petäjä</t>
  </si>
  <si>
    <t>Leo Schrader</t>
  </si>
  <si>
    <t>Eetu Vähälummukka</t>
  </si>
  <si>
    <t>T15</t>
  </si>
  <si>
    <t>Ella Mäkiranta</t>
  </si>
  <si>
    <t>Ylva Smeds</t>
  </si>
  <si>
    <t>ÄJA</t>
  </si>
  <si>
    <t>15T</t>
  </si>
  <si>
    <t>Roni Törölä</t>
  </si>
  <si>
    <t>Erä</t>
  </si>
  <si>
    <t>Ruut Tuokkola</t>
  </si>
  <si>
    <t>T17</t>
  </si>
  <si>
    <t>Susanna Helin</t>
  </si>
  <si>
    <t>Noora Mäkelä</t>
  </si>
  <si>
    <t>Eveliina Salo</t>
  </si>
  <si>
    <t>Verne Vuorinen</t>
  </si>
  <si>
    <t>Jaakko Salminen</t>
  </si>
  <si>
    <t>17V</t>
  </si>
  <si>
    <t>Kim Runsala</t>
  </si>
  <si>
    <t>LRJ</t>
  </si>
  <si>
    <t>20T</t>
  </si>
  <si>
    <t>Kalle Numminen</t>
  </si>
  <si>
    <t>20N</t>
  </si>
  <si>
    <t>Johanna Helin</t>
  </si>
  <si>
    <t>Milla Eerola</t>
  </si>
  <si>
    <t>Piili</t>
  </si>
  <si>
    <t>17T</t>
  </si>
  <si>
    <t>Junnu Cup 2019</t>
  </si>
  <si>
    <t>Oona Kotka</t>
  </si>
  <si>
    <t>Sara Seppälä</t>
  </si>
  <si>
    <t>Nuoli-Haukat</t>
  </si>
  <si>
    <t>Luukas Kornamo</t>
  </si>
  <si>
    <t xml:space="preserve">Miiko Lampinen </t>
  </si>
  <si>
    <t>Emmi Ala-Aho</t>
  </si>
  <si>
    <t>11T</t>
  </si>
  <si>
    <t>Pinja Penttilä</t>
  </si>
  <si>
    <t>TJA</t>
  </si>
  <si>
    <t>Oona Rundgren</t>
  </si>
  <si>
    <t>Roni Rundgren</t>
  </si>
  <si>
    <t>Hanne Horto</t>
  </si>
  <si>
    <t>Aurora Jaakonsaari</t>
  </si>
  <si>
    <t>Anju Tergujeff</t>
  </si>
  <si>
    <t>15LB</t>
  </si>
  <si>
    <t>Markus Leikkola</t>
  </si>
  <si>
    <t>JoJu</t>
  </si>
  <si>
    <t>Tuuli Kuusela-Opas</t>
  </si>
  <si>
    <t>Ku-Ry</t>
  </si>
  <si>
    <t>Elin Byström</t>
  </si>
  <si>
    <t>Achilles</t>
  </si>
  <si>
    <t>DIana-57</t>
  </si>
  <si>
    <t>Tommi Ketelä</t>
  </si>
  <si>
    <t>Janne Montonen</t>
  </si>
  <si>
    <t>Alec Järvenpää</t>
  </si>
  <si>
    <t>Joona Riippi</t>
  </si>
  <si>
    <t>T17T</t>
  </si>
  <si>
    <t>N20V</t>
  </si>
  <si>
    <t>Sofia Ketola</t>
  </si>
  <si>
    <t>Lauri Smolander</t>
  </si>
  <si>
    <t>Eelis Kuusisto</t>
  </si>
  <si>
    <t>Niila Kauppi</t>
  </si>
  <si>
    <t>Urho Väinämö</t>
  </si>
  <si>
    <t>Inka Limingoja</t>
  </si>
  <si>
    <t>Milja Lassila</t>
  </si>
  <si>
    <t>Anki Rautiainen</t>
  </si>
  <si>
    <t>Fanny Kyllönen</t>
  </si>
  <si>
    <t>Aapeli Niemenmaa</t>
  </si>
  <si>
    <t>Juuso Auvinen</t>
  </si>
  <si>
    <t>Suvi Matinlassi</t>
  </si>
  <si>
    <t>Aleksi Jäärni</t>
  </si>
  <si>
    <t>Akseli Aho</t>
  </si>
  <si>
    <t>Johanna Rahkonen</t>
  </si>
  <si>
    <t>HiRo</t>
  </si>
  <si>
    <t>Riina Prittinen</t>
  </si>
  <si>
    <t>Mette Miettinen</t>
  </si>
  <si>
    <t>Joanna Nevalainen</t>
  </si>
  <si>
    <t>Aino Kujari</t>
  </si>
  <si>
    <t>Lilian Wang</t>
  </si>
  <si>
    <t>Ronja Åkerblom</t>
  </si>
  <si>
    <t>Ronja Mäki</t>
  </si>
  <si>
    <t>Casimir Kankkonen</t>
  </si>
  <si>
    <t xml:space="preserve">Magdalena Podlesna </t>
  </si>
  <si>
    <t>KuRy</t>
  </si>
  <si>
    <t>Hanna Lehtomäki</t>
  </si>
  <si>
    <t>Eetu Mäki-Paavola</t>
  </si>
  <si>
    <t>Verneri Kiviniemi</t>
  </si>
  <si>
    <t>NH</t>
  </si>
  <si>
    <t>Eemeli Kiviniemi</t>
  </si>
  <si>
    <t>KoSu</t>
  </si>
  <si>
    <t>Henri Söderholm</t>
  </si>
  <si>
    <t>Kalle Kalliomäki</t>
  </si>
  <si>
    <t>AC-Ulvila</t>
  </si>
  <si>
    <t>Tommi Pitkänen</t>
  </si>
  <si>
    <t>Eetu Korkalainen</t>
  </si>
  <si>
    <t>Oskari Korhonen</t>
  </si>
  <si>
    <t>Aarni Korhonen</t>
  </si>
  <si>
    <t>Roope Korhonen</t>
  </si>
  <si>
    <t>Colin Backman</t>
  </si>
  <si>
    <t>T15V</t>
  </si>
  <si>
    <t xml:space="preserve">Netta Kurikala </t>
  </si>
  <si>
    <t>15V</t>
  </si>
  <si>
    <t>Charlotta Lindholm</t>
  </si>
  <si>
    <t>Inka Kuusela Opas</t>
  </si>
  <si>
    <t>Arttu Kivinen</t>
  </si>
  <si>
    <t>Joona Köchel</t>
  </si>
  <si>
    <t>Milja Ropponen</t>
  </si>
  <si>
    <t xml:space="preserve">Aleksandra Ruuskanen </t>
  </si>
  <si>
    <t>SIV</t>
  </si>
  <si>
    <t>Urho Mäntylä</t>
  </si>
  <si>
    <t>Sanni Aula</t>
  </si>
  <si>
    <t>ToJa</t>
  </si>
  <si>
    <t>Viivi Portti</t>
  </si>
  <si>
    <t>InJo</t>
  </si>
  <si>
    <t>Anton Karlström</t>
  </si>
  <si>
    <t>Maija Mörsky</t>
  </si>
  <si>
    <t>Eelis Seppälä</t>
  </si>
  <si>
    <t>Ella-Maria Autio</t>
  </si>
  <si>
    <t>Eetu Leinonen</t>
  </si>
  <si>
    <t>Henri Hiltula</t>
  </si>
  <si>
    <t>Osallistujia 105</t>
  </si>
  <si>
    <t>6/6</t>
  </si>
  <si>
    <t>Junnu Cup 2020</t>
  </si>
  <si>
    <t>Nenne Vartiainen</t>
  </si>
  <si>
    <t>Ella Paasivirta</t>
  </si>
  <si>
    <t>Alex Hakala</t>
  </si>
  <si>
    <t>Inka Kuusela-Opas</t>
  </si>
  <si>
    <t>Pohjanl.</t>
  </si>
  <si>
    <t>Luukas Kormano</t>
  </si>
  <si>
    <t>Siiri Haakana</t>
  </si>
  <si>
    <t>Saara Koivisto</t>
  </si>
  <si>
    <t>NuoHa</t>
  </si>
  <si>
    <t>Riku Kumpula</t>
  </si>
  <si>
    <t>Inna Westerlund</t>
  </si>
  <si>
    <t>Miiko Lampinen</t>
  </si>
  <si>
    <t>20V</t>
  </si>
  <si>
    <t>T17V</t>
  </si>
  <si>
    <t>N20</t>
  </si>
  <si>
    <r>
      <t xml:space="preserve">Pisteet lasketaan </t>
    </r>
    <r>
      <rPr>
        <b/>
        <sz val="12"/>
        <color rgb="FF000000"/>
        <rFont val="Calibri"/>
        <family val="2"/>
      </rPr>
      <t>peruskisan</t>
    </r>
    <r>
      <rPr>
        <sz val="12"/>
        <color rgb="FF000000"/>
        <rFont val="Calibri"/>
        <family val="2"/>
      </rPr>
      <t xml:space="preserve"> tuloksen perusteella. Ampuja voi osallistua saman setin sisällä useaan kisaan, jollon paras tulos lasketaan mukaan. Mukaan voidaan laskea myös esim. yleisessä sarjassa ammutut tulokset.</t>
    </r>
  </si>
  <si>
    <r>
      <t xml:space="preserve">Ampujan siirtyessä vuoden vaihteessa vanhempaan ikäluokkaan (sarjaan), </t>
    </r>
    <r>
      <rPr>
        <b/>
        <sz val="12"/>
        <color rgb="FF000000"/>
        <rFont val="Calibri"/>
        <family val="2"/>
      </rPr>
      <t>seuraavat pisteet mukana</t>
    </r>
    <r>
      <rPr>
        <sz val="12"/>
        <color rgb="FF000000"/>
        <rFont val="Calibri"/>
        <family val="2"/>
      </rPr>
      <t>. </t>
    </r>
  </si>
  <si>
    <r>
      <t xml:space="preserve">Kokonaistulokseen lasketaan mukaan </t>
    </r>
    <r>
      <rPr>
        <b/>
        <sz val="12"/>
        <color rgb="FF000000"/>
        <rFont val="Calibri"/>
        <family val="2"/>
      </rPr>
      <t>neljän parhaan kisan pisteet.</t>
    </r>
  </si>
  <si>
    <t>Pistelasku:</t>
  </si>
  <si>
    <t>1. 8 pistettä</t>
  </si>
  <si>
    <t>2. 6 pistettä</t>
  </si>
  <si>
    <t>3. 5 pistettä</t>
  </si>
  <si>
    <t>4. 4 pistettä</t>
  </si>
  <si>
    <t>5. 3 pistettä</t>
  </si>
  <si>
    <t>6. 2 pistettä</t>
  </si>
  <si>
    <t>7 - n 1 pistettä (eli osallistumisesta saa aina vähintään yhden pisteen)</t>
  </si>
  <si>
    <t>Lotta Remes</t>
  </si>
  <si>
    <t>Nea Harila</t>
  </si>
  <si>
    <t>Risto Toivanen</t>
  </si>
  <si>
    <t>Apollo Björklund</t>
  </si>
  <si>
    <t>Aleksandra Ruuskanen</t>
  </si>
  <si>
    <t>Eve Salo</t>
  </si>
  <si>
    <t>Iida Korkalainen</t>
  </si>
  <si>
    <t>Ko-Su</t>
  </si>
  <si>
    <t>Meea Niemi</t>
  </si>
  <si>
    <t>Jo-Ju</t>
  </si>
  <si>
    <t>SM-halli</t>
  </si>
  <si>
    <t>SM Seinä- joki</t>
  </si>
  <si>
    <t>Iitti Kurikka Oulu Tornio</t>
  </si>
  <si>
    <t>Riihimäki Tornio Teuva</t>
  </si>
  <si>
    <t>Kemi Espoo Kurikka</t>
  </si>
  <si>
    <t>Onni-Severi Saarenkangas</t>
  </si>
  <si>
    <t>Lilja Lenne</t>
  </si>
  <si>
    <t>La-Va</t>
  </si>
  <si>
    <t>Erika Edelman</t>
  </si>
  <si>
    <t>Selma Frantz</t>
  </si>
  <si>
    <t>Albert Lindgren</t>
  </si>
  <si>
    <t>Hiltunen Olivia</t>
  </si>
  <si>
    <t>INJO</t>
  </si>
  <si>
    <t>Ropponen Milja</t>
  </si>
  <si>
    <t>1.</t>
  </si>
  <si>
    <t>2.</t>
  </si>
  <si>
    <t>3.</t>
  </si>
  <si>
    <t>4.</t>
  </si>
  <si>
    <t>5.</t>
  </si>
  <si>
    <t>SE</t>
  </si>
  <si>
    <t>6.</t>
  </si>
  <si>
    <t>7.</t>
  </si>
  <si>
    <t>Alisa Kalliomäki</t>
  </si>
  <si>
    <t>JJA</t>
  </si>
  <si>
    <t>Sara Hirvonen</t>
  </si>
  <si>
    <t>8.</t>
  </si>
  <si>
    <t>9.</t>
  </si>
  <si>
    <t>10.</t>
  </si>
  <si>
    <t>11.</t>
  </si>
  <si>
    <t>Maija Salminen</t>
  </si>
  <si>
    <t>Juulia Peltonen</t>
  </si>
  <si>
    <t>Tasatuloksessa lasketaan a) SM-kisoihin osallistumiset b) keskinäiset otteluvoitot</t>
  </si>
  <si>
    <t xml:space="preserve">    3.7. Oulu
    17.7. Pori
    17.7. Kotka
    24.7. Iitti</t>
  </si>
  <si>
    <t>SM Rauta-vaara</t>
  </si>
  <si>
    <t>SM-FITA</t>
  </si>
  <si>
    <t>Si-Su</t>
  </si>
  <si>
    <t>Anna Oikari</t>
  </si>
  <si>
    <t>Atte Heikkilä</t>
  </si>
  <si>
    <t>Lenne Lilja</t>
  </si>
  <si>
    <t>Heikki Viitanen</t>
  </si>
  <si>
    <t>Aleksi Rautiainen</t>
  </si>
  <si>
    <t>Diana-47</t>
  </si>
  <si>
    <t xml:space="preserve">Nea Harila </t>
  </si>
  <si>
    <t>N20T</t>
  </si>
  <si>
    <t>Veera Korhonen</t>
  </si>
  <si>
    <t>Niko Harila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</si>
</sst>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rgb="FF000000"/>
      <name val="Calibri"/>
    </font>
    <font>
      <b/>
      <sz val="22"/>
      <color rgb="FF000000"/>
      <name val="Calibri"/>
    </font>
    <font>
      <b/>
      <sz val="12"/>
      <color rgb="FF000000"/>
      <name val="Calibri"/>
    </font>
    <font>
      <b/>
      <sz val="36"/>
      <color rgb="FFCC0000"/>
      <name val="Calibri"/>
    </font>
    <font>
      <b/>
      <sz val="12"/>
      <name val="Calibri"/>
    </font>
    <font>
      <sz val="12"/>
      <name val="Calibri"/>
    </font>
    <font>
      <b/>
      <sz val="16"/>
      <color rgb="FF000000"/>
      <name val="Calibri"/>
    </font>
    <font>
      <sz val="12"/>
      <color rgb="FF000000"/>
      <name val="Calibri"/>
      <family val="2"/>
    </font>
    <font>
      <b/>
      <sz val="16"/>
      <color rgb="FFFF0000"/>
      <name val="Calibri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rgb="FF000000"/>
      <name val="Calibri"/>
      <family val="2"/>
    </font>
    <font>
      <b/>
      <sz val="12"/>
      <name val="Calibri"/>
      <family val="2"/>
    </font>
    <font>
      <i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DCFF6"/>
        <bgColor rgb="FFFFF2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CFF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Fill="1" applyAlignment="1"/>
    <xf numFmtId="16" fontId="6" fillId="0" borderId="0" xfId="0" quotePrefix="1" applyNumberFormat="1" applyFont="1" applyAlignment="1"/>
    <xf numFmtId="0" fontId="9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right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10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/>
    <xf numFmtId="0" fontId="0" fillId="11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ali" xfId="0" builtinId="0"/>
  </cellStyles>
  <dxfs count="6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9" defaultPivotStyle="PivotStyleMedium7"/>
  <colors>
    <mruColors>
      <color rgb="FFF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3" sqref="F13"/>
    </sheetView>
  </sheetViews>
  <sheetFormatPr defaultColWidth="11.1640625" defaultRowHeight="15" customHeight="1" x14ac:dyDescent="0.35"/>
  <cols>
    <col min="1" max="1" width="4.6640625" customWidth="1"/>
    <col min="2" max="2" width="15.5" customWidth="1"/>
    <col min="3" max="3" width="7.1640625" customWidth="1"/>
    <col min="4" max="4" width="7.6640625" customWidth="1"/>
    <col min="5" max="5" width="5.83203125" customWidth="1"/>
    <col min="6" max="6" width="9.33203125" customWidth="1"/>
    <col min="7" max="7" width="7.83203125" customWidth="1"/>
    <col min="8" max="8" width="7.6640625" customWidth="1"/>
    <col min="9" max="9" width="5.83203125" customWidth="1"/>
    <col min="10" max="10" width="7.6640625" customWidth="1"/>
    <col min="11" max="11" width="5.83203125" customWidth="1"/>
    <col min="12" max="12" width="7.6640625" customWidth="1"/>
    <col min="13" max="13" width="5.83203125" customWidth="1"/>
    <col min="14" max="14" width="7.6640625" customWidth="1"/>
    <col min="15" max="15" width="5.83203125" customWidth="1"/>
    <col min="16" max="16" width="7.5" customWidth="1"/>
    <col min="17" max="17" width="5.5" customWidth="1"/>
    <col min="18" max="20" width="1.83203125" customWidth="1"/>
  </cols>
  <sheetData>
    <row r="1" spans="1:20" ht="27.75" customHeight="1" x14ac:dyDescent="1">
      <c r="A1" s="1" t="s">
        <v>66</v>
      </c>
      <c r="B1" s="1"/>
      <c r="D1" s="15" t="s">
        <v>158</v>
      </c>
      <c r="N1" s="2"/>
      <c r="O1" s="3"/>
      <c r="P1" s="4"/>
    </row>
    <row r="2" spans="1:20" ht="15.75" customHeight="1" x14ac:dyDescent="0.35">
      <c r="A2" s="2" t="s">
        <v>0</v>
      </c>
      <c r="B2" s="2" t="s">
        <v>1</v>
      </c>
      <c r="C2" s="2" t="s">
        <v>2</v>
      </c>
      <c r="D2" s="5" t="s">
        <v>3</v>
      </c>
      <c r="E2" s="5" t="s">
        <v>4</v>
      </c>
      <c r="F2" s="5" t="s">
        <v>5</v>
      </c>
      <c r="G2" s="5" t="s">
        <v>4</v>
      </c>
      <c r="H2" s="5" t="s">
        <v>6</v>
      </c>
      <c r="I2" s="5" t="s">
        <v>4</v>
      </c>
      <c r="J2" s="5" t="s">
        <v>7</v>
      </c>
      <c r="K2" s="5" t="s">
        <v>4</v>
      </c>
      <c r="L2" s="5" t="s">
        <v>8</v>
      </c>
      <c r="M2" s="5" t="s">
        <v>4</v>
      </c>
      <c r="N2" s="6" t="s">
        <v>9</v>
      </c>
      <c r="O2" s="5" t="s">
        <v>4</v>
      </c>
      <c r="P2" s="7" t="s">
        <v>10</v>
      </c>
      <c r="Q2" s="8">
        <v>8</v>
      </c>
      <c r="R2" s="8">
        <v>6</v>
      </c>
      <c r="S2" s="8">
        <v>5</v>
      </c>
      <c r="T2" s="9">
        <v>4</v>
      </c>
    </row>
    <row r="3" spans="1:20" ht="15.75" customHeight="1" x14ac:dyDescent="0.35">
      <c r="A3" s="2">
        <v>11</v>
      </c>
      <c r="N3" s="2"/>
      <c r="O3" s="2"/>
      <c r="P3" s="4"/>
    </row>
    <row r="4" spans="1:20" ht="15.75" customHeight="1" x14ac:dyDescent="0.35">
      <c r="A4" s="2">
        <v>1</v>
      </c>
      <c r="B4" s="13" t="s">
        <v>13</v>
      </c>
      <c r="C4" t="s">
        <v>14</v>
      </c>
      <c r="D4">
        <v>523</v>
      </c>
      <c r="E4" s="9"/>
      <c r="F4" s="12">
        <v>534</v>
      </c>
      <c r="G4" s="9"/>
      <c r="H4" s="12">
        <v>547</v>
      </c>
      <c r="I4" s="9">
        <v>8</v>
      </c>
      <c r="J4" s="12">
        <v>655</v>
      </c>
      <c r="K4" s="9">
        <v>8</v>
      </c>
      <c r="L4" s="12">
        <v>674</v>
      </c>
      <c r="M4" s="9">
        <v>8</v>
      </c>
      <c r="N4" s="12">
        <v>675</v>
      </c>
      <c r="O4" s="10">
        <v>8</v>
      </c>
      <c r="P4" s="4">
        <f>E4+G4+I4+K4+M4+O4</f>
        <v>32</v>
      </c>
      <c r="Q4" s="12"/>
    </row>
    <row r="5" spans="1:20" s="12" customFormat="1" ht="15.75" customHeight="1" x14ac:dyDescent="0.35">
      <c r="A5" s="2">
        <v>2</v>
      </c>
      <c r="B5" s="13" t="s">
        <v>97</v>
      </c>
      <c r="C5" s="12" t="s">
        <v>12</v>
      </c>
      <c r="F5" s="12">
        <v>531</v>
      </c>
      <c r="G5" s="12">
        <v>6</v>
      </c>
      <c r="H5" s="12">
        <v>525</v>
      </c>
      <c r="I5" s="12">
        <v>4</v>
      </c>
      <c r="J5" s="12">
        <v>610</v>
      </c>
      <c r="K5" s="9"/>
      <c r="L5" s="12">
        <v>638</v>
      </c>
      <c r="M5" s="12">
        <v>6</v>
      </c>
      <c r="N5" s="12">
        <v>647</v>
      </c>
      <c r="O5" s="10">
        <v>5</v>
      </c>
      <c r="P5" s="4">
        <f t="shared" ref="P5" si="0">E5+G5+I5+K5+M5+O5</f>
        <v>21</v>
      </c>
    </row>
    <row r="6" spans="1:20" ht="15.75" customHeight="1" x14ac:dyDescent="0.35">
      <c r="A6" s="2">
        <v>3</v>
      </c>
      <c r="B6" s="13" t="s">
        <v>15</v>
      </c>
      <c r="C6" t="s">
        <v>16</v>
      </c>
      <c r="D6">
        <v>466</v>
      </c>
      <c r="E6">
        <v>5</v>
      </c>
      <c r="F6" s="12">
        <v>506</v>
      </c>
      <c r="G6" s="12"/>
      <c r="H6" s="12">
        <v>526</v>
      </c>
      <c r="I6" s="12">
        <v>5</v>
      </c>
      <c r="J6" s="12">
        <v>619</v>
      </c>
      <c r="K6" s="9">
        <v>5</v>
      </c>
      <c r="L6" s="12">
        <v>614</v>
      </c>
      <c r="M6" s="12"/>
      <c r="N6" s="12">
        <v>631</v>
      </c>
      <c r="O6" s="10">
        <v>4</v>
      </c>
      <c r="P6" s="4">
        <f t="shared" ref="P6:P12" si="1">E6+G6+I6+K6+M6+O6</f>
        <v>19</v>
      </c>
      <c r="Q6" s="12"/>
    </row>
    <row r="7" spans="1:20" s="12" customFormat="1" ht="15.75" customHeight="1" x14ac:dyDescent="0.35">
      <c r="A7" s="2">
        <v>4</v>
      </c>
      <c r="B7" s="13" t="s">
        <v>147</v>
      </c>
      <c r="C7" s="12" t="s">
        <v>148</v>
      </c>
      <c r="J7" s="12">
        <v>634</v>
      </c>
      <c r="K7" s="9">
        <v>6</v>
      </c>
      <c r="N7" s="12">
        <v>649</v>
      </c>
      <c r="O7" s="10">
        <v>6</v>
      </c>
      <c r="P7" s="4">
        <f t="shared" ref="P7" si="2">E7+G7+I7+K7+M7+O7</f>
        <v>12</v>
      </c>
    </row>
    <row r="8" spans="1:20" s="12" customFormat="1" ht="15.75" customHeight="1" x14ac:dyDescent="0.35">
      <c r="A8" s="2">
        <v>5</v>
      </c>
      <c r="B8" s="13" t="s">
        <v>98</v>
      </c>
      <c r="C8" s="12" t="s">
        <v>12</v>
      </c>
      <c r="F8" s="12">
        <v>519</v>
      </c>
      <c r="G8" s="12">
        <v>5</v>
      </c>
      <c r="H8" s="12">
        <v>496</v>
      </c>
      <c r="I8" s="12">
        <v>3</v>
      </c>
      <c r="K8" s="9"/>
      <c r="O8" s="10"/>
      <c r="P8" s="4">
        <f t="shared" si="1"/>
        <v>8</v>
      </c>
    </row>
    <row r="9" spans="1:20" s="12" customFormat="1" ht="15.75" customHeight="1" x14ac:dyDescent="0.35">
      <c r="A9" s="2">
        <v>6</v>
      </c>
      <c r="B9" s="13" t="s">
        <v>151</v>
      </c>
      <c r="C9" s="12" t="s">
        <v>28</v>
      </c>
      <c r="D9" s="11"/>
      <c r="J9" s="12">
        <v>503</v>
      </c>
      <c r="K9" s="9">
        <v>1</v>
      </c>
      <c r="L9" s="12">
        <v>618</v>
      </c>
      <c r="M9" s="12">
        <v>5</v>
      </c>
      <c r="N9" s="11"/>
      <c r="O9" s="2"/>
      <c r="P9" s="4">
        <f t="shared" si="1"/>
        <v>6</v>
      </c>
    </row>
    <row r="10" spans="1:20" s="12" customFormat="1" ht="15.75" customHeight="1" x14ac:dyDescent="0.35">
      <c r="A10" s="2"/>
      <c r="B10" s="13" t="s">
        <v>112</v>
      </c>
      <c r="C10" s="12" t="s">
        <v>11</v>
      </c>
      <c r="H10" s="12">
        <v>530</v>
      </c>
      <c r="I10" s="12">
        <v>6</v>
      </c>
      <c r="K10" s="9"/>
      <c r="O10" s="10"/>
      <c r="P10" s="4">
        <f t="shared" si="1"/>
        <v>6</v>
      </c>
    </row>
    <row r="11" spans="1:20" s="12" customFormat="1" ht="15.75" customHeight="1" x14ac:dyDescent="0.35">
      <c r="A11" s="2"/>
      <c r="B11" s="13" t="s">
        <v>99</v>
      </c>
      <c r="C11" s="12" t="s">
        <v>17</v>
      </c>
      <c r="F11" s="12">
        <v>444</v>
      </c>
      <c r="G11" s="12">
        <v>3</v>
      </c>
      <c r="K11" s="9"/>
      <c r="N11" s="12">
        <v>614</v>
      </c>
      <c r="O11" s="10">
        <v>3</v>
      </c>
      <c r="P11" s="4">
        <f t="shared" si="1"/>
        <v>6</v>
      </c>
    </row>
    <row r="12" spans="1:20" s="12" customFormat="1" ht="15.75" customHeight="1" x14ac:dyDescent="0.35">
      <c r="A12" s="2">
        <v>9</v>
      </c>
      <c r="B12" s="13" t="s">
        <v>140</v>
      </c>
      <c r="C12" s="12" t="s">
        <v>120</v>
      </c>
      <c r="J12" s="12">
        <v>540</v>
      </c>
      <c r="K12" s="9">
        <v>3</v>
      </c>
      <c r="N12" s="12">
        <v>540</v>
      </c>
      <c r="O12" s="10">
        <v>2</v>
      </c>
      <c r="P12" s="4">
        <f t="shared" si="1"/>
        <v>5</v>
      </c>
    </row>
    <row r="13" spans="1:20" s="12" customFormat="1" ht="15.75" customHeight="1" x14ac:dyDescent="0.35">
      <c r="A13" s="2"/>
      <c r="D13" s="11"/>
      <c r="N13" s="11"/>
      <c r="O13" s="2"/>
      <c r="P13" s="4"/>
    </row>
    <row r="14" spans="1:20" ht="15.75" customHeight="1" x14ac:dyDescent="0.35">
      <c r="A14" s="10" t="s">
        <v>18</v>
      </c>
      <c r="N14" s="11"/>
      <c r="O14" s="2"/>
      <c r="P14" s="4"/>
    </row>
    <row r="15" spans="1:20" ht="15.75" customHeight="1" x14ac:dyDescent="0.35">
      <c r="A15" s="10">
        <v>1</v>
      </c>
      <c r="B15" s="14" t="s">
        <v>19</v>
      </c>
      <c r="C15" s="9" t="s">
        <v>11</v>
      </c>
      <c r="D15">
        <v>459</v>
      </c>
      <c r="E15">
        <v>8</v>
      </c>
      <c r="F15">
        <v>457</v>
      </c>
      <c r="G15" s="9">
        <v>8</v>
      </c>
      <c r="H15" s="12">
        <v>464</v>
      </c>
      <c r="I15" s="9">
        <v>8</v>
      </c>
      <c r="K15" s="9"/>
      <c r="M15" s="9"/>
      <c r="N15" s="12"/>
      <c r="O15" s="10"/>
      <c r="P15" s="4">
        <f>E15+G15+I15+K15+O15</f>
        <v>24</v>
      </c>
    </row>
    <row r="16" spans="1:20" s="12" customFormat="1" ht="15.75" customHeight="1" x14ac:dyDescent="0.35">
      <c r="A16" s="10">
        <v>2</v>
      </c>
      <c r="B16" s="14" t="s">
        <v>133</v>
      </c>
      <c r="C16" s="9" t="s">
        <v>126</v>
      </c>
      <c r="G16" s="9"/>
      <c r="H16" s="12">
        <v>373</v>
      </c>
      <c r="I16" s="9">
        <v>4</v>
      </c>
      <c r="J16" s="12">
        <v>600</v>
      </c>
      <c r="K16" s="9">
        <v>8</v>
      </c>
      <c r="M16" s="9"/>
      <c r="N16" s="12">
        <v>605</v>
      </c>
      <c r="O16" s="10">
        <v>8</v>
      </c>
      <c r="P16" s="4">
        <f t="shared" ref="P16:P21" si="3">E16+G16+I16+K16+O16</f>
        <v>20</v>
      </c>
    </row>
    <row r="17" spans="1:16" s="12" customFormat="1" ht="15.75" customHeight="1" x14ac:dyDescent="0.35">
      <c r="A17" s="10">
        <v>3</v>
      </c>
      <c r="B17" s="14" t="s">
        <v>131</v>
      </c>
      <c r="C17" s="9" t="s">
        <v>126</v>
      </c>
      <c r="G17" s="9"/>
      <c r="H17" s="12">
        <v>410</v>
      </c>
      <c r="I17" s="9">
        <v>6</v>
      </c>
      <c r="J17" s="12">
        <v>582</v>
      </c>
      <c r="K17" s="9">
        <v>6</v>
      </c>
      <c r="M17" s="9"/>
      <c r="N17" s="12">
        <v>554</v>
      </c>
      <c r="O17" s="10">
        <v>6</v>
      </c>
      <c r="P17" s="4">
        <f t="shared" si="3"/>
        <v>18</v>
      </c>
    </row>
    <row r="18" spans="1:16" s="12" customFormat="1" ht="15.75" customHeight="1" x14ac:dyDescent="0.35">
      <c r="A18" s="10">
        <v>4</v>
      </c>
      <c r="B18" s="14" t="s">
        <v>132</v>
      </c>
      <c r="C18" s="9" t="s">
        <v>126</v>
      </c>
      <c r="G18" s="9"/>
      <c r="H18" s="12">
        <v>396</v>
      </c>
      <c r="I18" s="9">
        <v>5</v>
      </c>
      <c r="J18" s="12">
        <v>489</v>
      </c>
      <c r="K18" s="9">
        <v>4</v>
      </c>
      <c r="M18" s="9"/>
      <c r="N18" s="12">
        <v>524</v>
      </c>
      <c r="O18" s="10">
        <v>5</v>
      </c>
      <c r="P18" s="4">
        <f t="shared" si="3"/>
        <v>14</v>
      </c>
    </row>
    <row r="19" spans="1:16" s="12" customFormat="1" ht="15.75" customHeight="1" x14ac:dyDescent="0.35">
      <c r="A19" s="10">
        <v>5</v>
      </c>
      <c r="B19" s="14" t="s">
        <v>134</v>
      </c>
      <c r="C19" s="9" t="s">
        <v>126</v>
      </c>
      <c r="G19" s="9"/>
      <c r="H19" s="12">
        <v>360</v>
      </c>
      <c r="I19" s="9">
        <v>3</v>
      </c>
      <c r="J19" s="12">
        <v>500</v>
      </c>
      <c r="K19" s="9">
        <v>5</v>
      </c>
      <c r="M19" s="9"/>
      <c r="O19" s="10"/>
      <c r="P19" s="4">
        <f t="shared" si="3"/>
        <v>8</v>
      </c>
    </row>
    <row r="20" spans="1:16" ht="15.75" customHeight="1" x14ac:dyDescent="0.35">
      <c r="A20" s="10">
        <v>6</v>
      </c>
      <c r="B20" s="14" t="s">
        <v>76</v>
      </c>
      <c r="C20" s="9" t="s">
        <v>58</v>
      </c>
      <c r="D20">
        <v>400</v>
      </c>
      <c r="E20">
        <v>6</v>
      </c>
      <c r="G20" s="9"/>
      <c r="I20" s="9"/>
      <c r="K20" s="9"/>
      <c r="M20" s="9"/>
      <c r="N20" s="12"/>
      <c r="O20" s="10"/>
      <c r="P20" s="4">
        <f t="shared" si="3"/>
        <v>6</v>
      </c>
    </row>
    <row r="21" spans="1:16" s="12" customFormat="1" ht="15.75" customHeight="1" x14ac:dyDescent="0.35">
      <c r="A21" s="10">
        <v>7</v>
      </c>
      <c r="B21" s="9" t="s">
        <v>77</v>
      </c>
      <c r="C21" s="9" t="s">
        <v>58</v>
      </c>
      <c r="D21" s="12">
        <v>228</v>
      </c>
      <c r="E21" s="12">
        <v>5</v>
      </c>
      <c r="G21" s="9"/>
      <c r="I21" s="9"/>
      <c r="K21" s="9"/>
      <c r="M21" s="9"/>
      <c r="O21" s="10"/>
      <c r="P21" s="4">
        <f t="shared" si="3"/>
        <v>5</v>
      </c>
    </row>
    <row r="22" spans="1:16" s="12" customFormat="1" ht="15.75" customHeight="1" x14ac:dyDescent="0.35">
      <c r="A22" s="10"/>
      <c r="B22" s="9"/>
      <c r="C22" s="9"/>
      <c r="G22" s="9"/>
      <c r="I22" s="9"/>
      <c r="K22" s="9"/>
      <c r="M22" s="9"/>
      <c r="O22" s="10"/>
      <c r="P22" s="4"/>
    </row>
    <row r="23" spans="1:16" s="12" customFormat="1" ht="15.75" customHeight="1" x14ac:dyDescent="0.35">
      <c r="A23" s="10" t="s">
        <v>73</v>
      </c>
      <c r="B23" s="9"/>
      <c r="C23" s="9"/>
      <c r="G23" s="9"/>
      <c r="I23" s="9"/>
      <c r="K23" s="9"/>
      <c r="M23" s="9"/>
      <c r="O23" s="10"/>
      <c r="P23" s="4"/>
    </row>
    <row r="24" spans="1:16" s="12" customFormat="1" ht="15.75" customHeight="1" x14ac:dyDescent="0.35">
      <c r="A24" s="10">
        <v>1</v>
      </c>
      <c r="B24" s="9" t="s">
        <v>74</v>
      </c>
      <c r="C24" s="9" t="s">
        <v>75</v>
      </c>
      <c r="D24" s="12">
        <v>534</v>
      </c>
      <c r="E24" s="12">
        <v>8</v>
      </c>
      <c r="G24" s="9"/>
      <c r="H24" s="12">
        <v>475</v>
      </c>
      <c r="I24" s="9">
        <v>6</v>
      </c>
      <c r="J24" s="12">
        <v>593</v>
      </c>
      <c r="K24" s="9">
        <v>8</v>
      </c>
      <c r="M24" s="9"/>
      <c r="O24" s="10"/>
      <c r="P24" s="4">
        <f>E24+G24+I24+K24</f>
        <v>22</v>
      </c>
    </row>
    <row r="25" spans="1:16" s="12" customFormat="1" ht="15.75" customHeight="1" x14ac:dyDescent="0.35">
      <c r="A25" s="10">
        <v>2</v>
      </c>
      <c r="B25" s="9" t="s">
        <v>123</v>
      </c>
      <c r="C25" s="9" t="s">
        <v>124</v>
      </c>
      <c r="G25" s="9"/>
      <c r="H25" s="12">
        <v>483</v>
      </c>
      <c r="I25" s="9">
        <v>8</v>
      </c>
      <c r="K25" s="9"/>
      <c r="M25" s="9"/>
      <c r="O25" s="10"/>
      <c r="P25" s="4">
        <f>E25+G25+I25+K25</f>
        <v>8</v>
      </c>
    </row>
    <row r="26" spans="1:16" s="12" customFormat="1" ht="15.75" customHeight="1" x14ac:dyDescent="0.35">
      <c r="A26" s="10"/>
      <c r="B26" s="9"/>
      <c r="C26" s="9"/>
      <c r="G26" s="9"/>
      <c r="I26" s="9"/>
      <c r="K26" s="9"/>
      <c r="M26" s="9"/>
      <c r="O26" s="10"/>
      <c r="P26" s="4"/>
    </row>
    <row r="27" spans="1:16" ht="15.75" customHeight="1" x14ac:dyDescent="0.35">
      <c r="A27" s="2"/>
      <c r="N27" s="11"/>
      <c r="O27" s="2"/>
      <c r="P27" s="4"/>
    </row>
    <row r="28" spans="1:16" ht="15.75" customHeight="1" x14ac:dyDescent="0.35">
      <c r="A28" s="2">
        <v>13</v>
      </c>
      <c r="N28" s="11"/>
      <c r="O28" s="2"/>
      <c r="P28" s="4"/>
    </row>
    <row r="29" spans="1:16" s="12" customFormat="1" ht="15.75" customHeight="1" x14ac:dyDescent="0.35">
      <c r="A29" s="2">
        <v>1</v>
      </c>
      <c r="B29" s="13" t="s">
        <v>79</v>
      </c>
      <c r="C29" s="12" t="s">
        <v>48</v>
      </c>
      <c r="D29" s="12">
        <v>575</v>
      </c>
      <c r="E29" s="9">
        <v>8</v>
      </c>
      <c r="F29" s="12">
        <v>552</v>
      </c>
      <c r="G29" s="12">
        <v>8</v>
      </c>
      <c r="H29" s="12">
        <v>561</v>
      </c>
      <c r="I29" s="12">
        <v>8</v>
      </c>
      <c r="L29" s="12">
        <v>665</v>
      </c>
      <c r="M29" s="12">
        <v>8</v>
      </c>
      <c r="O29" s="10"/>
      <c r="P29" s="4">
        <f>E29+G29+I29+K29+M29+O29</f>
        <v>32</v>
      </c>
    </row>
    <row r="30" spans="1:16" s="12" customFormat="1" ht="15.75" customHeight="1" x14ac:dyDescent="0.35">
      <c r="A30" s="10">
        <v>2</v>
      </c>
      <c r="B30" s="13" t="s">
        <v>26</v>
      </c>
      <c r="C30" s="12" t="s">
        <v>11</v>
      </c>
      <c r="D30" s="12">
        <v>531</v>
      </c>
      <c r="E30" s="11">
        <v>6</v>
      </c>
      <c r="F30" s="12">
        <v>529</v>
      </c>
      <c r="H30" s="12">
        <v>531</v>
      </c>
      <c r="J30" s="12">
        <v>660</v>
      </c>
      <c r="K30" s="12">
        <v>8</v>
      </c>
      <c r="L30" s="12">
        <v>650</v>
      </c>
      <c r="M30" s="12">
        <v>6</v>
      </c>
      <c r="N30" s="12">
        <v>660</v>
      </c>
      <c r="O30" s="10">
        <v>6</v>
      </c>
      <c r="P30" s="4">
        <f t="shared" ref="P30:P49" si="4">E30+G30+I30+K30+M30+O30</f>
        <v>26</v>
      </c>
    </row>
    <row r="31" spans="1:16" s="12" customFormat="1" ht="15.75" customHeight="1" x14ac:dyDescent="0.35">
      <c r="A31" s="2">
        <v>3</v>
      </c>
      <c r="B31" s="13" t="s">
        <v>100</v>
      </c>
      <c r="C31" s="12" t="s">
        <v>17</v>
      </c>
      <c r="D31" s="11"/>
      <c r="F31" s="12">
        <v>547</v>
      </c>
      <c r="G31" s="12">
        <v>6</v>
      </c>
      <c r="H31" s="12">
        <v>558</v>
      </c>
      <c r="I31" s="12">
        <v>6</v>
      </c>
      <c r="J31" s="12">
        <v>610</v>
      </c>
      <c r="L31" s="12">
        <v>644</v>
      </c>
      <c r="M31" s="12">
        <v>5</v>
      </c>
      <c r="N31" s="12">
        <v>663</v>
      </c>
      <c r="O31" s="10">
        <v>8</v>
      </c>
      <c r="P31" s="4">
        <f t="shared" ref="P31" si="5">E31+G31+I31+K31+M31+O31</f>
        <v>25</v>
      </c>
    </row>
    <row r="32" spans="1:16" s="12" customFormat="1" ht="15.75" customHeight="1" x14ac:dyDescent="0.35">
      <c r="A32" s="2">
        <v>4</v>
      </c>
      <c r="B32" s="13" t="s">
        <v>22</v>
      </c>
      <c r="C32" s="12" t="s">
        <v>16</v>
      </c>
      <c r="D32" s="11">
        <v>525</v>
      </c>
      <c r="E32" s="11"/>
      <c r="F32" s="12">
        <v>537</v>
      </c>
      <c r="G32" s="9">
        <v>5</v>
      </c>
      <c r="H32" s="12">
        <v>549</v>
      </c>
      <c r="I32" s="12">
        <v>5</v>
      </c>
      <c r="J32" s="12">
        <v>641</v>
      </c>
      <c r="K32" s="12">
        <v>6</v>
      </c>
      <c r="L32" s="12">
        <v>639</v>
      </c>
      <c r="N32" s="12">
        <v>659</v>
      </c>
      <c r="O32" s="10">
        <v>5</v>
      </c>
      <c r="P32" s="4">
        <f t="shared" ref="P32" si="6">E32+G32+I32+K32+M32+O32</f>
        <v>21</v>
      </c>
    </row>
    <row r="33" spans="1:16" s="12" customFormat="1" ht="15.75" customHeight="1" x14ac:dyDescent="0.35">
      <c r="A33" s="2">
        <v>5</v>
      </c>
      <c r="B33" s="13" t="s">
        <v>71</v>
      </c>
      <c r="C33" s="12" t="s">
        <v>16</v>
      </c>
      <c r="D33" s="11">
        <v>509</v>
      </c>
      <c r="F33" s="12">
        <v>523</v>
      </c>
      <c r="G33" s="9">
        <v>3</v>
      </c>
      <c r="H33" s="12">
        <v>517</v>
      </c>
      <c r="I33" s="12">
        <v>3</v>
      </c>
      <c r="J33" s="12">
        <v>641</v>
      </c>
      <c r="K33" s="9">
        <v>6</v>
      </c>
      <c r="L33" s="12">
        <v>621</v>
      </c>
      <c r="M33" s="12">
        <v>3</v>
      </c>
      <c r="N33" s="11">
        <v>624</v>
      </c>
      <c r="O33" s="2"/>
      <c r="P33" s="4">
        <f t="shared" si="4"/>
        <v>15</v>
      </c>
    </row>
    <row r="34" spans="1:16" s="12" customFormat="1" ht="15.75" customHeight="1" x14ac:dyDescent="0.35">
      <c r="A34" s="2">
        <v>6</v>
      </c>
      <c r="B34" s="13" t="s">
        <v>84</v>
      </c>
      <c r="C34" s="12" t="s">
        <v>85</v>
      </c>
      <c r="D34" s="11"/>
      <c r="F34" s="12">
        <v>475</v>
      </c>
      <c r="G34" s="12">
        <v>1</v>
      </c>
      <c r="H34" s="12">
        <v>445</v>
      </c>
      <c r="I34" s="12">
        <v>1</v>
      </c>
      <c r="J34" s="12">
        <v>544</v>
      </c>
      <c r="K34" s="12">
        <v>1</v>
      </c>
      <c r="N34" s="12">
        <v>606</v>
      </c>
      <c r="O34" s="10">
        <v>5</v>
      </c>
      <c r="P34" s="4">
        <f t="shared" ref="P34" si="7">E34+G34+I34+K34+M34+O34</f>
        <v>8</v>
      </c>
    </row>
    <row r="35" spans="1:16" s="12" customFormat="1" ht="15.75" customHeight="1" x14ac:dyDescent="0.35">
      <c r="A35" s="2">
        <v>7</v>
      </c>
      <c r="B35" s="13" t="s">
        <v>67</v>
      </c>
      <c r="C35" s="12" t="s">
        <v>11</v>
      </c>
      <c r="D35" s="12">
        <v>314</v>
      </c>
      <c r="E35" s="12">
        <v>5</v>
      </c>
      <c r="F35" s="12">
        <v>341</v>
      </c>
      <c r="G35" s="12">
        <v>1</v>
      </c>
      <c r="H35" s="12">
        <v>343</v>
      </c>
      <c r="I35" s="12">
        <v>1</v>
      </c>
      <c r="O35" s="10"/>
      <c r="P35" s="4">
        <f t="shared" si="4"/>
        <v>7</v>
      </c>
    </row>
    <row r="36" spans="1:16" s="12" customFormat="1" ht="15.75" customHeight="1" x14ac:dyDescent="0.35">
      <c r="A36" s="2">
        <v>8</v>
      </c>
      <c r="B36" s="13" t="s">
        <v>27</v>
      </c>
      <c r="C36" s="12" t="s">
        <v>28</v>
      </c>
      <c r="D36" s="11">
        <v>458</v>
      </c>
      <c r="E36" s="12">
        <v>1</v>
      </c>
      <c r="F36" s="12">
        <v>457</v>
      </c>
      <c r="G36" s="12">
        <v>1</v>
      </c>
      <c r="H36" s="12">
        <v>455</v>
      </c>
      <c r="I36" s="12">
        <v>2</v>
      </c>
      <c r="J36" s="12">
        <v>583</v>
      </c>
      <c r="K36" s="12">
        <v>2</v>
      </c>
      <c r="O36" s="10"/>
      <c r="P36" s="4">
        <f t="shared" si="4"/>
        <v>6</v>
      </c>
    </row>
    <row r="37" spans="1:16" s="12" customFormat="1" ht="15.75" customHeight="1" x14ac:dyDescent="0.35">
      <c r="A37" s="2">
        <v>9</v>
      </c>
      <c r="B37" s="13" t="s">
        <v>101</v>
      </c>
      <c r="C37" s="12" t="s">
        <v>17</v>
      </c>
      <c r="D37" s="11"/>
      <c r="F37" s="12">
        <v>494</v>
      </c>
      <c r="G37" s="12">
        <v>2</v>
      </c>
      <c r="N37" s="12">
        <v>560</v>
      </c>
      <c r="O37" s="10">
        <v>3</v>
      </c>
      <c r="P37" s="4">
        <f t="shared" ref="P37" si="8">E37+G37+I37+K37+M37+O37</f>
        <v>5</v>
      </c>
    </row>
    <row r="38" spans="1:16" s="12" customFormat="1" ht="15.75" customHeight="1" x14ac:dyDescent="0.35">
      <c r="A38" s="2">
        <v>10</v>
      </c>
      <c r="B38" s="13" t="s">
        <v>146</v>
      </c>
      <c r="C38" s="12" t="s">
        <v>24</v>
      </c>
      <c r="D38" s="11"/>
      <c r="J38" s="12">
        <v>602</v>
      </c>
      <c r="K38" s="12">
        <v>3</v>
      </c>
      <c r="O38" s="10"/>
      <c r="P38" s="4">
        <f t="shared" si="4"/>
        <v>3</v>
      </c>
    </row>
    <row r="39" spans="1:16" s="12" customFormat="1" ht="15.75" customHeight="1" x14ac:dyDescent="0.35">
      <c r="A39" s="2"/>
      <c r="B39" s="13" t="s">
        <v>141</v>
      </c>
      <c r="C39" s="12" t="s">
        <v>17</v>
      </c>
      <c r="D39" s="11"/>
      <c r="J39" s="12">
        <v>512</v>
      </c>
      <c r="K39" s="9">
        <v>2</v>
      </c>
      <c r="O39" s="10">
        <v>1</v>
      </c>
      <c r="P39" s="4">
        <f t="shared" ref="P39" si="9">E39+G39+I39+K39+M39+O39</f>
        <v>3</v>
      </c>
    </row>
    <row r="40" spans="1:16" s="12" customFormat="1" ht="15.75" customHeight="1" x14ac:dyDescent="0.35">
      <c r="A40" s="2">
        <v>12</v>
      </c>
      <c r="B40" s="13" t="s">
        <v>80</v>
      </c>
      <c r="C40" s="12" t="s">
        <v>11</v>
      </c>
      <c r="D40" s="11"/>
      <c r="F40" s="12">
        <v>437</v>
      </c>
      <c r="G40" s="12">
        <v>1</v>
      </c>
      <c r="H40" s="12">
        <v>379</v>
      </c>
      <c r="I40" s="12">
        <v>1</v>
      </c>
      <c r="O40" s="10"/>
      <c r="P40" s="4">
        <f t="shared" si="4"/>
        <v>2</v>
      </c>
    </row>
    <row r="41" spans="1:16" s="12" customFormat="1" ht="15.75" customHeight="1" x14ac:dyDescent="0.35">
      <c r="A41" s="2"/>
      <c r="B41" s="13" t="s">
        <v>86</v>
      </c>
      <c r="C41" s="12" t="s">
        <v>87</v>
      </c>
      <c r="D41" s="11"/>
      <c r="F41" s="12">
        <v>445</v>
      </c>
      <c r="G41" s="12">
        <v>1</v>
      </c>
      <c r="H41" s="12">
        <v>453</v>
      </c>
      <c r="I41" s="12">
        <v>1</v>
      </c>
      <c r="O41" s="10"/>
      <c r="P41" s="4">
        <f t="shared" si="4"/>
        <v>2</v>
      </c>
    </row>
    <row r="42" spans="1:16" s="12" customFormat="1" ht="15.75" customHeight="1" x14ac:dyDescent="0.35">
      <c r="A42" s="2"/>
      <c r="B42" s="13" t="s">
        <v>104</v>
      </c>
      <c r="C42" s="12" t="s">
        <v>17</v>
      </c>
      <c r="D42" s="11"/>
      <c r="F42" s="12">
        <v>364</v>
      </c>
      <c r="G42" s="12">
        <v>1</v>
      </c>
      <c r="O42" s="10">
        <v>1</v>
      </c>
      <c r="P42" s="4">
        <f t="shared" ref="P42:P44" si="10">E42+G42+I42+K42+M42+O42</f>
        <v>2</v>
      </c>
    </row>
    <row r="43" spans="1:16" s="12" customFormat="1" ht="15.75" customHeight="1" x14ac:dyDescent="0.35">
      <c r="A43" s="2"/>
      <c r="B43" s="13" t="s">
        <v>105</v>
      </c>
      <c r="C43" s="12" t="s">
        <v>17</v>
      </c>
      <c r="D43" s="11"/>
      <c r="F43" s="12">
        <v>342</v>
      </c>
      <c r="G43" s="12">
        <v>1</v>
      </c>
      <c r="O43" s="10">
        <v>1</v>
      </c>
      <c r="P43" s="4">
        <f t="shared" si="10"/>
        <v>2</v>
      </c>
    </row>
    <row r="44" spans="1:16" s="12" customFormat="1" ht="15.75" customHeight="1" x14ac:dyDescent="0.35">
      <c r="A44" s="2"/>
      <c r="B44" s="13" t="s">
        <v>153</v>
      </c>
      <c r="C44" s="12" t="s">
        <v>17</v>
      </c>
      <c r="D44" s="11"/>
      <c r="N44" s="12">
        <v>531</v>
      </c>
      <c r="O44" s="10">
        <v>2</v>
      </c>
      <c r="P44" s="4">
        <f t="shared" si="10"/>
        <v>2</v>
      </c>
    </row>
    <row r="45" spans="1:16" s="12" customFormat="1" ht="15.75" customHeight="1" x14ac:dyDescent="0.35">
      <c r="A45" s="2">
        <v>17</v>
      </c>
      <c r="B45" s="13" t="s">
        <v>102</v>
      </c>
      <c r="C45" s="12" t="s">
        <v>17</v>
      </c>
      <c r="D45" s="11"/>
      <c r="F45" s="12">
        <v>464</v>
      </c>
      <c r="G45" s="12">
        <v>1</v>
      </c>
      <c r="O45" s="10"/>
      <c r="P45" s="4">
        <f t="shared" si="4"/>
        <v>1</v>
      </c>
    </row>
    <row r="46" spans="1:16" s="12" customFormat="1" ht="15.75" customHeight="1" x14ac:dyDescent="0.35">
      <c r="A46" s="2"/>
      <c r="B46" s="13" t="s">
        <v>103</v>
      </c>
      <c r="C46" s="12" t="s">
        <v>17</v>
      </c>
      <c r="D46" s="11"/>
      <c r="F46" s="12">
        <v>369</v>
      </c>
      <c r="G46" s="12">
        <v>1</v>
      </c>
      <c r="O46" s="10"/>
      <c r="P46" s="4">
        <f t="shared" si="4"/>
        <v>1</v>
      </c>
    </row>
    <row r="47" spans="1:16" s="12" customFormat="1" ht="15.75" customHeight="1" x14ac:dyDescent="0.35">
      <c r="A47" s="2"/>
      <c r="B47" s="13" t="s">
        <v>154</v>
      </c>
      <c r="C47" s="12" t="s">
        <v>17</v>
      </c>
      <c r="D47" s="11"/>
      <c r="N47" s="12">
        <v>512</v>
      </c>
      <c r="O47" s="10">
        <v>1</v>
      </c>
      <c r="P47" s="4">
        <f t="shared" si="4"/>
        <v>1</v>
      </c>
    </row>
    <row r="48" spans="1:16" s="12" customFormat="1" ht="15.75" customHeight="1" x14ac:dyDescent="0.35">
      <c r="A48" s="2"/>
      <c r="B48" s="13" t="s">
        <v>155</v>
      </c>
      <c r="C48" s="12" t="s">
        <v>17</v>
      </c>
      <c r="D48" s="11"/>
      <c r="O48" s="10">
        <v>1</v>
      </c>
      <c r="P48" s="4">
        <f t="shared" si="4"/>
        <v>1</v>
      </c>
    </row>
    <row r="49" spans="1:16" s="12" customFormat="1" ht="15.75" customHeight="1" x14ac:dyDescent="0.35">
      <c r="A49" s="2"/>
      <c r="B49" s="13" t="s">
        <v>156</v>
      </c>
      <c r="C49" s="12" t="s">
        <v>17</v>
      </c>
      <c r="D49" s="11"/>
      <c r="O49" s="10">
        <v>1</v>
      </c>
      <c r="P49" s="4">
        <f t="shared" si="4"/>
        <v>1</v>
      </c>
    </row>
    <row r="50" spans="1:16" ht="15.75" customHeight="1" x14ac:dyDescent="0.35">
      <c r="A50" s="2"/>
      <c r="N50" s="11"/>
      <c r="O50" s="2"/>
      <c r="P50" s="4"/>
    </row>
    <row r="51" spans="1:16" ht="15.75" customHeight="1" x14ac:dyDescent="0.35">
      <c r="A51" s="5" t="s">
        <v>31</v>
      </c>
      <c r="N51" s="11"/>
      <c r="O51" s="2"/>
      <c r="P51" s="4"/>
    </row>
    <row r="52" spans="1:16" s="12" customFormat="1" ht="15.75" customHeight="1" x14ac:dyDescent="0.35">
      <c r="A52" s="6">
        <v>1</v>
      </c>
      <c r="B52" s="13" t="s">
        <v>149</v>
      </c>
      <c r="C52" s="12" t="s">
        <v>150</v>
      </c>
      <c r="E52" s="9"/>
      <c r="J52" s="12">
        <v>460</v>
      </c>
      <c r="K52" s="9">
        <v>8</v>
      </c>
      <c r="M52" s="9"/>
      <c r="N52" s="11">
        <v>510</v>
      </c>
      <c r="O52" s="10">
        <v>8</v>
      </c>
      <c r="P52" s="4">
        <f t="shared" ref="P52" si="11">E52+G52+I52+K52+O52</f>
        <v>16</v>
      </c>
    </row>
    <row r="53" spans="1:16" ht="15.75" customHeight="1" x14ac:dyDescent="0.35">
      <c r="A53" s="5">
        <v>2</v>
      </c>
      <c r="B53" s="13" t="s">
        <v>135</v>
      </c>
      <c r="C53" t="s">
        <v>11</v>
      </c>
      <c r="E53" s="9"/>
      <c r="H53">
        <v>320</v>
      </c>
      <c r="I53">
        <v>8</v>
      </c>
      <c r="K53" s="9"/>
      <c r="M53" s="9"/>
      <c r="N53" s="11"/>
      <c r="O53" s="10"/>
      <c r="P53" s="4">
        <f>E53+G53+I53+K53+O53</f>
        <v>8</v>
      </c>
    </row>
    <row r="54" spans="1:16" s="12" customFormat="1" ht="15.75" customHeight="1" x14ac:dyDescent="0.35">
      <c r="A54" s="6">
        <v>3</v>
      </c>
      <c r="B54" s="13" t="s">
        <v>152</v>
      </c>
      <c r="C54" s="12" t="s">
        <v>120</v>
      </c>
      <c r="E54" s="9"/>
      <c r="K54" s="9"/>
      <c r="M54" s="9"/>
      <c r="N54" s="11">
        <v>282</v>
      </c>
      <c r="O54" s="10">
        <v>6</v>
      </c>
      <c r="P54" s="4">
        <f t="shared" ref="P54" si="12">E54+G54+I54+K54+O54</f>
        <v>6</v>
      </c>
    </row>
    <row r="55" spans="1:16" ht="15.75" customHeight="1" x14ac:dyDescent="0.35">
      <c r="A55" s="5"/>
      <c r="N55" s="11"/>
      <c r="O55" s="2"/>
      <c r="P55" s="4"/>
    </row>
    <row r="56" spans="1:16" ht="15.75" customHeight="1" x14ac:dyDescent="0.35">
      <c r="A56" s="5" t="s">
        <v>32</v>
      </c>
      <c r="N56" s="11"/>
      <c r="O56" s="2"/>
      <c r="P56" s="4"/>
    </row>
    <row r="57" spans="1:16" ht="15.75" customHeight="1" x14ac:dyDescent="0.35">
      <c r="A57" s="5">
        <v>1</v>
      </c>
      <c r="B57" t="s">
        <v>34</v>
      </c>
      <c r="C57" t="s">
        <v>11</v>
      </c>
      <c r="D57">
        <v>252</v>
      </c>
      <c r="E57" s="9">
        <v>6</v>
      </c>
      <c r="I57" s="9"/>
      <c r="K57" s="9"/>
      <c r="M57" s="9"/>
      <c r="N57" s="11"/>
      <c r="O57" s="10"/>
      <c r="P57" s="4">
        <f>E57</f>
        <v>6</v>
      </c>
    </row>
    <row r="58" spans="1:16" ht="15.75" customHeight="1" x14ac:dyDescent="0.35">
      <c r="A58" s="5"/>
      <c r="N58" s="11"/>
      <c r="O58" s="2"/>
      <c r="P58" s="4"/>
    </row>
    <row r="59" spans="1:16" ht="15.75" customHeight="1" x14ac:dyDescent="0.35">
      <c r="A59" s="5" t="s">
        <v>35</v>
      </c>
      <c r="N59" s="11"/>
      <c r="O59" s="2"/>
      <c r="P59" s="4"/>
    </row>
    <row r="60" spans="1:16" ht="15.75" customHeight="1" x14ac:dyDescent="0.35">
      <c r="A60" s="6">
        <v>1</v>
      </c>
      <c r="B60" s="13" t="s">
        <v>36</v>
      </c>
      <c r="C60" t="s">
        <v>16</v>
      </c>
      <c r="D60">
        <v>545</v>
      </c>
      <c r="E60">
        <v>8</v>
      </c>
      <c r="J60">
        <v>635</v>
      </c>
      <c r="K60" s="9">
        <v>8</v>
      </c>
      <c r="N60" s="11">
        <v>652</v>
      </c>
      <c r="O60" s="10">
        <v>8</v>
      </c>
      <c r="P60" s="4">
        <f>E60+G60+I60+K60+O60</f>
        <v>24</v>
      </c>
    </row>
    <row r="61" spans="1:16" s="12" customFormat="1" ht="15.75" customHeight="1" x14ac:dyDescent="0.35">
      <c r="A61" s="6">
        <v>2</v>
      </c>
      <c r="B61" s="13" t="s">
        <v>125</v>
      </c>
      <c r="C61" s="12" t="s">
        <v>124</v>
      </c>
      <c r="H61" s="12">
        <v>427</v>
      </c>
      <c r="I61" s="12">
        <v>8</v>
      </c>
      <c r="K61" s="9"/>
      <c r="N61" s="11"/>
      <c r="O61" s="10"/>
      <c r="P61" s="4">
        <f>E61+G61+I61+K61</f>
        <v>8</v>
      </c>
    </row>
    <row r="62" spans="1:16" ht="15.75" customHeight="1" x14ac:dyDescent="0.35">
      <c r="A62" s="5"/>
      <c r="N62" s="11"/>
      <c r="O62" s="2"/>
      <c r="P62" s="4"/>
    </row>
    <row r="63" spans="1:16" ht="15.75" customHeight="1" x14ac:dyDescent="0.35">
      <c r="A63" s="5">
        <v>15</v>
      </c>
      <c r="N63" s="11"/>
      <c r="O63" s="2"/>
      <c r="P63" s="4"/>
    </row>
    <row r="64" spans="1:16" ht="15.75" customHeight="1" x14ac:dyDescent="0.35">
      <c r="A64" s="2">
        <v>1</v>
      </c>
      <c r="B64" s="13" t="s">
        <v>41</v>
      </c>
      <c r="C64" t="s">
        <v>12</v>
      </c>
      <c r="D64">
        <v>562</v>
      </c>
      <c r="F64" s="12">
        <v>545</v>
      </c>
      <c r="G64" s="12"/>
      <c r="H64" s="12">
        <v>546</v>
      </c>
      <c r="I64" s="12">
        <v>8</v>
      </c>
      <c r="J64" s="12">
        <v>618</v>
      </c>
      <c r="K64" s="12">
        <v>8</v>
      </c>
      <c r="L64" s="12">
        <v>626</v>
      </c>
      <c r="M64" s="12">
        <v>8</v>
      </c>
      <c r="N64" s="12">
        <v>602</v>
      </c>
      <c r="O64" s="10">
        <v>8</v>
      </c>
      <c r="P64" s="4">
        <f>E64+G64+I64+K64+M64+O64</f>
        <v>32</v>
      </c>
    </row>
    <row r="65" spans="1:16" s="12" customFormat="1" ht="15.75" customHeight="1" x14ac:dyDescent="0.35">
      <c r="A65" s="2">
        <v>2</v>
      </c>
      <c r="B65" s="13" t="s">
        <v>70</v>
      </c>
      <c r="C65" s="12" t="s">
        <v>16</v>
      </c>
      <c r="D65" s="11">
        <v>544</v>
      </c>
      <c r="E65" s="11"/>
      <c r="F65" s="12">
        <v>553</v>
      </c>
      <c r="G65" s="12">
        <v>8</v>
      </c>
      <c r="H65" s="12">
        <v>542</v>
      </c>
      <c r="J65" s="12">
        <v>584</v>
      </c>
      <c r="K65" s="9">
        <v>6</v>
      </c>
      <c r="L65" s="12">
        <v>579</v>
      </c>
      <c r="M65" s="9">
        <v>6</v>
      </c>
      <c r="N65" s="11">
        <v>585</v>
      </c>
      <c r="O65" s="10">
        <v>6</v>
      </c>
      <c r="P65" s="4">
        <f t="shared" ref="P65:P68" si="13">E65+G65+I65+K65+M65+O65</f>
        <v>26</v>
      </c>
    </row>
    <row r="66" spans="1:16" s="12" customFormat="1" ht="15.75" customHeight="1" x14ac:dyDescent="0.35">
      <c r="A66" s="2">
        <v>3</v>
      </c>
      <c r="B66" s="13" t="s">
        <v>40</v>
      </c>
      <c r="C66" s="12" t="s">
        <v>11</v>
      </c>
      <c r="D66" s="11">
        <v>528</v>
      </c>
      <c r="E66" s="11">
        <v>5</v>
      </c>
      <c r="F66" s="12">
        <v>528</v>
      </c>
      <c r="G66" s="12">
        <v>5</v>
      </c>
      <c r="H66" s="12">
        <v>528</v>
      </c>
      <c r="I66" s="12">
        <v>5</v>
      </c>
      <c r="K66" s="9"/>
      <c r="L66" s="12">
        <v>596</v>
      </c>
      <c r="M66" s="9">
        <v>5</v>
      </c>
      <c r="N66" s="11"/>
      <c r="O66" s="10"/>
      <c r="P66" s="4">
        <f t="shared" si="13"/>
        <v>20</v>
      </c>
    </row>
    <row r="67" spans="1:16" s="12" customFormat="1" ht="15.75" customHeight="1" x14ac:dyDescent="0.35">
      <c r="A67" s="2">
        <v>4</v>
      </c>
      <c r="B67" s="13" t="s">
        <v>142</v>
      </c>
      <c r="C67" s="12" t="s">
        <v>11</v>
      </c>
      <c r="D67" s="11"/>
      <c r="E67" s="11"/>
      <c r="I67" s="9"/>
      <c r="J67" s="12">
        <v>278</v>
      </c>
      <c r="K67" s="12">
        <v>5</v>
      </c>
      <c r="M67" s="9"/>
      <c r="N67" s="11"/>
      <c r="O67" s="10"/>
      <c r="P67" s="4">
        <f t="shared" si="13"/>
        <v>5</v>
      </c>
    </row>
    <row r="68" spans="1:16" s="12" customFormat="1" ht="15.75" customHeight="1" x14ac:dyDescent="0.35">
      <c r="A68" s="2">
        <v>5</v>
      </c>
      <c r="B68" s="13" t="s">
        <v>118</v>
      </c>
      <c r="C68" s="12" t="s">
        <v>87</v>
      </c>
      <c r="D68" s="11"/>
      <c r="E68" s="11"/>
      <c r="H68" s="12">
        <v>515</v>
      </c>
      <c r="I68" s="9">
        <v>4</v>
      </c>
      <c r="M68" s="9"/>
      <c r="N68" s="11"/>
      <c r="O68" s="10"/>
      <c r="P68" s="4">
        <f t="shared" si="13"/>
        <v>4</v>
      </c>
    </row>
    <row r="69" spans="1:16" ht="15.75" customHeight="1" x14ac:dyDescent="0.35">
      <c r="N69" s="11"/>
      <c r="O69" s="2"/>
      <c r="P69" s="4"/>
    </row>
    <row r="70" spans="1:16" ht="15.75" customHeight="1" x14ac:dyDescent="0.35">
      <c r="A70" s="5" t="s">
        <v>42</v>
      </c>
      <c r="N70" s="11"/>
      <c r="O70" s="2"/>
      <c r="P70" s="4"/>
    </row>
    <row r="71" spans="1:16" s="12" customFormat="1" ht="15.75" customHeight="1" x14ac:dyDescent="0.35">
      <c r="A71" s="10">
        <v>1</v>
      </c>
      <c r="B71" s="13" t="s">
        <v>23</v>
      </c>
      <c r="C71" s="12" t="s">
        <v>16</v>
      </c>
      <c r="D71" s="11">
        <v>562</v>
      </c>
      <c r="E71" s="11">
        <v>8</v>
      </c>
      <c r="F71" s="12">
        <v>560</v>
      </c>
      <c r="G71" s="12">
        <v>8</v>
      </c>
      <c r="H71" s="12">
        <v>551</v>
      </c>
      <c r="I71" s="9">
        <v>6</v>
      </c>
      <c r="J71" s="12">
        <v>568</v>
      </c>
      <c r="K71" s="9"/>
      <c r="L71" s="12">
        <v>605</v>
      </c>
      <c r="M71" s="9">
        <v>6</v>
      </c>
      <c r="N71" s="11">
        <v>630</v>
      </c>
      <c r="O71" s="10">
        <v>8</v>
      </c>
      <c r="P71" s="4">
        <f>E71+G71+I71+K71+M71+O71</f>
        <v>36</v>
      </c>
    </row>
    <row r="72" spans="1:16" s="12" customFormat="1" ht="15.75" customHeight="1" x14ac:dyDescent="0.35">
      <c r="A72" s="10">
        <v>2</v>
      </c>
      <c r="B72" s="13" t="s">
        <v>25</v>
      </c>
      <c r="C72" s="12" t="s">
        <v>21</v>
      </c>
      <c r="D72" s="12">
        <v>544</v>
      </c>
      <c r="E72" s="11"/>
      <c r="F72" s="12">
        <v>536</v>
      </c>
      <c r="G72" s="12">
        <v>6</v>
      </c>
      <c r="H72" s="12">
        <v>545</v>
      </c>
      <c r="I72" s="9"/>
      <c r="J72" s="12">
        <v>586</v>
      </c>
      <c r="K72" s="9">
        <v>6</v>
      </c>
      <c r="L72" s="12">
        <v>620</v>
      </c>
      <c r="M72" s="9">
        <v>8</v>
      </c>
      <c r="N72" s="11">
        <v>623</v>
      </c>
      <c r="O72" s="10">
        <v>6</v>
      </c>
      <c r="P72" s="4">
        <f t="shared" ref="P72:P82" si="14">E72+G72+I72+K72+M72+O72</f>
        <v>26</v>
      </c>
    </row>
    <row r="73" spans="1:16" s="12" customFormat="1" ht="15.75" customHeight="1" x14ac:dyDescent="0.35">
      <c r="A73" s="10">
        <v>3</v>
      </c>
      <c r="B73" s="13" t="s">
        <v>20</v>
      </c>
      <c r="C73" s="12" t="s">
        <v>21</v>
      </c>
      <c r="D73" s="11">
        <v>547</v>
      </c>
      <c r="E73" s="11">
        <v>6</v>
      </c>
      <c r="F73" s="12">
        <v>501</v>
      </c>
      <c r="H73" s="12">
        <v>513</v>
      </c>
      <c r="I73" s="9"/>
      <c r="J73" s="12">
        <v>568</v>
      </c>
      <c r="K73" s="9">
        <v>5</v>
      </c>
      <c r="L73" s="12">
        <v>590</v>
      </c>
      <c r="M73" s="9">
        <v>5</v>
      </c>
      <c r="N73" s="11">
        <v>594</v>
      </c>
      <c r="O73" s="10">
        <v>5</v>
      </c>
      <c r="P73" s="4">
        <f t="shared" si="14"/>
        <v>21</v>
      </c>
    </row>
    <row r="74" spans="1:16" s="12" customFormat="1" ht="15.75" customHeight="1" x14ac:dyDescent="0.35">
      <c r="A74" s="10">
        <v>4</v>
      </c>
      <c r="B74" s="13" t="s">
        <v>113</v>
      </c>
      <c r="C74" s="12" t="s">
        <v>24</v>
      </c>
      <c r="H74" s="12">
        <v>566</v>
      </c>
      <c r="I74" s="9">
        <v>8</v>
      </c>
      <c r="J74" s="12">
        <v>592</v>
      </c>
      <c r="K74" s="9">
        <v>8</v>
      </c>
      <c r="N74" s="11"/>
      <c r="O74" s="10"/>
      <c r="P74" s="4">
        <f t="shared" si="14"/>
        <v>16</v>
      </c>
    </row>
    <row r="75" spans="1:16" s="12" customFormat="1" ht="15.75" customHeight="1" x14ac:dyDescent="0.35">
      <c r="A75" s="10">
        <v>5</v>
      </c>
      <c r="B75" s="13" t="s">
        <v>29</v>
      </c>
      <c r="C75" s="12" t="s">
        <v>88</v>
      </c>
      <c r="D75" s="11">
        <v>497</v>
      </c>
      <c r="F75" s="12">
        <v>511</v>
      </c>
      <c r="G75" s="12">
        <v>5</v>
      </c>
      <c r="H75" s="12">
        <v>509</v>
      </c>
      <c r="I75" s="9">
        <v>3</v>
      </c>
      <c r="J75" s="12">
        <v>403</v>
      </c>
      <c r="K75" s="9">
        <v>2</v>
      </c>
      <c r="L75" s="12">
        <v>457</v>
      </c>
      <c r="M75" s="9">
        <v>3</v>
      </c>
      <c r="N75" s="11">
        <v>503</v>
      </c>
      <c r="O75" s="10">
        <v>3</v>
      </c>
      <c r="P75" s="4">
        <f t="shared" si="14"/>
        <v>16</v>
      </c>
    </row>
    <row r="76" spans="1:16" s="12" customFormat="1" ht="15.75" customHeight="1" x14ac:dyDescent="0.35">
      <c r="A76" s="2">
        <v>6</v>
      </c>
      <c r="B76" s="13" t="s">
        <v>72</v>
      </c>
      <c r="C76" s="12" t="s">
        <v>21</v>
      </c>
      <c r="D76" s="12">
        <v>420</v>
      </c>
      <c r="E76" s="12">
        <v>6</v>
      </c>
      <c r="K76" s="9"/>
      <c r="L76" s="12">
        <v>563</v>
      </c>
      <c r="M76" s="9">
        <v>4</v>
      </c>
      <c r="N76" s="11"/>
      <c r="O76" s="10"/>
      <c r="P76" s="4">
        <f t="shared" si="14"/>
        <v>10</v>
      </c>
    </row>
    <row r="77" spans="1:16" s="12" customFormat="1" ht="15.75" customHeight="1" x14ac:dyDescent="0.35">
      <c r="A77" s="10">
        <v>7</v>
      </c>
      <c r="B77" s="13" t="s">
        <v>114</v>
      </c>
      <c r="C77" s="12" t="s">
        <v>24</v>
      </c>
      <c r="H77" s="12">
        <v>507</v>
      </c>
      <c r="I77" s="9">
        <v>2</v>
      </c>
      <c r="K77" s="9"/>
      <c r="N77" s="11">
        <v>576</v>
      </c>
      <c r="O77" s="10">
        <v>4</v>
      </c>
      <c r="P77" s="4">
        <f t="shared" ref="P77:P78" si="15">E77+G77+I77+K77+M77+O77</f>
        <v>6</v>
      </c>
    </row>
    <row r="78" spans="1:16" s="12" customFormat="1" ht="15.75" customHeight="1" x14ac:dyDescent="0.35">
      <c r="A78" s="10">
        <v>8</v>
      </c>
      <c r="B78" s="13" t="s">
        <v>106</v>
      </c>
      <c r="C78" s="12" t="s">
        <v>17</v>
      </c>
      <c r="F78" s="12">
        <v>472</v>
      </c>
      <c r="G78" s="12">
        <v>3</v>
      </c>
      <c r="I78" s="9"/>
      <c r="K78" s="9"/>
      <c r="N78" s="11">
        <v>473</v>
      </c>
      <c r="O78" s="10">
        <v>2</v>
      </c>
      <c r="P78" s="4">
        <f t="shared" si="15"/>
        <v>5</v>
      </c>
    </row>
    <row r="79" spans="1:16" s="12" customFormat="1" ht="15.75" customHeight="1" x14ac:dyDescent="0.35">
      <c r="A79" s="10">
        <v>9</v>
      </c>
      <c r="B79" s="13" t="s">
        <v>117</v>
      </c>
      <c r="C79" s="12" t="s">
        <v>28</v>
      </c>
      <c r="H79" s="12">
        <v>432</v>
      </c>
      <c r="I79" s="9">
        <v>1</v>
      </c>
      <c r="J79" s="12">
        <v>481</v>
      </c>
      <c r="K79" s="9">
        <v>3</v>
      </c>
      <c r="N79" s="11"/>
      <c r="O79" s="10"/>
      <c r="P79" s="4">
        <f t="shared" si="14"/>
        <v>4</v>
      </c>
    </row>
    <row r="80" spans="1:16" ht="15.75" customHeight="1" x14ac:dyDescent="0.35">
      <c r="A80" s="10"/>
      <c r="B80" s="13" t="s">
        <v>68</v>
      </c>
      <c r="C80" s="12" t="s">
        <v>69</v>
      </c>
      <c r="D80" s="12">
        <v>382</v>
      </c>
      <c r="E80">
        <v>4</v>
      </c>
      <c r="I80" s="9"/>
      <c r="K80" s="9"/>
      <c r="N80" s="11"/>
      <c r="O80" s="10"/>
      <c r="P80" s="4">
        <f t="shared" si="14"/>
        <v>4</v>
      </c>
    </row>
    <row r="81" spans="1:16" s="12" customFormat="1" ht="15.75" customHeight="1" x14ac:dyDescent="0.35">
      <c r="A81" s="10">
        <v>10</v>
      </c>
      <c r="B81" s="13" t="s">
        <v>115</v>
      </c>
      <c r="C81" s="12" t="s">
        <v>11</v>
      </c>
      <c r="H81" s="12">
        <v>504</v>
      </c>
      <c r="I81" s="9">
        <v>1</v>
      </c>
      <c r="K81" s="9"/>
      <c r="N81" s="11"/>
      <c r="O81" s="10"/>
      <c r="P81" s="4">
        <f t="shared" si="14"/>
        <v>1</v>
      </c>
    </row>
    <row r="82" spans="1:16" s="12" customFormat="1" ht="15.75" customHeight="1" x14ac:dyDescent="0.35">
      <c r="A82" s="10"/>
      <c r="B82" s="12" t="s">
        <v>116</v>
      </c>
      <c r="C82" s="12" t="s">
        <v>87</v>
      </c>
      <c r="H82" s="12">
        <v>483</v>
      </c>
      <c r="I82" s="9">
        <v>1</v>
      </c>
      <c r="K82" s="9"/>
      <c r="N82" s="11"/>
      <c r="O82" s="10"/>
      <c r="P82" s="4">
        <f t="shared" si="14"/>
        <v>1</v>
      </c>
    </row>
    <row r="83" spans="1:16" s="12" customFormat="1" ht="15.75" customHeight="1" x14ac:dyDescent="0.35">
      <c r="A83" s="10"/>
      <c r="I83" s="9"/>
      <c r="K83" s="9"/>
      <c r="N83" s="11"/>
      <c r="O83" s="10"/>
      <c r="P83" s="4"/>
    </row>
    <row r="84" spans="1:16" s="12" customFormat="1" ht="15.75" customHeight="1" x14ac:dyDescent="0.35">
      <c r="A84" s="10" t="s">
        <v>136</v>
      </c>
      <c r="I84" s="9"/>
      <c r="K84" s="9"/>
      <c r="N84" s="11"/>
      <c r="O84" s="10"/>
      <c r="P84" s="4"/>
    </row>
    <row r="85" spans="1:16" s="12" customFormat="1" ht="15.75" customHeight="1" x14ac:dyDescent="0.35">
      <c r="A85" s="10">
        <v>1</v>
      </c>
      <c r="B85" s="13" t="s">
        <v>109</v>
      </c>
      <c r="C85" s="12" t="s">
        <v>110</v>
      </c>
      <c r="F85" s="12">
        <v>445</v>
      </c>
      <c r="G85" s="12">
        <v>8</v>
      </c>
      <c r="H85" s="12">
        <v>464</v>
      </c>
      <c r="I85" s="9">
        <v>8</v>
      </c>
      <c r="K85" s="9"/>
      <c r="N85" s="11">
        <v>483</v>
      </c>
      <c r="O85" s="10">
        <v>8</v>
      </c>
      <c r="P85" s="4">
        <f>E85+G85+I85+O85</f>
        <v>24</v>
      </c>
    </row>
    <row r="86" spans="1:16" s="12" customFormat="1" ht="15.75" customHeight="1" x14ac:dyDescent="0.35">
      <c r="A86" s="10">
        <v>2</v>
      </c>
      <c r="B86" s="13" t="s">
        <v>137</v>
      </c>
      <c r="C86" s="12" t="s">
        <v>110</v>
      </c>
      <c r="F86" s="12">
        <v>190</v>
      </c>
      <c r="G86" s="12">
        <v>5</v>
      </c>
      <c r="H86" s="12">
        <v>298</v>
      </c>
      <c r="I86" s="9">
        <v>5</v>
      </c>
      <c r="K86" s="9"/>
      <c r="N86" s="11">
        <v>239</v>
      </c>
      <c r="O86" s="10">
        <v>6</v>
      </c>
      <c r="P86" s="4">
        <f t="shared" ref="P86" si="16">E86+G86+I86+O86</f>
        <v>16</v>
      </c>
    </row>
    <row r="87" spans="1:16" s="12" customFormat="1" ht="15.75" customHeight="1" x14ac:dyDescent="0.35">
      <c r="A87" s="10">
        <v>3</v>
      </c>
      <c r="B87" s="13" t="s">
        <v>111</v>
      </c>
      <c r="C87" s="12" t="s">
        <v>110</v>
      </c>
      <c r="F87" s="12">
        <v>285</v>
      </c>
      <c r="G87" s="12">
        <v>6</v>
      </c>
      <c r="H87" s="12">
        <v>315</v>
      </c>
      <c r="I87" s="9">
        <v>6</v>
      </c>
      <c r="K87" s="9"/>
      <c r="N87" s="11"/>
      <c r="O87" s="10"/>
      <c r="P87" s="4">
        <f t="shared" ref="P87" si="17">E87+G87+I87+O87</f>
        <v>12</v>
      </c>
    </row>
    <row r="88" spans="1:16" ht="15.75" customHeight="1" x14ac:dyDescent="0.35">
      <c r="N88" s="11"/>
      <c r="O88" s="2"/>
      <c r="P88" s="4"/>
    </row>
    <row r="89" spans="1:16" ht="15.75" customHeight="1" x14ac:dyDescent="0.35">
      <c r="A89" s="5" t="s">
        <v>46</v>
      </c>
      <c r="N89" s="11"/>
      <c r="O89" s="2"/>
      <c r="P89" s="4"/>
    </row>
    <row r="90" spans="1:16" ht="16" customHeight="1" x14ac:dyDescent="0.35">
      <c r="A90" s="6">
        <v>1</v>
      </c>
      <c r="B90" s="14" t="s">
        <v>90</v>
      </c>
      <c r="C90" t="s">
        <v>126</v>
      </c>
      <c r="D90">
        <v>546</v>
      </c>
      <c r="E90" s="12">
        <v>8</v>
      </c>
      <c r="F90" s="12">
        <v>574</v>
      </c>
      <c r="G90" s="9">
        <v>8</v>
      </c>
      <c r="H90" s="12">
        <v>564</v>
      </c>
      <c r="I90" s="9">
        <v>8</v>
      </c>
      <c r="M90" s="9"/>
      <c r="N90" s="12">
        <v>658</v>
      </c>
      <c r="O90" s="10"/>
      <c r="P90" s="4">
        <f>E90+G90+I90+O90</f>
        <v>24</v>
      </c>
    </row>
    <row r="91" spans="1:16" s="12" customFormat="1" ht="16" customHeight="1" x14ac:dyDescent="0.35">
      <c r="A91" s="6">
        <v>2</v>
      </c>
      <c r="B91" s="9" t="s">
        <v>91</v>
      </c>
      <c r="C91" s="12" t="s">
        <v>30</v>
      </c>
      <c r="F91" s="12">
        <v>544</v>
      </c>
      <c r="G91" s="9">
        <v>6</v>
      </c>
      <c r="H91" s="12">
        <v>539</v>
      </c>
      <c r="I91" s="9">
        <v>6</v>
      </c>
      <c r="M91" s="9"/>
      <c r="O91" s="10"/>
      <c r="P91" s="4">
        <f t="shared" ref="P91:P93" si="18">E91+G91+I91+O91</f>
        <v>12</v>
      </c>
    </row>
    <row r="92" spans="1:16" s="12" customFormat="1" ht="16" customHeight="1" x14ac:dyDescent="0.35">
      <c r="A92" s="6">
        <v>3</v>
      </c>
      <c r="B92" s="9" t="s">
        <v>92</v>
      </c>
      <c r="C92" s="12" t="s">
        <v>16</v>
      </c>
      <c r="F92" s="12">
        <v>540</v>
      </c>
      <c r="G92" s="9">
        <v>5</v>
      </c>
      <c r="M92" s="9"/>
      <c r="O92" s="10"/>
      <c r="P92" s="4">
        <f t="shared" si="18"/>
        <v>5</v>
      </c>
    </row>
    <row r="93" spans="1:16" s="12" customFormat="1" ht="16" customHeight="1" x14ac:dyDescent="0.35">
      <c r="A93" s="6"/>
      <c r="B93" s="9" t="s">
        <v>127</v>
      </c>
      <c r="C93" s="12" t="s">
        <v>11</v>
      </c>
      <c r="G93" s="9"/>
      <c r="H93" s="12">
        <v>484</v>
      </c>
      <c r="I93" s="12">
        <v>5</v>
      </c>
      <c r="M93" s="9"/>
      <c r="O93" s="10"/>
      <c r="P93" s="4">
        <f t="shared" si="18"/>
        <v>5</v>
      </c>
    </row>
    <row r="94" spans="1:16" ht="15.75" customHeight="1" x14ac:dyDescent="0.35">
      <c r="A94" s="5"/>
      <c r="N94" s="11"/>
      <c r="O94" s="2"/>
      <c r="P94" s="4"/>
    </row>
    <row r="95" spans="1:16" s="12" customFormat="1" ht="15.75" customHeight="1" x14ac:dyDescent="0.35">
      <c r="A95" s="6" t="s">
        <v>81</v>
      </c>
      <c r="G95" s="9"/>
      <c r="K95" s="9"/>
      <c r="M95" s="9"/>
      <c r="O95" s="10"/>
      <c r="P95" s="4"/>
    </row>
    <row r="96" spans="1:16" s="12" customFormat="1" ht="15.75" customHeight="1" x14ac:dyDescent="0.35">
      <c r="A96" s="6">
        <v>1</v>
      </c>
      <c r="B96" s="12" t="s">
        <v>33</v>
      </c>
      <c r="C96" s="12" t="s">
        <v>11</v>
      </c>
      <c r="D96" s="12">
        <v>408</v>
      </c>
      <c r="E96" s="9">
        <v>8</v>
      </c>
      <c r="F96" s="12">
        <v>458</v>
      </c>
      <c r="G96" s="9">
        <v>8</v>
      </c>
      <c r="K96" s="9"/>
      <c r="M96" s="9"/>
      <c r="O96" s="10"/>
      <c r="P96" s="4">
        <f t="shared" ref="P96" si="19">E96+G96+I96</f>
        <v>16</v>
      </c>
    </row>
    <row r="97" spans="1:16" s="12" customFormat="1" ht="15.75" customHeight="1" x14ac:dyDescent="0.35">
      <c r="A97" s="6"/>
      <c r="G97" s="9"/>
      <c r="K97" s="9"/>
      <c r="M97" s="9"/>
      <c r="O97" s="10"/>
      <c r="P97" s="4"/>
    </row>
    <row r="98" spans="1:16" s="12" customFormat="1" ht="15.75" customHeight="1" x14ac:dyDescent="0.35">
      <c r="A98" s="6" t="s">
        <v>138</v>
      </c>
      <c r="G98" s="9"/>
      <c r="K98" s="9"/>
      <c r="M98" s="9"/>
      <c r="O98" s="10"/>
      <c r="P98" s="4"/>
    </row>
    <row r="99" spans="1:16" s="12" customFormat="1" ht="15.75" customHeight="1" x14ac:dyDescent="0.35">
      <c r="A99" s="6">
        <v>1</v>
      </c>
      <c r="B99" s="12" t="s">
        <v>33</v>
      </c>
      <c r="C99" s="12" t="s">
        <v>11</v>
      </c>
      <c r="G99" s="9"/>
      <c r="H99" s="12">
        <v>484</v>
      </c>
      <c r="I99" s="12">
        <v>8</v>
      </c>
      <c r="K99" s="9"/>
      <c r="M99" s="9"/>
      <c r="O99" s="10"/>
      <c r="P99" s="4">
        <f t="shared" ref="P99" si="20">E99+G99+I99</f>
        <v>8</v>
      </c>
    </row>
    <row r="100" spans="1:16" ht="15.75" customHeight="1" x14ac:dyDescent="0.35">
      <c r="N100" s="11"/>
      <c r="O100" s="2"/>
      <c r="P100" s="4"/>
    </row>
    <row r="101" spans="1:16" ht="15.75" customHeight="1" x14ac:dyDescent="0.35">
      <c r="A101" s="5" t="s">
        <v>50</v>
      </c>
      <c r="N101" s="11"/>
      <c r="O101" s="2"/>
      <c r="P101" s="4"/>
    </row>
    <row r="102" spans="1:16" s="12" customFormat="1" ht="15.75" customHeight="1" x14ac:dyDescent="0.35">
      <c r="A102" s="6">
        <v>1</v>
      </c>
      <c r="B102" s="13" t="s">
        <v>44</v>
      </c>
      <c r="C102" s="12" t="s">
        <v>30</v>
      </c>
      <c r="D102" s="12">
        <v>558</v>
      </c>
      <c r="E102" s="9">
        <v>8</v>
      </c>
      <c r="F102" s="12">
        <v>537</v>
      </c>
      <c r="G102" s="12">
        <v>8</v>
      </c>
      <c r="H102" s="12">
        <v>516</v>
      </c>
      <c r="I102" s="9">
        <v>8</v>
      </c>
      <c r="J102" s="12">
        <v>577</v>
      </c>
      <c r="K102" s="9">
        <v>8</v>
      </c>
      <c r="M102" s="9"/>
      <c r="N102" s="11">
        <v>541</v>
      </c>
      <c r="O102" s="10"/>
      <c r="P102" s="4">
        <f>E102+G102+I102+K102+O102</f>
        <v>32</v>
      </c>
    </row>
    <row r="103" spans="1:16" ht="15.75" customHeight="1" x14ac:dyDescent="0.35">
      <c r="A103" s="2">
        <v>2</v>
      </c>
      <c r="B103" s="13" t="s">
        <v>51</v>
      </c>
      <c r="C103" t="s">
        <v>24</v>
      </c>
      <c r="D103">
        <v>540</v>
      </c>
      <c r="E103">
        <v>8</v>
      </c>
      <c r="F103" s="12">
        <v>529</v>
      </c>
      <c r="G103" s="12">
        <v>6</v>
      </c>
      <c r="H103" s="12">
        <v>515</v>
      </c>
      <c r="I103" s="12">
        <v>6</v>
      </c>
      <c r="J103" s="12">
        <v>572</v>
      </c>
      <c r="K103" s="12"/>
      <c r="N103" s="12">
        <v>584</v>
      </c>
      <c r="O103" s="10">
        <v>8</v>
      </c>
      <c r="P103" s="4">
        <f t="shared" ref="P103:P108" si="21">E103+G103+I103+K103+O103</f>
        <v>28</v>
      </c>
    </row>
    <row r="104" spans="1:16" ht="15.75" customHeight="1" x14ac:dyDescent="0.35">
      <c r="A104" s="5">
        <v>3</v>
      </c>
      <c r="B104" s="13" t="s">
        <v>43</v>
      </c>
      <c r="C104" t="s">
        <v>30</v>
      </c>
      <c r="D104">
        <v>533</v>
      </c>
      <c r="E104" s="9">
        <v>6</v>
      </c>
      <c r="F104" s="12">
        <v>497</v>
      </c>
      <c r="G104" s="9">
        <v>5</v>
      </c>
      <c r="H104" s="12">
        <v>509</v>
      </c>
      <c r="I104" s="9">
        <v>5</v>
      </c>
      <c r="J104" s="12">
        <v>497</v>
      </c>
      <c r="K104" s="9"/>
      <c r="N104" s="12">
        <v>494</v>
      </c>
      <c r="O104" s="10">
        <v>5</v>
      </c>
      <c r="P104" s="4">
        <f t="shared" si="21"/>
        <v>21</v>
      </c>
    </row>
    <row r="105" spans="1:16" s="12" customFormat="1" ht="15.75" customHeight="1" x14ac:dyDescent="0.35">
      <c r="A105" s="6">
        <v>4</v>
      </c>
      <c r="B105" s="13" t="s">
        <v>52</v>
      </c>
      <c r="C105" s="12" t="s">
        <v>45</v>
      </c>
      <c r="D105" s="12">
        <v>487</v>
      </c>
      <c r="E105" s="12">
        <v>5</v>
      </c>
      <c r="F105" s="12">
        <v>470</v>
      </c>
      <c r="G105" s="12">
        <v>4</v>
      </c>
      <c r="H105" s="12">
        <v>477</v>
      </c>
      <c r="I105" s="12">
        <v>4</v>
      </c>
      <c r="K105" s="9"/>
      <c r="M105" s="9"/>
      <c r="N105" s="11"/>
      <c r="O105" s="10"/>
      <c r="P105" s="4">
        <f t="shared" si="21"/>
        <v>13</v>
      </c>
    </row>
    <row r="106" spans="1:16" s="12" customFormat="1" ht="15.75" customHeight="1" x14ac:dyDescent="0.35">
      <c r="A106" s="6">
        <v>5</v>
      </c>
      <c r="B106" s="12" t="s">
        <v>79</v>
      </c>
      <c r="C106" s="12" t="s">
        <v>48</v>
      </c>
      <c r="D106" s="11"/>
      <c r="E106" s="11"/>
      <c r="J106" s="12">
        <v>550</v>
      </c>
      <c r="K106" s="12">
        <v>5</v>
      </c>
      <c r="N106" s="11"/>
      <c r="O106" s="2"/>
      <c r="P106" s="4">
        <f t="shared" si="21"/>
        <v>5</v>
      </c>
    </row>
    <row r="107" spans="1:16" s="12" customFormat="1" ht="15.75" customHeight="1" x14ac:dyDescent="0.35">
      <c r="A107" s="6">
        <v>6</v>
      </c>
      <c r="B107" s="12" t="s">
        <v>119</v>
      </c>
      <c r="C107" s="12" t="s">
        <v>120</v>
      </c>
      <c r="H107" s="12">
        <v>358</v>
      </c>
      <c r="I107" s="12">
        <v>3</v>
      </c>
      <c r="K107" s="9"/>
      <c r="M107" s="9"/>
      <c r="N107" s="11"/>
      <c r="O107" s="10"/>
      <c r="P107" s="4">
        <f t="shared" si="21"/>
        <v>3</v>
      </c>
    </row>
    <row r="108" spans="1:16" ht="15.75" customHeight="1" x14ac:dyDescent="0.35">
      <c r="A108" s="5"/>
      <c r="B108" s="12" t="s">
        <v>143</v>
      </c>
      <c r="C108" s="12" t="s">
        <v>28</v>
      </c>
      <c r="D108" s="11"/>
      <c r="E108" s="11"/>
      <c r="F108" s="12"/>
      <c r="G108" s="12"/>
      <c r="H108" s="12"/>
      <c r="I108" s="12"/>
      <c r="J108" s="12">
        <v>456</v>
      </c>
      <c r="K108">
        <v>3</v>
      </c>
      <c r="N108" s="11"/>
      <c r="O108" s="2"/>
      <c r="P108" s="4">
        <f t="shared" si="21"/>
        <v>3</v>
      </c>
    </row>
    <row r="109" spans="1:16" s="12" customFormat="1" ht="15.75" customHeight="1" x14ac:dyDescent="0.35">
      <c r="A109" s="6"/>
      <c r="D109" s="11"/>
      <c r="E109" s="11"/>
      <c r="N109" s="11"/>
      <c r="O109" s="2"/>
      <c r="P109" s="4"/>
    </row>
    <row r="110" spans="1:16" ht="15.75" customHeight="1" x14ac:dyDescent="0.35">
      <c r="A110" s="2">
        <v>17</v>
      </c>
      <c r="N110" s="11"/>
      <c r="O110" s="2"/>
      <c r="P110" s="4"/>
    </row>
    <row r="111" spans="1:16" ht="15.75" customHeight="1" x14ac:dyDescent="0.35">
      <c r="A111" s="10">
        <v>1</v>
      </c>
      <c r="B111" s="13" t="s">
        <v>54</v>
      </c>
      <c r="C111" t="s">
        <v>11</v>
      </c>
      <c r="D111">
        <v>549</v>
      </c>
      <c r="E111">
        <v>8</v>
      </c>
      <c r="F111" s="12">
        <v>545</v>
      </c>
      <c r="G111" s="9">
        <v>8</v>
      </c>
      <c r="H111" s="12">
        <v>539</v>
      </c>
      <c r="I111" s="12">
        <v>8</v>
      </c>
      <c r="J111" s="12">
        <v>625</v>
      </c>
      <c r="K111" s="12"/>
      <c r="N111" s="12">
        <v>610</v>
      </c>
      <c r="O111" s="10">
        <v>6</v>
      </c>
      <c r="P111" s="4">
        <f>E111+G111+I111+K111+M111+O111</f>
        <v>30</v>
      </c>
    </row>
    <row r="112" spans="1:16" s="12" customFormat="1" ht="15.75" customHeight="1" x14ac:dyDescent="0.35">
      <c r="A112" s="10">
        <v>1</v>
      </c>
      <c r="B112" s="13" t="s">
        <v>37</v>
      </c>
      <c r="C112" s="12" t="s">
        <v>38</v>
      </c>
      <c r="D112" s="11">
        <v>503</v>
      </c>
      <c r="E112" s="11"/>
      <c r="H112" s="12">
        <v>528</v>
      </c>
      <c r="I112" s="12">
        <v>6</v>
      </c>
      <c r="J112" s="12">
        <v>632</v>
      </c>
      <c r="K112" s="12">
        <v>8</v>
      </c>
      <c r="L112" s="12">
        <v>644</v>
      </c>
      <c r="M112" s="12">
        <v>8</v>
      </c>
      <c r="N112" s="12">
        <v>636</v>
      </c>
      <c r="O112" s="10">
        <v>8</v>
      </c>
      <c r="P112" s="4">
        <f t="shared" ref="P112" si="22">E112+G112+I112+K112+M112+O112</f>
        <v>30</v>
      </c>
    </row>
    <row r="113" spans="1:16" s="12" customFormat="1" ht="15.75" customHeight="1" x14ac:dyDescent="0.35">
      <c r="A113" s="2">
        <v>3</v>
      </c>
      <c r="B113" s="13" t="s">
        <v>39</v>
      </c>
      <c r="C113" s="12" t="s">
        <v>11</v>
      </c>
      <c r="D113" s="11">
        <v>556</v>
      </c>
      <c r="E113" s="11">
        <v>6</v>
      </c>
      <c r="F113" s="12">
        <v>512</v>
      </c>
      <c r="G113" s="12">
        <v>6</v>
      </c>
      <c r="H113" s="12">
        <v>518</v>
      </c>
      <c r="J113" s="12">
        <v>581</v>
      </c>
      <c r="L113" s="12">
        <v>564</v>
      </c>
      <c r="M113" s="9">
        <v>6</v>
      </c>
      <c r="N113" s="12">
        <v>564</v>
      </c>
      <c r="O113" s="10">
        <v>5</v>
      </c>
      <c r="P113" s="4">
        <f t="shared" ref="P113:P114" si="23">E113+G113+I113+K113+M113+O113</f>
        <v>23</v>
      </c>
    </row>
    <row r="114" spans="1:16" s="12" customFormat="1" ht="15.75" customHeight="1" x14ac:dyDescent="0.35">
      <c r="A114" s="2">
        <v>4</v>
      </c>
      <c r="B114" s="13" t="s">
        <v>55</v>
      </c>
      <c r="C114" s="12" t="s">
        <v>30</v>
      </c>
      <c r="D114" s="12">
        <v>533</v>
      </c>
      <c r="E114" s="12">
        <v>6</v>
      </c>
      <c r="F114" s="12">
        <v>510</v>
      </c>
      <c r="G114" s="12">
        <v>5</v>
      </c>
      <c r="H114" s="12">
        <v>464</v>
      </c>
      <c r="I114" s="12">
        <v>4</v>
      </c>
      <c r="J114" s="12">
        <v>543</v>
      </c>
      <c r="K114" s="9"/>
      <c r="N114" s="11">
        <v>490</v>
      </c>
      <c r="O114" s="10">
        <v>4</v>
      </c>
      <c r="P114" s="4">
        <f t="shared" si="23"/>
        <v>19</v>
      </c>
    </row>
    <row r="115" spans="1:16" s="12" customFormat="1" ht="15.75" customHeight="1" x14ac:dyDescent="0.35">
      <c r="A115" s="10"/>
      <c r="D115" s="11"/>
      <c r="E115" s="11"/>
      <c r="O115" s="10"/>
      <c r="P115" s="4"/>
    </row>
    <row r="116" spans="1:16" ht="15.75" customHeight="1" x14ac:dyDescent="0.35">
      <c r="A116" s="2"/>
      <c r="N116" s="11"/>
      <c r="O116" s="2"/>
      <c r="P116" s="4"/>
    </row>
    <row r="117" spans="1:16" ht="15.75" customHeight="1" x14ac:dyDescent="0.35">
      <c r="A117" s="5" t="s">
        <v>56</v>
      </c>
      <c r="N117" s="11"/>
      <c r="O117" s="2"/>
      <c r="P117" s="4"/>
    </row>
    <row r="118" spans="1:16" ht="15.75" customHeight="1" x14ac:dyDescent="0.35">
      <c r="A118" s="2">
        <v>1</v>
      </c>
      <c r="B118" s="13" t="s">
        <v>57</v>
      </c>
      <c r="C118" t="s">
        <v>16</v>
      </c>
      <c r="D118">
        <v>467</v>
      </c>
      <c r="F118" s="12">
        <v>439</v>
      </c>
      <c r="G118" s="9">
        <v>8</v>
      </c>
      <c r="H118" s="12">
        <v>401</v>
      </c>
      <c r="I118" s="12">
        <v>8</v>
      </c>
      <c r="J118" s="12">
        <v>462</v>
      </c>
      <c r="K118" s="12">
        <v>8</v>
      </c>
      <c r="L118" s="12">
        <v>507</v>
      </c>
      <c r="M118" s="9">
        <v>8</v>
      </c>
      <c r="N118" s="12">
        <v>427</v>
      </c>
      <c r="O118" s="10"/>
      <c r="P118" s="4">
        <f>E118+G118+I118+K118+M118+O118</f>
        <v>32</v>
      </c>
    </row>
    <row r="119" spans="1:16" s="12" customFormat="1" ht="15.75" customHeight="1" x14ac:dyDescent="0.35">
      <c r="A119" s="10"/>
      <c r="M119" s="9"/>
      <c r="N119" s="11"/>
      <c r="O119" s="10"/>
      <c r="P119" s="4"/>
    </row>
    <row r="120" spans="1:16" s="12" customFormat="1" ht="15.75" customHeight="1" x14ac:dyDescent="0.35">
      <c r="A120" s="10" t="s">
        <v>65</v>
      </c>
      <c r="M120" s="9"/>
      <c r="N120" s="11"/>
      <c r="O120" s="10"/>
      <c r="P120" s="4"/>
    </row>
    <row r="121" spans="1:16" s="12" customFormat="1" ht="15.75" customHeight="1" x14ac:dyDescent="0.35">
      <c r="A121" s="10">
        <v>1</v>
      </c>
      <c r="B121" s="13" t="s">
        <v>47</v>
      </c>
      <c r="C121" s="12" t="s">
        <v>48</v>
      </c>
      <c r="D121" s="12">
        <v>554</v>
      </c>
      <c r="E121" s="12">
        <v>8</v>
      </c>
      <c r="H121" s="12">
        <v>563</v>
      </c>
      <c r="I121" s="12">
        <v>8</v>
      </c>
      <c r="M121" s="9"/>
      <c r="N121" s="11">
        <v>656</v>
      </c>
      <c r="O121" s="10">
        <v>8</v>
      </c>
      <c r="P121" s="4">
        <f>E121+G121+I121+O121</f>
        <v>24</v>
      </c>
    </row>
    <row r="122" spans="1:16" s="12" customFormat="1" ht="15.75" customHeight="1" x14ac:dyDescent="0.35">
      <c r="A122" s="10"/>
      <c r="M122" s="9"/>
      <c r="N122" s="11"/>
      <c r="O122" s="10"/>
      <c r="P122" s="4"/>
    </row>
    <row r="123" spans="1:16" s="12" customFormat="1" ht="15.75" customHeight="1" x14ac:dyDescent="0.35">
      <c r="A123" s="10" t="s">
        <v>93</v>
      </c>
      <c r="M123" s="9"/>
      <c r="N123" s="11"/>
      <c r="O123" s="10"/>
      <c r="P123" s="4"/>
    </row>
    <row r="124" spans="1:16" s="12" customFormat="1" ht="15.75" customHeight="1" x14ac:dyDescent="0.35">
      <c r="A124" s="10">
        <v>1</v>
      </c>
      <c r="B124" s="12" t="s">
        <v>49</v>
      </c>
      <c r="C124" s="12" t="s">
        <v>16</v>
      </c>
      <c r="D124" s="12">
        <v>523</v>
      </c>
      <c r="E124" s="12">
        <v>8</v>
      </c>
      <c r="F124" s="12">
        <v>505</v>
      </c>
      <c r="G124" s="12">
        <v>8</v>
      </c>
      <c r="H124" s="12">
        <v>486</v>
      </c>
      <c r="I124" s="12">
        <v>8</v>
      </c>
      <c r="L124" s="12">
        <v>455</v>
      </c>
      <c r="M124" s="9">
        <v>8</v>
      </c>
      <c r="N124" s="11"/>
      <c r="O124" s="10"/>
      <c r="P124" s="4">
        <f>E124+G124+I124+M124+O124</f>
        <v>32</v>
      </c>
    </row>
    <row r="125" spans="1:16" s="12" customFormat="1" ht="15.75" customHeight="1" x14ac:dyDescent="0.35">
      <c r="A125" s="10">
        <v>2</v>
      </c>
      <c r="B125" s="12" t="s">
        <v>52</v>
      </c>
      <c r="C125" s="12" t="s">
        <v>45</v>
      </c>
      <c r="M125" s="9"/>
      <c r="N125" s="11">
        <v>338</v>
      </c>
      <c r="O125" s="10">
        <v>8</v>
      </c>
      <c r="P125" s="4">
        <f>E125+G125+I125+M125+O125</f>
        <v>8</v>
      </c>
    </row>
    <row r="126" spans="1:16" s="12" customFormat="1" ht="15.75" customHeight="1" x14ac:dyDescent="0.35">
      <c r="A126" s="10"/>
      <c r="M126" s="9"/>
      <c r="N126" s="11"/>
      <c r="O126" s="10"/>
      <c r="P126" s="4"/>
    </row>
    <row r="127" spans="1:16" ht="15.75" customHeight="1" x14ac:dyDescent="0.35">
      <c r="A127" s="2">
        <v>20</v>
      </c>
      <c r="N127" s="11"/>
      <c r="O127" s="2"/>
      <c r="P127" s="4"/>
    </row>
    <row r="128" spans="1:16" ht="15.75" customHeight="1" x14ac:dyDescent="0.35">
      <c r="A128" s="10">
        <v>1</v>
      </c>
      <c r="B128" s="13" t="s">
        <v>82</v>
      </c>
      <c r="C128" t="s">
        <v>83</v>
      </c>
      <c r="E128" s="9"/>
      <c r="F128">
        <v>550</v>
      </c>
      <c r="G128" s="9">
        <v>8</v>
      </c>
      <c r="H128">
        <v>547</v>
      </c>
      <c r="I128" s="9">
        <v>6</v>
      </c>
      <c r="J128" s="12">
        <v>590</v>
      </c>
      <c r="K128" s="9">
        <v>8</v>
      </c>
      <c r="N128" s="12">
        <v>584</v>
      </c>
      <c r="O128" s="10">
        <v>6</v>
      </c>
      <c r="P128" s="4">
        <f>E128+G128+I128+K128+O128</f>
        <v>28</v>
      </c>
    </row>
    <row r="129" spans="1:16" s="12" customFormat="1" ht="15.75" customHeight="1" x14ac:dyDescent="0.35">
      <c r="A129" s="10">
        <v>2</v>
      </c>
      <c r="B129" s="13" t="s">
        <v>122</v>
      </c>
      <c r="C129" s="12" t="s">
        <v>120</v>
      </c>
      <c r="H129" s="12">
        <v>555</v>
      </c>
      <c r="I129" s="12">
        <v>8</v>
      </c>
      <c r="J129" s="12">
        <v>557</v>
      </c>
      <c r="K129" s="12">
        <v>6</v>
      </c>
      <c r="N129" s="11">
        <v>603</v>
      </c>
      <c r="O129" s="2">
        <v>8</v>
      </c>
      <c r="P129" s="4">
        <f t="shared" ref="P129:P131" si="24">E129+G129+I129+K129+O129</f>
        <v>22</v>
      </c>
    </row>
    <row r="130" spans="1:16" ht="15.75" customHeight="1" x14ac:dyDescent="0.35">
      <c r="A130" s="10">
        <v>3</v>
      </c>
      <c r="B130" t="s">
        <v>96</v>
      </c>
      <c r="C130" t="s">
        <v>17</v>
      </c>
      <c r="F130">
        <v>544</v>
      </c>
      <c r="G130">
        <v>6</v>
      </c>
      <c r="N130" s="12"/>
      <c r="O130" s="10"/>
      <c r="P130" s="4">
        <f t="shared" si="24"/>
        <v>6</v>
      </c>
    </row>
    <row r="131" spans="1:16" s="12" customFormat="1" ht="15.75" customHeight="1" x14ac:dyDescent="0.35">
      <c r="A131" s="10">
        <v>4</v>
      </c>
      <c r="B131" s="12" t="s">
        <v>55</v>
      </c>
      <c r="C131" s="12" t="s">
        <v>30</v>
      </c>
      <c r="J131" s="12">
        <v>454</v>
      </c>
      <c r="K131" s="12">
        <v>5</v>
      </c>
      <c r="O131" s="10"/>
      <c r="P131" s="4">
        <f t="shared" si="24"/>
        <v>5</v>
      </c>
    </row>
    <row r="132" spans="1:16" s="12" customFormat="1" ht="15.75" customHeight="1" x14ac:dyDescent="0.35">
      <c r="A132" s="10"/>
      <c r="O132" s="10"/>
      <c r="P132" s="4"/>
    </row>
    <row r="133" spans="1:16" ht="15.75" customHeight="1" x14ac:dyDescent="0.35">
      <c r="A133" s="6" t="s">
        <v>59</v>
      </c>
      <c r="N133" s="11"/>
      <c r="O133" s="2"/>
      <c r="P133" s="4"/>
    </row>
    <row r="134" spans="1:16" ht="15.75" customHeight="1" x14ac:dyDescent="0.35">
      <c r="A134" s="5">
        <v>1</v>
      </c>
      <c r="B134" s="13" t="s">
        <v>60</v>
      </c>
      <c r="C134" t="s">
        <v>11</v>
      </c>
      <c r="D134">
        <v>579</v>
      </c>
      <c r="E134">
        <v>8</v>
      </c>
      <c r="F134" s="12">
        <v>574</v>
      </c>
      <c r="G134" s="12">
        <v>8</v>
      </c>
      <c r="H134" s="12">
        <v>592</v>
      </c>
      <c r="I134" s="9">
        <v>8</v>
      </c>
      <c r="K134" s="9"/>
      <c r="M134" s="9"/>
      <c r="N134" s="12"/>
      <c r="O134" s="10"/>
      <c r="P134" s="4">
        <f>E134+G134+I134+K134+O134</f>
        <v>24</v>
      </c>
    </row>
    <row r="135" spans="1:16" s="12" customFormat="1" ht="15.75" customHeight="1" x14ac:dyDescent="0.35">
      <c r="A135" s="2">
        <v>2</v>
      </c>
      <c r="B135" s="13" t="s">
        <v>107</v>
      </c>
      <c r="C135" s="12" t="s">
        <v>17</v>
      </c>
      <c r="F135" s="12">
        <v>567</v>
      </c>
      <c r="G135" s="12">
        <v>6</v>
      </c>
      <c r="K135" s="9"/>
      <c r="M135" s="9"/>
      <c r="N135" s="11">
        <v>660</v>
      </c>
      <c r="O135" s="10">
        <v>8</v>
      </c>
      <c r="P135" s="4">
        <f t="shared" ref="P135" si="25">E135+G135+I135+K135+O135</f>
        <v>14</v>
      </c>
    </row>
    <row r="136" spans="1:16" s="12" customFormat="1" ht="15.75" customHeight="1" x14ac:dyDescent="0.35">
      <c r="A136" s="10">
        <v>3</v>
      </c>
      <c r="B136" s="12" t="s">
        <v>89</v>
      </c>
      <c r="C136" s="12" t="s">
        <v>30</v>
      </c>
      <c r="F136" s="12">
        <v>553</v>
      </c>
      <c r="G136" s="12">
        <v>4</v>
      </c>
      <c r="H136" s="12">
        <v>555</v>
      </c>
      <c r="I136" s="9">
        <v>5</v>
      </c>
      <c r="K136" s="9"/>
      <c r="M136" s="9"/>
      <c r="O136" s="10"/>
      <c r="P136" s="4">
        <f t="shared" ref="P136:P140" si="26">E136+G136+I136+K136+O136</f>
        <v>9</v>
      </c>
    </row>
    <row r="137" spans="1:16" s="12" customFormat="1" ht="15.75" customHeight="1" x14ac:dyDescent="0.35">
      <c r="A137" s="10">
        <v>4</v>
      </c>
      <c r="B137" s="12" t="s">
        <v>90</v>
      </c>
      <c r="C137" s="12" t="s">
        <v>126</v>
      </c>
      <c r="J137" s="12">
        <v>628</v>
      </c>
      <c r="K137" s="12">
        <v>8</v>
      </c>
      <c r="N137" s="11"/>
      <c r="O137" s="2"/>
      <c r="P137" s="4">
        <f t="shared" si="26"/>
        <v>8</v>
      </c>
    </row>
    <row r="138" spans="1:16" s="12" customFormat="1" ht="15.75" customHeight="1" x14ac:dyDescent="0.35">
      <c r="A138" s="10">
        <v>5</v>
      </c>
      <c r="B138" s="12" t="s">
        <v>128</v>
      </c>
      <c r="C138" s="12" t="s">
        <v>129</v>
      </c>
      <c r="H138" s="12">
        <v>570</v>
      </c>
      <c r="I138" s="12">
        <v>6</v>
      </c>
      <c r="N138" s="11"/>
      <c r="O138" s="2"/>
      <c r="P138" s="4">
        <f t="shared" si="26"/>
        <v>6</v>
      </c>
    </row>
    <row r="139" spans="1:16" s="12" customFormat="1" ht="15.75" customHeight="1" x14ac:dyDescent="0.35">
      <c r="A139" s="10">
        <v>6</v>
      </c>
      <c r="B139" s="12" t="s">
        <v>108</v>
      </c>
      <c r="C139" s="12" t="s">
        <v>17</v>
      </c>
      <c r="F139" s="12">
        <v>558</v>
      </c>
      <c r="G139" s="12">
        <v>5</v>
      </c>
      <c r="K139" s="9"/>
      <c r="M139" s="9"/>
      <c r="N139" s="11"/>
      <c r="O139" s="10"/>
      <c r="P139" s="4">
        <f t="shared" si="26"/>
        <v>5</v>
      </c>
    </row>
    <row r="140" spans="1:16" s="12" customFormat="1" ht="15.75" customHeight="1" x14ac:dyDescent="0.35">
      <c r="A140" s="10">
        <v>7</v>
      </c>
      <c r="B140" s="12" t="s">
        <v>130</v>
      </c>
      <c r="C140" s="12" t="s">
        <v>129</v>
      </c>
      <c r="H140" s="12">
        <v>532</v>
      </c>
      <c r="I140" s="12">
        <v>4</v>
      </c>
      <c r="N140" s="11"/>
      <c r="O140" s="2"/>
      <c r="P140" s="4">
        <f t="shared" si="26"/>
        <v>4</v>
      </c>
    </row>
    <row r="141" spans="1:16" s="12" customFormat="1" ht="15.75" customHeight="1" x14ac:dyDescent="0.35">
      <c r="A141" s="10"/>
      <c r="N141" s="11"/>
      <c r="O141" s="2"/>
      <c r="P141" s="4"/>
    </row>
    <row r="142" spans="1:16" ht="15.75" customHeight="1" x14ac:dyDescent="0.35">
      <c r="A142" s="6" t="s">
        <v>61</v>
      </c>
      <c r="N142" s="11"/>
      <c r="O142" s="2"/>
      <c r="P142" s="4"/>
    </row>
    <row r="143" spans="1:16" s="12" customFormat="1" ht="15.75" customHeight="1" x14ac:dyDescent="0.35">
      <c r="A143" s="6">
        <v>1</v>
      </c>
      <c r="B143" s="13" t="s">
        <v>63</v>
      </c>
      <c r="C143" s="12" t="s">
        <v>64</v>
      </c>
      <c r="D143" s="12">
        <v>471</v>
      </c>
      <c r="E143" s="12">
        <v>6</v>
      </c>
      <c r="F143" s="12">
        <v>445</v>
      </c>
      <c r="H143" s="12">
        <v>504</v>
      </c>
      <c r="I143" s="12">
        <v>6</v>
      </c>
      <c r="J143" s="12">
        <v>543</v>
      </c>
      <c r="L143" s="12">
        <v>503</v>
      </c>
      <c r="M143" s="12">
        <v>8</v>
      </c>
      <c r="N143" s="12">
        <v>482</v>
      </c>
      <c r="O143" s="10">
        <v>6</v>
      </c>
      <c r="P143" s="4">
        <f>E143+G143+I143+K143+M143+O143</f>
        <v>26</v>
      </c>
    </row>
    <row r="144" spans="1:16" s="12" customFormat="1" ht="15.75" customHeight="1" x14ac:dyDescent="0.35">
      <c r="A144" s="5">
        <v>1</v>
      </c>
      <c r="B144" s="13" t="s">
        <v>62</v>
      </c>
      <c r="C144" s="12" t="s">
        <v>24</v>
      </c>
      <c r="D144" s="12">
        <v>532</v>
      </c>
      <c r="E144" s="12">
        <v>8</v>
      </c>
      <c r="F144" s="12">
        <v>522</v>
      </c>
      <c r="G144" s="12">
        <v>8</v>
      </c>
      <c r="J144" s="12">
        <v>544</v>
      </c>
      <c r="K144" s="9">
        <v>6</v>
      </c>
      <c r="O144" s="10"/>
      <c r="P144" s="4">
        <f t="shared" ref="P144:P148" si="27">E144+G144+I144+K144+M144+O144</f>
        <v>22</v>
      </c>
    </row>
    <row r="145" spans="1:16" s="12" customFormat="1" ht="15.75" customHeight="1" x14ac:dyDescent="0.35">
      <c r="A145" s="6">
        <v>4</v>
      </c>
      <c r="B145" s="13" t="s">
        <v>78</v>
      </c>
      <c r="C145" s="12" t="s">
        <v>64</v>
      </c>
      <c r="F145" s="12">
        <v>432</v>
      </c>
      <c r="G145" s="12">
        <v>4</v>
      </c>
      <c r="H145" s="12">
        <v>453</v>
      </c>
      <c r="I145" s="12">
        <v>4</v>
      </c>
      <c r="N145" s="12">
        <v>508</v>
      </c>
      <c r="O145" s="10">
        <v>8</v>
      </c>
      <c r="P145" s="4">
        <f t="shared" ref="P145" si="28">E145+G145+I145+K145+M145+O145</f>
        <v>16</v>
      </c>
    </row>
    <row r="146" spans="1:16" s="12" customFormat="1" ht="15.75" customHeight="1" x14ac:dyDescent="0.35">
      <c r="A146" s="5">
        <v>3</v>
      </c>
      <c r="B146" s="12" t="s">
        <v>53</v>
      </c>
      <c r="C146" s="12" t="s">
        <v>21</v>
      </c>
      <c r="D146" s="12">
        <v>485</v>
      </c>
      <c r="E146" s="12">
        <v>4</v>
      </c>
      <c r="F146" s="12">
        <v>448</v>
      </c>
      <c r="G146" s="12">
        <v>6</v>
      </c>
      <c r="H146" s="12">
        <v>485</v>
      </c>
      <c r="I146" s="12">
        <v>5</v>
      </c>
      <c r="O146" s="10"/>
      <c r="P146" s="4">
        <f t="shared" si="27"/>
        <v>15</v>
      </c>
    </row>
    <row r="147" spans="1:16" s="12" customFormat="1" ht="15.75" customHeight="1" x14ac:dyDescent="0.35">
      <c r="A147" s="6">
        <v>4</v>
      </c>
      <c r="B147" s="12" t="s">
        <v>121</v>
      </c>
      <c r="C147" s="12" t="s">
        <v>30</v>
      </c>
      <c r="H147" s="12">
        <v>525</v>
      </c>
      <c r="I147" s="12">
        <v>8</v>
      </c>
      <c r="O147" s="10"/>
      <c r="P147" s="4">
        <f t="shared" si="27"/>
        <v>8</v>
      </c>
    </row>
    <row r="148" spans="1:16" s="12" customFormat="1" ht="15.75" customHeight="1" x14ac:dyDescent="0.35">
      <c r="A148" s="6"/>
      <c r="B148" s="12" t="s">
        <v>144</v>
      </c>
      <c r="C148" s="12" t="s">
        <v>145</v>
      </c>
      <c r="J148" s="12">
        <v>579</v>
      </c>
      <c r="K148" s="12">
        <v>8</v>
      </c>
      <c r="O148" s="10"/>
      <c r="P148" s="4">
        <f t="shared" si="27"/>
        <v>8</v>
      </c>
    </row>
    <row r="149" spans="1:16" ht="15.75" customHeight="1" x14ac:dyDescent="0.35">
      <c r="A149" s="6"/>
      <c r="N149" s="11"/>
      <c r="O149" s="2"/>
      <c r="P149" s="4"/>
    </row>
    <row r="150" spans="1:16" s="12" customFormat="1" ht="15.75" customHeight="1" x14ac:dyDescent="0.35">
      <c r="A150" s="2" t="s">
        <v>94</v>
      </c>
      <c r="G150" s="9"/>
      <c r="K150" s="9"/>
      <c r="M150" s="9"/>
      <c r="O150" s="10"/>
      <c r="P150" s="4"/>
    </row>
    <row r="151" spans="1:16" s="12" customFormat="1" ht="15.75" customHeight="1" x14ac:dyDescent="0.35">
      <c r="A151" s="2">
        <v>1</v>
      </c>
      <c r="B151" s="12" t="s">
        <v>95</v>
      </c>
      <c r="C151" s="12" t="s">
        <v>30</v>
      </c>
      <c r="F151" s="12">
        <v>495</v>
      </c>
      <c r="G151" s="9">
        <v>8</v>
      </c>
      <c r="H151" s="12">
        <v>490</v>
      </c>
      <c r="I151" s="12">
        <v>8</v>
      </c>
      <c r="K151" s="9"/>
      <c r="M151" s="9"/>
      <c r="O151" s="10"/>
      <c r="P151" s="4">
        <f t="shared" ref="P151:P152" si="29">E151+G151+I151</f>
        <v>16</v>
      </c>
    </row>
    <row r="152" spans="1:16" ht="15.75" customHeight="1" x14ac:dyDescent="0.35">
      <c r="A152" s="2">
        <v>2</v>
      </c>
      <c r="B152" s="12" t="s">
        <v>139</v>
      </c>
      <c r="C152" s="12" t="s">
        <v>16</v>
      </c>
      <c r="H152" s="12">
        <v>432</v>
      </c>
      <c r="I152" s="12">
        <v>6</v>
      </c>
      <c r="N152" s="11"/>
      <c r="O152" s="2"/>
      <c r="P152" s="4">
        <f t="shared" si="29"/>
        <v>6</v>
      </c>
    </row>
    <row r="153" spans="1:16" ht="15.75" customHeight="1" x14ac:dyDescent="0.35">
      <c r="N153" s="11"/>
      <c r="O153" s="2"/>
      <c r="P153" s="4"/>
    </row>
    <row r="154" spans="1:16" ht="15.75" customHeight="1" x14ac:dyDescent="0.35">
      <c r="B154" s="9" t="s">
        <v>157</v>
      </c>
      <c r="N154" s="11"/>
      <c r="O154" s="2"/>
      <c r="P154" s="4"/>
    </row>
    <row r="155" spans="1:16" ht="15" customHeight="1" x14ac:dyDescent="0.35">
      <c r="N155" s="12"/>
    </row>
  </sheetData>
  <conditionalFormatting sqref="D1:O4 D103:O104 D130:O134 D68:O70 D108:O111 D139:O142 D20:O28 D115:O128 D40:O41 D11:O15 D6:O6 D53:O64 D87:O101 D147:O154 D8:O8 D45:O51 D80:O85">
    <cfRule type="cellIs" dxfId="62" priority="95" operator="equal">
      <formula>0</formula>
    </cfRule>
  </conditionalFormatting>
  <conditionalFormatting sqref="D105:O105 D107:O107">
    <cfRule type="cellIs" dxfId="61" priority="88" operator="equal">
      <formula>0</formula>
    </cfRule>
  </conditionalFormatting>
  <conditionalFormatting sqref="D76:O76">
    <cfRule type="cellIs" dxfId="60" priority="89" operator="equal">
      <formula>0</formula>
    </cfRule>
  </conditionalFormatting>
  <conditionalFormatting sqref="D114:O114">
    <cfRule type="cellIs" dxfId="59" priority="87" operator="equal">
      <formula>0</formula>
    </cfRule>
  </conditionalFormatting>
  <conditionalFormatting sqref="D144:O144">
    <cfRule type="cellIs" dxfId="58" priority="86" operator="equal">
      <formula>0</formula>
    </cfRule>
  </conditionalFormatting>
  <conditionalFormatting sqref="D29:O29">
    <cfRule type="cellIs" dxfId="57" priority="79" operator="equal">
      <formula>0</formula>
    </cfRule>
  </conditionalFormatting>
  <conditionalFormatting sqref="D65:O65">
    <cfRule type="cellIs" dxfId="56" priority="76" operator="equal">
      <formula>0</formula>
    </cfRule>
  </conditionalFormatting>
  <conditionalFormatting sqref="D66:O66">
    <cfRule type="cellIs" dxfId="55" priority="75" operator="equal">
      <formula>0</formula>
    </cfRule>
  </conditionalFormatting>
  <conditionalFormatting sqref="F35:O35">
    <cfRule type="cellIs" dxfId="54" priority="71" operator="equal">
      <formula>0</formula>
    </cfRule>
  </conditionalFormatting>
  <conditionalFormatting sqref="E35">
    <cfRule type="cellIs" dxfId="53" priority="70" operator="equal">
      <formula>0</formula>
    </cfRule>
  </conditionalFormatting>
  <conditionalFormatting sqref="D35">
    <cfRule type="cellIs" dxfId="52" priority="69" operator="equal">
      <formula>0</formula>
    </cfRule>
  </conditionalFormatting>
  <conditionalFormatting sqref="F71:O71">
    <cfRule type="cellIs" dxfId="51" priority="68" operator="equal">
      <formula>0</formula>
    </cfRule>
  </conditionalFormatting>
  <conditionalFormatting sqref="D71:E71">
    <cfRule type="cellIs" dxfId="50" priority="67" operator="equal">
      <formula>0</formula>
    </cfRule>
  </conditionalFormatting>
  <conditionalFormatting sqref="F72:O72">
    <cfRule type="cellIs" dxfId="49" priority="66" operator="equal">
      <formula>0</formula>
    </cfRule>
  </conditionalFormatting>
  <conditionalFormatting sqref="E72">
    <cfRule type="cellIs" dxfId="48" priority="65" operator="equal">
      <formula>0</formula>
    </cfRule>
  </conditionalFormatting>
  <conditionalFormatting sqref="D72">
    <cfRule type="cellIs" dxfId="47" priority="64" operator="equal">
      <formula>0</formula>
    </cfRule>
  </conditionalFormatting>
  <conditionalFormatting sqref="F73:O73">
    <cfRule type="cellIs" dxfId="46" priority="63" operator="equal">
      <formula>0</formula>
    </cfRule>
  </conditionalFormatting>
  <conditionalFormatting sqref="D73:E73">
    <cfRule type="cellIs" dxfId="45" priority="62" operator="equal">
      <formula>0</formula>
    </cfRule>
  </conditionalFormatting>
  <conditionalFormatting sqref="F102:O102">
    <cfRule type="cellIs" dxfId="44" priority="59" operator="equal">
      <formula>0</formula>
    </cfRule>
  </conditionalFormatting>
  <conditionalFormatting sqref="D102:E102">
    <cfRule type="cellIs" dxfId="43" priority="58" operator="equal">
      <formula>0</formula>
    </cfRule>
  </conditionalFormatting>
  <conditionalFormatting sqref="D146:O146">
    <cfRule type="cellIs" dxfId="42" priority="55" operator="equal">
      <formula>0</formula>
    </cfRule>
  </conditionalFormatting>
  <conditionalFormatting sqref="D10:O10">
    <cfRule type="cellIs" dxfId="41" priority="53" operator="equal">
      <formula>0</formula>
    </cfRule>
  </conditionalFormatting>
  <conditionalFormatting sqref="F75:O75">
    <cfRule type="cellIs" dxfId="40" priority="49" operator="equal">
      <formula>0</formula>
    </cfRule>
  </conditionalFormatting>
  <conditionalFormatting sqref="D75:E75">
    <cfRule type="cellIs" dxfId="39" priority="48" operator="equal">
      <formula>0</formula>
    </cfRule>
  </conditionalFormatting>
  <conditionalFormatting sqref="F113:O113">
    <cfRule type="cellIs" dxfId="38" priority="45" operator="equal">
      <formula>0</formula>
    </cfRule>
  </conditionalFormatting>
  <conditionalFormatting sqref="D113:E113">
    <cfRule type="cellIs" dxfId="37" priority="44" operator="equal">
      <formula>0</formula>
    </cfRule>
  </conditionalFormatting>
  <conditionalFormatting sqref="D129:O129">
    <cfRule type="cellIs" dxfId="36" priority="43" operator="equal">
      <formula>0</formula>
    </cfRule>
  </conditionalFormatting>
  <conditionalFormatting sqref="D136:O136">
    <cfRule type="cellIs" dxfId="35" priority="42" operator="equal">
      <formula>0</formula>
    </cfRule>
  </conditionalFormatting>
  <conditionalFormatting sqref="D138:O138">
    <cfRule type="cellIs" dxfId="34" priority="41" operator="equal">
      <formula>0</formula>
    </cfRule>
  </conditionalFormatting>
  <conditionalFormatting sqref="D143:O143">
    <cfRule type="cellIs" dxfId="33" priority="40" operator="equal">
      <formula>0</formula>
    </cfRule>
  </conditionalFormatting>
  <conditionalFormatting sqref="D17:O17">
    <cfRule type="cellIs" dxfId="32" priority="37" operator="equal">
      <formula>0</formula>
    </cfRule>
  </conditionalFormatting>
  <conditionalFormatting sqref="D18:O19">
    <cfRule type="cellIs" dxfId="31" priority="35" operator="equal">
      <formula>0</formula>
    </cfRule>
  </conditionalFormatting>
  <conditionalFormatting sqref="D33:O33">
    <cfRule type="cellIs" dxfId="30" priority="34" operator="equal">
      <formula>0</formula>
    </cfRule>
  </conditionalFormatting>
  <conditionalFormatting sqref="D67:O67">
    <cfRule type="cellIs" dxfId="29" priority="32" operator="equal">
      <formula>0</formula>
    </cfRule>
  </conditionalFormatting>
  <conditionalFormatting sqref="E74:O74">
    <cfRule type="cellIs" dxfId="28" priority="31" operator="equal">
      <formula>0</formula>
    </cfRule>
  </conditionalFormatting>
  <conditionalFormatting sqref="D74">
    <cfRule type="cellIs" dxfId="27" priority="30" operator="equal">
      <formula>0</formula>
    </cfRule>
  </conditionalFormatting>
  <conditionalFormatting sqref="D79:O79">
    <cfRule type="cellIs" dxfId="26" priority="29" operator="equal">
      <formula>0</formula>
    </cfRule>
  </conditionalFormatting>
  <conditionalFormatting sqref="K106:O106">
    <cfRule type="cellIs" dxfId="25" priority="28" operator="equal">
      <formula>0</formula>
    </cfRule>
  </conditionalFormatting>
  <conditionalFormatting sqref="D106:J106">
    <cfRule type="cellIs" dxfId="24" priority="27" operator="equal">
      <formula>0</formula>
    </cfRule>
  </conditionalFormatting>
  <conditionalFormatting sqref="D137:O137">
    <cfRule type="cellIs" dxfId="23" priority="26" operator="equal">
      <formula>0</formula>
    </cfRule>
  </conditionalFormatting>
  <conditionalFormatting sqref="D30:O30">
    <cfRule type="cellIs" dxfId="22" priority="25" operator="equal">
      <formula>0</formula>
    </cfRule>
  </conditionalFormatting>
  <conditionalFormatting sqref="D38:O38">
    <cfRule type="cellIs" dxfId="21" priority="24" operator="equal">
      <formula>0</formula>
    </cfRule>
  </conditionalFormatting>
  <conditionalFormatting sqref="D36:O36">
    <cfRule type="cellIs" dxfId="20" priority="23" operator="equal">
      <formula>0</formula>
    </cfRule>
  </conditionalFormatting>
  <conditionalFormatting sqref="L9:O9">
    <cfRule type="cellIs" dxfId="19" priority="20" operator="equal">
      <formula>0</formula>
    </cfRule>
  </conditionalFormatting>
  <conditionalFormatting sqref="D9:K9">
    <cfRule type="cellIs" dxfId="18" priority="19" operator="equal">
      <formula>0</formula>
    </cfRule>
  </conditionalFormatting>
  <conditionalFormatting sqref="D5:O5">
    <cfRule type="cellIs" dxfId="17" priority="16" operator="equal">
      <formula>0</formula>
    </cfRule>
  </conditionalFormatting>
  <conditionalFormatting sqref="D16:O16">
    <cfRule type="cellIs" dxfId="16" priority="15" operator="equal">
      <formula>0</formula>
    </cfRule>
  </conditionalFormatting>
  <conditionalFormatting sqref="D32:O32">
    <cfRule type="cellIs" dxfId="15" priority="14" operator="equal">
      <formula>0</formula>
    </cfRule>
  </conditionalFormatting>
  <conditionalFormatting sqref="D52:O52">
    <cfRule type="cellIs" dxfId="14" priority="13" operator="equal">
      <formula>0</formula>
    </cfRule>
  </conditionalFormatting>
  <conditionalFormatting sqref="D86:O86">
    <cfRule type="cellIs" dxfId="13" priority="12" operator="equal">
      <formula>0</formula>
    </cfRule>
  </conditionalFormatting>
  <conditionalFormatting sqref="D112:O112">
    <cfRule type="cellIs" dxfId="12" priority="11" operator="equal">
      <formula>0</formula>
    </cfRule>
  </conditionalFormatting>
  <conditionalFormatting sqref="D135:O135">
    <cfRule type="cellIs" dxfId="11" priority="10" operator="equal">
      <formula>0</formula>
    </cfRule>
  </conditionalFormatting>
  <conditionalFormatting sqref="D145:O145">
    <cfRule type="cellIs" dxfId="10" priority="9" operator="equal">
      <formula>0</formula>
    </cfRule>
  </conditionalFormatting>
  <conditionalFormatting sqref="D7:O7">
    <cfRule type="cellIs" dxfId="9" priority="8" operator="equal">
      <formula>0</formula>
    </cfRule>
  </conditionalFormatting>
  <conditionalFormatting sqref="D31:O31">
    <cfRule type="cellIs" dxfId="8" priority="7" operator="equal">
      <formula>0</formula>
    </cfRule>
  </conditionalFormatting>
  <conditionalFormatting sqref="D34:O34">
    <cfRule type="cellIs" dxfId="7" priority="6" operator="equal">
      <formula>0</formula>
    </cfRule>
  </conditionalFormatting>
  <conditionalFormatting sqref="D37:O37">
    <cfRule type="cellIs" dxfId="6" priority="5" operator="equal">
      <formula>0</formula>
    </cfRule>
  </conditionalFormatting>
  <conditionalFormatting sqref="D42:O44">
    <cfRule type="cellIs" dxfId="5" priority="4" operator="equal">
      <formula>0</formula>
    </cfRule>
  </conditionalFormatting>
  <conditionalFormatting sqref="D39:O39">
    <cfRule type="cellIs" dxfId="4" priority="3" operator="equal">
      <formula>0</formula>
    </cfRule>
  </conditionalFormatting>
  <conditionalFormatting sqref="D77:O77">
    <cfRule type="cellIs" dxfId="3" priority="2" operator="equal">
      <formula>0</formula>
    </cfRule>
  </conditionalFormatting>
  <conditionalFormatting sqref="D78:O78">
    <cfRule type="cellIs" dxfId="2" priority="1" operator="equal">
      <formula>0</formula>
    </cfRule>
  </conditionalFormatting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1A37-4345-49D1-93B1-8CF365CFD791}">
  <dimension ref="A1:U182"/>
  <sheetViews>
    <sheetView zoomScale="80" zoomScaleNormal="80" workbookViewId="0">
      <pane ySplit="2" topLeftCell="A3" activePane="bottomLeft" state="frozen"/>
      <selection pane="bottomLeft" activeCell="T8" sqref="T8"/>
    </sheetView>
  </sheetViews>
  <sheetFormatPr defaultRowHeight="15.5" x14ac:dyDescent="0.35"/>
  <cols>
    <col min="2" max="2" width="26.5" customWidth="1"/>
    <col min="3" max="3" width="9.1640625" style="20" hidden="1" customWidth="1"/>
    <col min="4" max="4" width="8.6640625" style="20" customWidth="1"/>
    <col min="5" max="8" width="8.6640625" style="20"/>
    <col min="10" max="12" width="8.6640625" style="20"/>
    <col min="13" max="13" width="8.6640625" style="35"/>
    <col min="14" max="17" width="8.6640625" style="20"/>
    <col min="18" max="18" width="8.6640625" style="36"/>
  </cols>
  <sheetData>
    <row r="1" spans="1:21" ht="72" customHeight="1" x14ac:dyDescent="0.55000000000000004">
      <c r="A1" s="44" t="s">
        <v>159</v>
      </c>
      <c r="B1" s="44"/>
      <c r="C1" s="44"/>
      <c r="D1" s="44"/>
      <c r="E1" s="31" t="s">
        <v>200</v>
      </c>
      <c r="F1" s="31"/>
      <c r="G1" s="31" t="s">
        <v>199</v>
      </c>
      <c r="I1" s="22" t="s">
        <v>198</v>
      </c>
      <c r="K1" s="32" t="s">
        <v>197</v>
      </c>
      <c r="M1" s="33" t="s">
        <v>196</v>
      </c>
    </row>
    <row r="2" spans="1:21" s="12" customFormat="1" ht="15.75" customHeight="1" x14ac:dyDescent="0.35">
      <c r="A2" s="2" t="s">
        <v>0</v>
      </c>
      <c r="B2" s="2" t="s">
        <v>1</v>
      </c>
      <c r="C2" s="19"/>
      <c r="D2" s="19" t="s">
        <v>2</v>
      </c>
      <c r="E2" s="24" t="s">
        <v>3</v>
      </c>
      <c r="F2" s="19" t="s">
        <v>4</v>
      </c>
      <c r="G2" s="25" t="s">
        <v>5</v>
      </c>
      <c r="H2" s="19" t="s">
        <v>4</v>
      </c>
      <c r="I2" s="26" t="s">
        <v>6</v>
      </c>
      <c r="J2" s="19" t="s">
        <v>4</v>
      </c>
      <c r="K2" s="29" t="s">
        <v>7</v>
      </c>
      <c r="L2" s="19" t="s">
        <v>4</v>
      </c>
      <c r="M2" s="34" t="s">
        <v>8</v>
      </c>
      <c r="N2" s="19" t="s">
        <v>4</v>
      </c>
      <c r="O2" s="27" t="s">
        <v>9</v>
      </c>
      <c r="P2" s="19" t="s">
        <v>4</v>
      </c>
      <c r="Q2" s="28" t="s">
        <v>10</v>
      </c>
      <c r="R2" s="37"/>
      <c r="S2" s="8"/>
      <c r="T2" s="8"/>
      <c r="U2" s="9"/>
    </row>
    <row r="4" spans="1:21" x14ac:dyDescent="0.35">
      <c r="A4" s="16">
        <v>11</v>
      </c>
    </row>
    <row r="5" spans="1:21" s="12" customFormat="1" x14ac:dyDescent="0.35">
      <c r="A5" s="16"/>
      <c r="B5" s="17" t="s">
        <v>151</v>
      </c>
      <c r="C5" s="20">
        <v>2009</v>
      </c>
      <c r="D5" s="21" t="s">
        <v>28</v>
      </c>
      <c r="E5" s="20">
        <v>495</v>
      </c>
      <c r="F5" s="20">
        <v>8</v>
      </c>
      <c r="G5" s="20">
        <v>513</v>
      </c>
      <c r="H5" s="20">
        <v>8</v>
      </c>
      <c r="I5" s="20">
        <v>557</v>
      </c>
      <c r="J5" s="20">
        <v>5</v>
      </c>
      <c r="K5" s="30">
        <v>588</v>
      </c>
      <c r="L5" s="20">
        <v>6</v>
      </c>
      <c r="M5" s="35">
        <v>528</v>
      </c>
      <c r="N5" s="20">
        <v>8</v>
      </c>
      <c r="O5" s="20"/>
      <c r="P5" s="20"/>
      <c r="Q5" s="20">
        <f>SUM(F5+H5+L5+N5)</f>
        <v>30</v>
      </c>
      <c r="R5" s="36" t="s">
        <v>210</v>
      </c>
    </row>
    <row r="6" spans="1:21" x14ac:dyDescent="0.35">
      <c r="B6" s="17" t="s">
        <v>162</v>
      </c>
      <c r="C6" s="20">
        <v>2009</v>
      </c>
      <c r="D6" s="21" t="s">
        <v>11</v>
      </c>
      <c r="E6" s="20">
        <v>379</v>
      </c>
      <c r="F6" s="20">
        <v>5</v>
      </c>
      <c r="I6" s="20"/>
      <c r="K6" s="30">
        <v>544</v>
      </c>
      <c r="L6" s="20">
        <v>4</v>
      </c>
      <c r="Q6" s="20">
        <f t="shared" ref="Q6:Q76" si="0">SUM(F6+H6+J6+L6+N6)</f>
        <v>9</v>
      </c>
      <c r="R6" s="36" t="s">
        <v>213</v>
      </c>
    </row>
    <row r="7" spans="1:21" s="12" customFormat="1" x14ac:dyDescent="0.35">
      <c r="B7" s="17" t="s">
        <v>163</v>
      </c>
      <c r="C7" s="20">
        <v>2010</v>
      </c>
      <c r="D7" s="21" t="s">
        <v>120</v>
      </c>
      <c r="E7" s="20">
        <v>470</v>
      </c>
      <c r="F7" s="20">
        <v>6</v>
      </c>
      <c r="G7" s="20">
        <v>509</v>
      </c>
      <c r="H7" s="20">
        <v>6</v>
      </c>
      <c r="I7" s="20">
        <v>648</v>
      </c>
      <c r="J7" s="20">
        <v>8</v>
      </c>
      <c r="K7" s="30">
        <v>643</v>
      </c>
      <c r="L7" s="20">
        <v>8</v>
      </c>
      <c r="M7" s="35"/>
      <c r="N7" s="20"/>
      <c r="O7" s="20"/>
      <c r="P7" s="20"/>
      <c r="Q7" s="20">
        <f t="shared" si="0"/>
        <v>28</v>
      </c>
      <c r="R7" s="36" t="s">
        <v>211</v>
      </c>
      <c r="T7" s="17"/>
    </row>
    <row r="8" spans="1:21" x14ac:dyDescent="0.35">
      <c r="B8" s="17" t="s">
        <v>97</v>
      </c>
      <c r="C8" s="20">
        <v>2009</v>
      </c>
      <c r="D8" s="21" t="s">
        <v>12</v>
      </c>
      <c r="G8" s="20">
        <v>490</v>
      </c>
      <c r="H8" s="20">
        <v>5</v>
      </c>
      <c r="I8" s="20"/>
      <c r="K8" s="30"/>
      <c r="Q8" s="20">
        <f t="shared" si="0"/>
        <v>5</v>
      </c>
      <c r="R8" s="36" t="s">
        <v>214</v>
      </c>
    </row>
    <row r="9" spans="1:21" x14ac:dyDescent="0.35">
      <c r="B9" s="17" t="s">
        <v>186</v>
      </c>
      <c r="D9" s="20" t="s">
        <v>48</v>
      </c>
      <c r="I9" s="20">
        <v>613</v>
      </c>
      <c r="J9" s="20">
        <v>6</v>
      </c>
      <c r="K9" s="30">
        <v>577</v>
      </c>
      <c r="L9" s="20">
        <v>5</v>
      </c>
      <c r="Q9" s="20">
        <f t="shared" si="0"/>
        <v>11</v>
      </c>
      <c r="R9" s="36" t="s">
        <v>212</v>
      </c>
      <c r="T9" s="17"/>
    </row>
    <row r="10" spans="1:21" s="12" customFormat="1" x14ac:dyDescent="0.35">
      <c r="B10" s="17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38"/>
      <c r="N10" s="20"/>
      <c r="O10" s="20"/>
      <c r="P10" s="20"/>
      <c r="Q10" s="20"/>
      <c r="R10" s="36"/>
    </row>
    <row r="11" spans="1:21" s="12" customFormat="1" x14ac:dyDescent="0.35">
      <c r="A11" s="18" t="s">
        <v>18</v>
      </c>
      <c r="B11" s="17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38"/>
      <c r="N11" s="20"/>
      <c r="O11" s="20"/>
      <c r="P11" s="20"/>
      <c r="Q11" s="20"/>
      <c r="R11" s="36"/>
    </row>
    <row r="12" spans="1:21" s="12" customFormat="1" x14ac:dyDescent="0.35">
      <c r="A12" s="18"/>
      <c r="B12" s="17" t="s">
        <v>192</v>
      </c>
      <c r="C12" s="20"/>
      <c r="D12" s="21" t="s">
        <v>193</v>
      </c>
      <c r="E12" s="20"/>
      <c r="F12" s="20"/>
      <c r="G12" s="20"/>
      <c r="H12" s="20"/>
      <c r="I12" s="20"/>
      <c r="J12" s="20"/>
      <c r="K12" s="30">
        <v>583</v>
      </c>
      <c r="L12" s="20">
        <v>8</v>
      </c>
      <c r="M12" s="35"/>
      <c r="N12" s="20"/>
      <c r="O12" s="20"/>
      <c r="P12" s="20"/>
      <c r="Q12" s="20">
        <f t="shared" si="0"/>
        <v>8</v>
      </c>
      <c r="R12" s="36" t="s">
        <v>211</v>
      </c>
      <c r="T12" s="17"/>
    </row>
    <row r="13" spans="1:21" s="12" customFormat="1" x14ac:dyDescent="0.35">
      <c r="B13" s="17" t="s">
        <v>162</v>
      </c>
      <c r="C13" s="20"/>
      <c r="D13" s="20" t="s">
        <v>11</v>
      </c>
      <c r="E13" s="20"/>
      <c r="F13" s="20"/>
      <c r="G13" s="20"/>
      <c r="H13" s="20"/>
      <c r="I13" s="20"/>
      <c r="J13" s="20"/>
      <c r="K13" s="20"/>
      <c r="L13" s="20"/>
      <c r="M13" s="35">
        <v>439</v>
      </c>
      <c r="N13" s="20">
        <v>6</v>
      </c>
      <c r="O13" s="20"/>
      <c r="P13" s="20"/>
      <c r="Q13" s="20">
        <f t="shared" si="0"/>
        <v>6</v>
      </c>
      <c r="R13" s="36" t="s">
        <v>212</v>
      </c>
    </row>
    <row r="14" spans="1:21" s="12" customFormat="1" x14ac:dyDescent="0.35">
      <c r="B14" s="17" t="s">
        <v>201</v>
      </c>
      <c r="C14" s="20"/>
      <c r="D14" s="20" t="s">
        <v>58</v>
      </c>
      <c r="E14" s="20"/>
      <c r="F14" s="20"/>
      <c r="G14" s="20"/>
      <c r="H14" s="20"/>
      <c r="I14" s="20"/>
      <c r="J14" s="20"/>
      <c r="K14" s="20"/>
      <c r="L14" s="20"/>
      <c r="M14" s="35">
        <v>552</v>
      </c>
      <c r="N14" s="20">
        <v>8</v>
      </c>
      <c r="O14" s="20"/>
      <c r="P14" s="20"/>
      <c r="Q14" s="20">
        <f t="shared" si="0"/>
        <v>8</v>
      </c>
      <c r="R14" s="36" t="s">
        <v>210</v>
      </c>
      <c r="S14" s="21" t="s">
        <v>215</v>
      </c>
    </row>
    <row r="15" spans="1:21" s="12" customFormat="1" x14ac:dyDescent="0.35">
      <c r="B15" s="1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8"/>
      <c r="N15" s="20"/>
      <c r="O15" s="20"/>
      <c r="P15" s="20"/>
      <c r="Q15" s="20"/>
      <c r="R15" s="36"/>
    </row>
    <row r="16" spans="1:21" x14ac:dyDescent="0.35">
      <c r="A16" s="16">
        <v>13</v>
      </c>
      <c r="I16" s="20"/>
      <c r="M16" s="38"/>
    </row>
    <row r="17" spans="1:20" x14ac:dyDescent="0.35">
      <c r="B17" s="17" t="s">
        <v>79</v>
      </c>
      <c r="C17" s="20">
        <v>2007</v>
      </c>
      <c r="D17" s="21" t="s">
        <v>48</v>
      </c>
      <c r="E17" s="20">
        <v>544</v>
      </c>
      <c r="F17" s="20">
        <v>6</v>
      </c>
      <c r="G17" s="20">
        <v>533</v>
      </c>
      <c r="H17" s="20">
        <v>8</v>
      </c>
      <c r="I17" s="20">
        <v>588</v>
      </c>
      <c r="J17" s="20">
        <v>8</v>
      </c>
      <c r="K17" s="30">
        <v>675</v>
      </c>
      <c r="L17" s="20">
        <v>8</v>
      </c>
      <c r="Q17" s="20">
        <f t="shared" si="0"/>
        <v>30</v>
      </c>
      <c r="R17" s="36" t="s">
        <v>210</v>
      </c>
      <c r="T17" s="17"/>
    </row>
    <row r="18" spans="1:20" x14ac:dyDescent="0.35">
      <c r="B18" s="17" t="s">
        <v>156</v>
      </c>
      <c r="C18" s="21">
        <v>2007</v>
      </c>
      <c r="D18" s="21" t="s">
        <v>17</v>
      </c>
      <c r="E18" s="20">
        <v>454</v>
      </c>
      <c r="F18" s="20">
        <v>1</v>
      </c>
      <c r="G18" s="20">
        <v>453</v>
      </c>
      <c r="H18" s="20">
        <v>6</v>
      </c>
      <c r="I18" s="20"/>
      <c r="K18" s="30">
        <v>586</v>
      </c>
      <c r="L18" s="20">
        <v>6</v>
      </c>
      <c r="Q18" s="20">
        <f t="shared" si="0"/>
        <v>13</v>
      </c>
      <c r="R18" s="36" t="s">
        <v>212</v>
      </c>
      <c r="T18" s="17"/>
    </row>
    <row r="19" spans="1:20" x14ac:dyDescent="0.35">
      <c r="B19" s="17" t="s">
        <v>84</v>
      </c>
      <c r="C19" s="21">
        <v>2007</v>
      </c>
      <c r="D19" s="21" t="s">
        <v>120</v>
      </c>
      <c r="E19" s="20">
        <v>480</v>
      </c>
      <c r="F19" s="20">
        <v>2</v>
      </c>
      <c r="G19" s="20">
        <v>413</v>
      </c>
      <c r="H19" s="20">
        <v>5</v>
      </c>
      <c r="I19" s="20">
        <v>575</v>
      </c>
      <c r="J19" s="20">
        <v>5</v>
      </c>
      <c r="K19" s="30">
        <v>558</v>
      </c>
      <c r="L19" s="20">
        <v>3</v>
      </c>
      <c r="Q19" s="20">
        <f t="shared" si="0"/>
        <v>15</v>
      </c>
      <c r="R19" s="36" t="s">
        <v>211</v>
      </c>
      <c r="T19" s="17"/>
    </row>
    <row r="20" spans="1:20" x14ac:dyDescent="0.35">
      <c r="B20" s="17" t="s">
        <v>15</v>
      </c>
      <c r="C20" s="21">
        <v>2008</v>
      </c>
      <c r="D20" s="21" t="s">
        <v>16</v>
      </c>
      <c r="E20" s="20">
        <v>505</v>
      </c>
      <c r="F20" s="20">
        <v>4</v>
      </c>
      <c r="I20" s="20"/>
      <c r="K20" s="30">
        <v>575</v>
      </c>
      <c r="L20" s="20">
        <v>5</v>
      </c>
      <c r="Q20" s="20">
        <f t="shared" si="0"/>
        <v>9</v>
      </c>
      <c r="R20" s="36" t="s">
        <v>214</v>
      </c>
    </row>
    <row r="21" spans="1:20" x14ac:dyDescent="0.35">
      <c r="B21" s="17" t="s">
        <v>147</v>
      </c>
      <c r="C21" s="20">
        <v>2008</v>
      </c>
      <c r="D21" s="21" t="s">
        <v>148</v>
      </c>
      <c r="G21" s="20">
        <v>412</v>
      </c>
      <c r="H21" s="20">
        <v>4</v>
      </c>
      <c r="I21" s="20">
        <v>583</v>
      </c>
      <c r="J21" s="20">
        <v>6</v>
      </c>
      <c r="K21" s="30"/>
      <c r="Q21" s="20">
        <f t="shared" si="0"/>
        <v>10</v>
      </c>
      <c r="R21" s="36" t="s">
        <v>213</v>
      </c>
    </row>
    <row r="22" spans="1:20" x14ac:dyDescent="0.35">
      <c r="B22" s="17" t="s">
        <v>188</v>
      </c>
      <c r="D22" s="21" t="s">
        <v>193</v>
      </c>
      <c r="I22" s="20"/>
      <c r="K22" s="30">
        <v>562</v>
      </c>
      <c r="L22" s="20">
        <v>4</v>
      </c>
      <c r="Q22" s="20">
        <f t="shared" si="0"/>
        <v>4</v>
      </c>
      <c r="R22" s="36" t="s">
        <v>217</v>
      </c>
    </row>
    <row r="23" spans="1:20" s="12" customFormat="1" x14ac:dyDescent="0.35">
      <c r="B23" s="17" t="s">
        <v>202</v>
      </c>
      <c r="C23" s="20"/>
      <c r="D23" s="21" t="s">
        <v>203</v>
      </c>
      <c r="E23" s="20"/>
      <c r="F23" s="20"/>
      <c r="G23" s="20"/>
      <c r="H23" s="20"/>
      <c r="J23" s="20"/>
      <c r="L23" s="20"/>
      <c r="M23" s="35">
        <v>366</v>
      </c>
      <c r="N23" s="20">
        <v>8</v>
      </c>
      <c r="O23" s="20"/>
      <c r="P23" s="20"/>
      <c r="Q23" s="20">
        <f t="shared" si="0"/>
        <v>8</v>
      </c>
      <c r="R23" s="36" t="s">
        <v>216</v>
      </c>
    </row>
    <row r="24" spans="1:20" s="12" customFormat="1" x14ac:dyDescent="0.35">
      <c r="A24" s="18"/>
      <c r="B24" s="17"/>
      <c r="C24" s="20"/>
      <c r="D24" s="21"/>
      <c r="E24" s="20"/>
      <c r="F24" s="20"/>
      <c r="G24" s="20"/>
      <c r="H24" s="20"/>
      <c r="J24" s="20"/>
      <c r="L24" s="20"/>
      <c r="M24" s="38"/>
      <c r="N24" s="20"/>
      <c r="O24" s="20"/>
      <c r="P24" s="20"/>
      <c r="Q24" s="20"/>
      <c r="R24" s="36"/>
    </row>
    <row r="25" spans="1:20" s="12" customFormat="1" x14ac:dyDescent="0.35">
      <c r="A25" s="18"/>
      <c r="B25" s="17"/>
      <c r="C25" s="20"/>
      <c r="D25" s="21"/>
      <c r="E25" s="20"/>
      <c r="F25" s="20"/>
      <c r="G25" s="20"/>
      <c r="H25" s="20"/>
      <c r="J25" s="20"/>
      <c r="L25" s="20"/>
      <c r="M25" s="38"/>
      <c r="N25" s="20"/>
      <c r="O25" s="20"/>
      <c r="P25" s="20"/>
      <c r="Q25" s="20"/>
      <c r="R25" s="36"/>
    </row>
    <row r="26" spans="1:20" x14ac:dyDescent="0.35">
      <c r="A26" s="18" t="s">
        <v>31</v>
      </c>
      <c r="B26" s="17" t="s">
        <v>152</v>
      </c>
      <c r="C26" s="20">
        <v>2007</v>
      </c>
      <c r="D26" s="21" t="s">
        <v>164</v>
      </c>
      <c r="E26" s="20">
        <v>350</v>
      </c>
      <c r="F26" s="20">
        <v>8</v>
      </c>
      <c r="G26" s="20">
        <v>342</v>
      </c>
      <c r="H26" s="20">
        <v>8</v>
      </c>
      <c r="I26" s="20"/>
      <c r="K26" s="30">
        <v>512</v>
      </c>
      <c r="L26" s="20">
        <v>5</v>
      </c>
      <c r="M26" s="35">
        <v>423</v>
      </c>
      <c r="N26" s="20">
        <v>6</v>
      </c>
      <c r="Q26" s="20">
        <f t="shared" si="0"/>
        <v>27</v>
      </c>
      <c r="R26" s="36" t="s">
        <v>210</v>
      </c>
    </row>
    <row r="27" spans="1:20" x14ac:dyDescent="0.35">
      <c r="B27" s="17" t="s">
        <v>131</v>
      </c>
      <c r="D27" s="21" t="s">
        <v>193</v>
      </c>
      <c r="K27" s="30">
        <v>561</v>
      </c>
      <c r="L27" s="20">
        <v>8</v>
      </c>
      <c r="Q27" s="20">
        <f t="shared" si="0"/>
        <v>8</v>
      </c>
      <c r="R27" s="36" t="s">
        <v>211</v>
      </c>
      <c r="T27" s="17"/>
    </row>
    <row r="28" spans="1:20" s="12" customFormat="1" x14ac:dyDescent="0.35">
      <c r="B28" s="17" t="s">
        <v>133</v>
      </c>
      <c r="C28" s="20"/>
      <c r="D28" s="21" t="s">
        <v>193</v>
      </c>
      <c r="E28" s="20"/>
      <c r="F28" s="20"/>
      <c r="G28" s="20"/>
      <c r="H28" s="20"/>
      <c r="J28" s="20"/>
      <c r="K28" s="30">
        <v>520</v>
      </c>
      <c r="L28" s="20">
        <v>6</v>
      </c>
      <c r="M28" s="35"/>
      <c r="N28" s="20"/>
      <c r="O28" s="20"/>
      <c r="P28" s="20"/>
      <c r="Q28" s="20">
        <f t="shared" si="0"/>
        <v>6</v>
      </c>
      <c r="R28" s="36" t="s">
        <v>213</v>
      </c>
    </row>
    <row r="29" spans="1:20" s="12" customFormat="1" x14ac:dyDescent="0.35">
      <c r="B29" s="17" t="s">
        <v>205</v>
      </c>
      <c r="D29" s="21" t="s">
        <v>11</v>
      </c>
      <c r="M29" s="35">
        <v>331</v>
      </c>
      <c r="N29" s="20">
        <v>4</v>
      </c>
      <c r="Q29" s="20">
        <f t="shared" si="0"/>
        <v>4</v>
      </c>
      <c r="R29" s="36" t="s">
        <v>216</v>
      </c>
    </row>
    <row r="30" spans="1:20" s="12" customFormat="1" x14ac:dyDescent="0.35">
      <c r="B30" s="17" t="s">
        <v>206</v>
      </c>
      <c r="D30" s="21" t="s">
        <v>28</v>
      </c>
      <c r="M30" s="35">
        <v>343</v>
      </c>
      <c r="N30" s="20">
        <v>5</v>
      </c>
      <c r="Q30" s="20">
        <f t="shared" si="0"/>
        <v>5</v>
      </c>
      <c r="R30" s="36" t="s">
        <v>214</v>
      </c>
    </row>
    <row r="31" spans="1:20" s="12" customFormat="1" x14ac:dyDescent="0.35">
      <c r="B31" s="17" t="s">
        <v>149</v>
      </c>
      <c r="D31" s="21" t="s">
        <v>208</v>
      </c>
      <c r="M31" s="35">
        <v>437</v>
      </c>
      <c r="N31" s="20">
        <v>8</v>
      </c>
      <c r="Q31" s="20">
        <f t="shared" si="0"/>
        <v>8</v>
      </c>
      <c r="R31" s="36" t="s">
        <v>211</v>
      </c>
    </row>
    <row r="32" spans="1:20" s="12" customFormat="1" x14ac:dyDescent="0.35">
      <c r="B32" s="17"/>
      <c r="Q32" s="20"/>
      <c r="R32" s="36"/>
    </row>
    <row r="33" spans="1:20" x14ac:dyDescent="0.35">
      <c r="A33" s="18" t="s">
        <v>42</v>
      </c>
      <c r="M33" s="38"/>
    </row>
    <row r="34" spans="1:20" x14ac:dyDescent="0.35">
      <c r="B34" s="17" t="s">
        <v>106</v>
      </c>
      <c r="C34" s="21">
        <v>2005</v>
      </c>
      <c r="D34" s="21" t="s">
        <v>17</v>
      </c>
      <c r="E34" s="20">
        <v>529</v>
      </c>
      <c r="F34" s="20">
        <v>6</v>
      </c>
      <c r="G34" s="20">
        <v>492</v>
      </c>
      <c r="H34" s="20">
        <v>3</v>
      </c>
      <c r="K34" s="30"/>
      <c r="M34" s="35">
        <v>500</v>
      </c>
      <c r="N34" s="20">
        <v>5</v>
      </c>
      <c r="Q34" s="20">
        <f t="shared" si="0"/>
        <v>14</v>
      </c>
      <c r="R34" s="36" t="s">
        <v>212</v>
      </c>
    </row>
    <row r="35" spans="1:20" s="12" customFormat="1" x14ac:dyDescent="0.35">
      <c r="B35" s="17" t="s">
        <v>23</v>
      </c>
      <c r="C35" s="21">
        <v>2005</v>
      </c>
      <c r="D35" s="21" t="s">
        <v>16</v>
      </c>
      <c r="E35" s="20">
        <v>547</v>
      </c>
      <c r="F35" s="20">
        <v>8</v>
      </c>
      <c r="G35" s="20">
        <v>544</v>
      </c>
      <c r="H35" s="20">
        <v>6</v>
      </c>
      <c r="I35" s="20">
        <v>590</v>
      </c>
      <c r="J35" s="20">
        <v>6</v>
      </c>
      <c r="K35" s="30">
        <v>606</v>
      </c>
      <c r="L35" s="20">
        <v>8</v>
      </c>
      <c r="M35" s="35"/>
      <c r="N35" s="20"/>
      <c r="O35" s="20"/>
      <c r="P35" s="20"/>
      <c r="Q35" s="20">
        <f t="shared" si="0"/>
        <v>28</v>
      </c>
      <c r="R35" s="36" t="s">
        <v>210</v>
      </c>
      <c r="T35" s="17"/>
    </row>
    <row r="36" spans="1:20" x14ac:dyDescent="0.35">
      <c r="B36" s="17" t="s">
        <v>25</v>
      </c>
      <c r="C36" s="20">
        <v>2005</v>
      </c>
      <c r="D36" s="21" t="s">
        <v>21</v>
      </c>
      <c r="G36" s="20">
        <v>565</v>
      </c>
      <c r="H36" s="20">
        <v>8</v>
      </c>
      <c r="K36" s="30"/>
      <c r="Q36" s="20">
        <f t="shared" si="0"/>
        <v>8</v>
      </c>
      <c r="R36" s="36" t="s">
        <v>216</v>
      </c>
    </row>
    <row r="37" spans="1:20" s="12" customFormat="1" x14ac:dyDescent="0.35">
      <c r="B37" s="17" t="s">
        <v>20</v>
      </c>
      <c r="C37" s="20">
        <v>2005</v>
      </c>
      <c r="D37" s="21" t="s">
        <v>21</v>
      </c>
      <c r="E37" s="20"/>
      <c r="F37" s="20"/>
      <c r="G37" s="20">
        <v>529</v>
      </c>
      <c r="H37" s="20">
        <v>5</v>
      </c>
      <c r="J37" s="20"/>
      <c r="K37" s="30">
        <v>565</v>
      </c>
      <c r="L37" s="20">
        <v>5</v>
      </c>
      <c r="M37" s="35"/>
      <c r="N37" s="20"/>
      <c r="O37" s="20"/>
      <c r="P37" s="20"/>
      <c r="Q37" s="20">
        <f t="shared" si="0"/>
        <v>10</v>
      </c>
      <c r="R37" s="36" t="s">
        <v>214</v>
      </c>
    </row>
    <row r="38" spans="1:20" s="12" customFormat="1" x14ac:dyDescent="0.35">
      <c r="B38" s="17" t="s">
        <v>29</v>
      </c>
      <c r="C38" s="20">
        <v>2005</v>
      </c>
      <c r="D38" s="21" t="s">
        <v>30</v>
      </c>
      <c r="E38" s="20"/>
      <c r="F38" s="20"/>
      <c r="G38" s="20">
        <v>493</v>
      </c>
      <c r="H38" s="20">
        <v>4</v>
      </c>
      <c r="J38" s="20"/>
      <c r="K38" s="30">
        <v>502</v>
      </c>
      <c r="L38" s="20">
        <v>4</v>
      </c>
      <c r="M38" s="35">
        <v>501</v>
      </c>
      <c r="N38" s="20">
        <v>6</v>
      </c>
      <c r="O38" s="20"/>
      <c r="P38" s="20"/>
      <c r="Q38" s="20">
        <f t="shared" si="0"/>
        <v>14</v>
      </c>
      <c r="R38" s="36" t="s">
        <v>213</v>
      </c>
    </row>
    <row r="39" spans="1:20" s="12" customFormat="1" x14ac:dyDescent="0.35">
      <c r="B39" s="17" t="s">
        <v>100</v>
      </c>
      <c r="C39" s="21">
        <v>2006</v>
      </c>
      <c r="D39" s="21" t="s">
        <v>17</v>
      </c>
      <c r="E39" s="20">
        <v>544</v>
      </c>
      <c r="F39" s="20">
        <v>6</v>
      </c>
      <c r="G39" s="20"/>
      <c r="H39" s="20"/>
      <c r="I39" s="20">
        <v>614</v>
      </c>
      <c r="J39" s="20">
        <v>8</v>
      </c>
      <c r="K39" s="30">
        <v>587</v>
      </c>
      <c r="L39" s="20">
        <v>6</v>
      </c>
      <c r="M39" s="35">
        <v>555</v>
      </c>
      <c r="N39" s="20">
        <v>8</v>
      </c>
      <c r="O39" s="20"/>
      <c r="P39" s="20"/>
      <c r="Q39" s="20">
        <f t="shared" si="0"/>
        <v>28</v>
      </c>
      <c r="R39" s="36" t="s">
        <v>211</v>
      </c>
    </row>
    <row r="40" spans="1:20" s="12" customFormat="1" x14ac:dyDescent="0.35">
      <c r="B40" s="17" t="s">
        <v>67</v>
      </c>
      <c r="C40" s="21">
        <v>2006</v>
      </c>
      <c r="D40" s="21" t="s">
        <v>11</v>
      </c>
      <c r="E40" s="20">
        <v>373</v>
      </c>
      <c r="F40" s="20">
        <v>1</v>
      </c>
      <c r="G40" s="20"/>
      <c r="H40" s="20"/>
      <c r="J40" s="20"/>
      <c r="K40" s="30"/>
      <c r="L40" s="20"/>
      <c r="M40" s="35"/>
      <c r="N40" s="20"/>
      <c r="O40" s="20"/>
      <c r="P40" s="20"/>
      <c r="Q40" s="20">
        <f t="shared" si="0"/>
        <v>1</v>
      </c>
      <c r="R40" s="36" t="s">
        <v>224</v>
      </c>
    </row>
    <row r="41" spans="1:20" s="12" customFormat="1" x14ac:dyDescent="0.35">
      <c r="B41" s="17" t="s">
        <v>170</v>
      </c>
      <c r="C41" s="20">
        <v>2006</v>
      </c>
      <c r="D41" s="21" t="s">
        <v>30</v>
      </c>
      <c r="E41" s="20"/>
      <c r="F41" s="20"/>
      <c r="G41" s="20">
        <v>462</v>
      </c>
      <c r="H41" s="20">
        <v>2</v>
      </c>
      <c r="J41" s="20"/>
      <c r="K41" s="30"/>
      <c r="L41" s="20"/>
      <c r="M41" s="35"/>
      <c r="N41" s="20"/>
      <c r="O41" s="20"/>
      <c r="P41" s="20"/>
      <c r="Q41" s="20">
        <f t="shared" si="0"/>
        <v>2</v>
      </c>
      <c r="R41" s="36" t="s">
        <v>222</v>
      </c>
    </row>
    <row r="42" spans="1:20" x14ac:dyDescent="0.35">
      <c r="B42" s="17" t="s">
        <v>207</v>
      </c>
      <c r="D42" s="20" t="s">
        <v>24</v>
      </c>
      <c r="M42" s="35">
        <v>476</v>
      </c>
      <c r="N42" s="20">
        <v>4</v>
      </c>
      <c r="Q42" s="20">
        <f t="shared" si="0"/>
        <v>4</v>
      </c>
      <c r="R42" s="36" t="s">
        <v>217</v>
      </c>
    </row>
    <row r="43" spans="1:20" s="12" customFormat="1" x14ac:dyDescent="0.35">
      <c r="B43" s="17" t="s">
        <v>218</v>
      </c>
      <c r="C43" s="20"/>
      <c r="D43" s="21" t="s">
        <v>219</v>
      </c>
      <c r="E43" s="20"/>
      <c r="F43" s="20"/>
      <c r="G43" s="20"/>
      <c r="H43" s="20"/>
      <c r="J43" s="20"/>
      <c r="K43" s="20"/>
      <c r="L43" s="20"/>
      <c r="M43" s="35">
        <v>382</v>
      </c>
      <c r="N43" s="20">
        <v>3</v>
      </c>
      <c r="O43" s="20"/>
      <c r="P43" s="20"/>
      <c r="Q43" s="20">
        <f t="shared" si="0"/>
        <v>3</v>
      </c>
      <c r="R43" s="36" t="s">
        <v>221</v>
      </c>
    </row>
    <row r="44" spans="1:20" s="12" customFormat="1" x14ac:dyDescent="0.35">
      <c r="B44" s="17" t="s">
        <v>220</v>
      </c>
      <c r="C44" s="20"/>
      <c r="D44" s="21" t="s">
        <v>11</v>
      </c>
      <c r="E44" s="20"/>
      <c r="F44" s="20"/>
      <c r="G44" s="20"/>
      <c r="H44" s="20"/>
      <c r="J44" s="20"/>
      <c r="K44" s="20"/>
      <c r="L44" s="20"/>
      <c r="M44" s="35">
        <v>296</v>
      </c>
      <c r="N44" s="20">
        <v>2</v>
      </c>
      <c r="O44" s="20"/>
      <c r="P44" s="20"/>
      <c r="Q44" s="20">
        <f t="shared" si="0"/>
        <v>2</v>
      </c>
      <c r="R44" s="36" t="s">
        <v>223</v>
      </c>
    </row>
    <row r="45" spans="1:20" s="12" customFormat="1" x14ac:dyDescent="0.35">
      <c r="B45" s="17"/>
      <c r="C45" s="20"/>
      <c r="D45" s="21"/>
      <c r="E45" s="20"/>
      <c r="F45" s="20"/>
      <c r="G45" s="20"/>
      <c r="H45" s="20"/>
      <c r="J45" s="20"/>
      <c r="K45" s="20"/>
      <c r="L45" s="20"/>
      <c r="M45" s="38"/>
      <c r="N45" s="20"/>
      <c r="O45" s="20"/>
      <c r="P45" s="20"/>
      <c r="Q45" s="20"/>
      <c r="R45" s="36"/>
    </row>
    <row r="46" spans="1:20" s="12" customFormat="1" x14ac:dyDescent="0.35">
      <c r="A46" s="18" t="s">
        <v>136</v>
      </c>
      <c r="G46" s="20"/>
      <c r="H46" s="20"/>
      <c r="J46" s="20"/>
      <c r="K46" s="20"/>
      <c r="L46" s="20"/>
      <c r="M46" s="38"/>
      <c r="N46" s="20"/>
      <c r="O46" s="20"/>
      <c r="P46" s="20"/>
      <c r="Q46" s="20"/>
      <c r="R46" s="36"/>
    </row>
    <row r="47" spans="1:20" s="12" customFormat="1" x14ac:dyDescent="0.35">
      <c r="A47" s="17"/>
      <c r="B47" s="17" t="s">
        <v>111</v>
      </c>
      <c r="C47" s="21">
        <v>2005</v>
      </c>
      <c r="D47" s="21" t="s">
        <v>110</v>
      </c>
      <c r="E47" s="20"/>
      <c r="F47" s="20"/>
      <c r="G47" s="20">
        <v>457</v>
      </c>
      <c r="H47" s="20">
        <v>8</v>
      </c>
      <c r="J47" s="20"/>
      <c r="K47" s="30"/>
      <c r="L47" s="20"/>
      <c r="M47" s="35">
        <v>337</v>
      </c>
      <c r="N47" s="20">
        <v>6</v>
      </c>
      <c r="O47" s="20"/>
      <c r="P47" s="20"/>
      <c r="Q47" s="20">
        <f t="shared" si="0"/>
        <v>14</v>
      </c>
      <c r="R47" s="36" t="s">
        <v>210</v>
      </c>
      <c r="T47" s="17"/>
    </row>
    <row r="48" spans="1:20" s="12" customFormat="1" x14ac:dyDescent="0.35">
      <c r="A48" s="17"/>
      <c r="B48" s="17" t="s">
        <v>194</v>
      </c>
      <c r="C48" s="21"/>
      <c r="D48" s="21" t="s">
        <v>195</v>
      </c>
      <c r="E48" s="20"/>
      <c r="F48" s="20"/>
      <c r="G48" s="20"/>
      <c r="H48" s="20"/>
      <c r="J48" s="20"/>
      <c r="K48" s="30">
        <v>480</v>
      </c>
      <c r="L48" s="20">
        <v>8</v>
      </c>
      <c r="M48" s="35"/>
      <c r="N48" s="20"/>
      <c r="O48" s="20"/>
      <c r="P48" s="20"/>
      <c r="Q48" s="20">
        <f t="shared" si="0"/>
        <v>8</v>
      </c>
      <c r="R48" s="36" t="s">
        <v>211</v>
      </c>
    </row>
    <row r="49" spans="1:20" s="12" customFormat="1" x14ac:dyDescent="0.35">
      <c r="A49" s="17"/>
      <c r="B49" s="17" t="s">
        <v>204</v>
      </c>
      <c r="C49" s="21"/>
      <c r="D49" s="21" t="s">
        <v>11</v>
      </c>
      <c r="E49" s="20"/>
      <c r="F49" s="20"/>
      <c r="G49" s="20"/>
      <c r="H49" s="20"/>
      <c r="J49" s="20"/>
      <c r="K49" s="30"/>
      <c r="L49" s="20"/>
      <c r="M49" s="35">
        <v>447</v>
      </c>
      <c r="N49" s="20">
        <v>8</v>
      </c>
      <c r="O49" s="20"/>
      <c r="P49" s="20"/>
      <c r="Q49" s="20">
        <f t="shared" si="0"/>
        <v>8</v>
      </c>
      <c r="R49" s="36" t="s">
        <v>211</v>
      </c>
    </row>
    <row r="50" spans="1:20" s="12" customFormat="1" x14ac:dyDescent="0.35">
      <c r="A50" s="17"/>
      <c r="B50" s="17"/>
      <c r="C50" s="21"/>
      <c r="D50" s="21"/>
      <c r="E50" s="20"/>
      <c r="F50" s="20"/>
      <c r="G50" s="20"/>
      <c r="H50" s="20"/>
      <c r="J50" s="20"/>
      <c r="K50" s="38"/>
      <c r="L50" s="20"/>
      <c r="M50" s="38"/>
      <c r="N50" s="20"/>
      <c r="O50" s="20"/>
      <c r="P50" s="20"/>
      <c r="Q50" s="20"/>
      <c r="R50" s="36"/>
    </row>
    <row r="51" spans="1:20" x14ac:dyDescent="0.35">
      <c r="A51" s="16">
        <v>15</v>
      </c>
      <c r="M51" s="38"/>
    </row>
    <row r="52" spans="1:20" x14ac:dyDescent="0.35">
      <c r="B52" s="17" t="s">
        <v>22</v>
      </c>
      <c r="C52" s="21">
        <v>2006</v>
      </c>
      <c r="D52" s="21" t="s">
        <v>16</v>
      </c>
      <c r="E52" s="20">
        <v>561</v>
      </c>
      <c r="F52" s="20">
        <v>8</v>
      </c>
      <c r="G52" s="20">
        <v>547</v>
      </c>
      <c r="H52" s="20">
        <v>8</v>
      </c>
      <c r="I52" s="20">
        <v>602</v>
      </c>
      <c r="J52" s="20">
        <v>6</v>
      </c>
      <c r="K52" s="30">
        <v>570</v>
      </c>
      <c r="L52" s="20">
        <v>6</v>
      </c>
      <c r="Q52" s="20">
        <f t="shared" si="0"/>
        <v>28</v>
      </c>
      <c r="R52" s="36" t="s">
        <v>210</v>
      </c>
      <c r="T52" s="17"/>
    </row>
    <row r="53" spans="1:20" x14ac:dyDescent="0.35">
      <c r="B53" s="17" t="s">
        <v>104</v>
      </c>
      <c r="C53" s="21">
        <v>2006</v>
      </c>
      <c r="D53" s="21" t="s">
        <v>17</v>
      </c>
      <c r="E53" s="20">
        <v>271</v>
      </c>
      <c r="F53" s="20">
        <v>1</v>
      </c>
      <c r="G53" s="20">
        <v>309</v>
      </c>
      <c r="H53" s="20">
        <v>3</v>
      </c>
      <c r="K53" s="30"/>
      <c r="Q53" s="20">
        <f t="shared" si="0"/>
        <v>4</v>
      </c>
      <c r="R53" s="36" t="s">
        <v>221</v>
      </c>
    </row>
    <row r="54" spans="1:20" x14ac:dyDescent="0.35">
      <c r="B54" s="17" t="s">
        <v>165</v>
      </c>
      <c r="C54" s="20">
        <v>2005</v>
      </c>
      <c r="D54" s="21" t="s">
        <v>16</v>
      </c>
      <c r="E54" s="20">
        <v>530</v>
      </c>
      <c r="F54" s="20">
        <v>5</v>
      </c>
      <c r="G54" s="20">
        <v>485</v>
      </c>
      <c r="H54" s="20">
        <v>5</v>
      </c>
      <c r="I54" s="20">
        <v>611</v>
      </c>
      <c r="J54" s="20">
        <v>8</v>
      </c>
      <c r="K54" s="30">
        <v>611</v>
      </c>
      <c r="L54" s="20">
        <v>8</v>
      </c>
      <c r="Q54" s="20">
        <f t="shared" si="0"/>
        <v>26</v>
      </c>
      <c r="R54" s="36" t="s">
        <v>211</v>
      </c>
      <c r="T54" s="17"/>
    </row>
    <row r="55" spans="1:20" s="12" customFormat="1" x14ac:dyDescent="0.35">
      <c r="B55" s="17" t="s">
        <v>171</v>
      </c>
      <c r="C55" s="20">
        <v>2006</v>
      </c>
      <c r="D55" s="21" t="s">
        <v>16</v>
      </c>
      <c r="E55" s="20"/>
      <c r="F55" s="20"/>
      <c r="G55" s="20">
        <v>525</v>
      </c>
      <c r="H55" s="20">
        <v>6</v>
      </c>
      <c r="I55" s="20">
        <v>565</v>
      </c>
      <c r="J55" s="20">
        <v>5</v>
      </c>
      <c r="K55" s="30">
        <v>553</v>
      </c>
      <c r="L55" s="20">
        <v>4</v>
      </c>
      <c r="M55" s="35"/>
      <c r="N55" s="20"/>
      <c r="O55" s="20"/>
      <c r="P55" s="20"/>
      <c r="Q55" s="20">
        <f t="shared" si="0"/>
        <v>15</v>
      </c>
      <c r="R55" s="36" t="s">
        <v>213</v>
      </c>
    </row>
    <row r="56" spans="1:20" x14ac:dyDescent="0.35">
      <c r="B56" s="17" t="s">
        <v>141</v>
      </c>
      <c r="C56" s="20">
        <v>2006</v>
      </c>
      <c r="D56" s="21" t="s">
        <v>120</v>
      </c>
      <c r="E56" s="20">
        <v>342</v>
      </c>
      <c r="F56" s="20">
        <v>1</v>
      </c>
      <c r="G56" s="20">
        <v>474</v>
      </c>
      <c r="H56" s="20">
        <v>4</v>
      </c>
      <c r="K56" s="30"/>
      <c r="Q56" s="20">
        <f t="shared" si="0"/>
        <v>5</v>
      </c>
      <c r="R56" s="36" t="s">
        <v>217</v>
      </c>
    </row>
    <row r="57" spans="1:20" s="12" customFormat="1" x14ac:dyDescent="0.35">
      <c r="A57" s="18"/>
      <c r="B57" s="17" t="s">
        <v>105</v>
      </c>
      <c r="C57" s="21">
        <v>2006</v>
      </c>
      <c r="D57" s="21" t="s">
        <v>17</v>
      </c>
      <c r="E57" s="20">
        <v>490</v>
      </c>
      <c r="F57" s="20">
        <v>3</v>
      </c>
      <c r="G57" s="20"/>
      <c r="H57" s="20"/>
      <c r="J57" s="20"/>
      <c r="K57" s="30"/>
      <c r="L57" s="20"/>
      <c r="M57" s="35"/>
      <c r="N57" s="20"/>
      <c r="O57" s="20"/>
      <c r="P57" s="20"/>
      <c r="Q57" s="20">
        <f t="shared" si="0"/>
        <v>3</v>
      </c>
      <c r="R57" s="36" t="s">
        <v>222</v>
      </c>
    </row>
    <row r="58" spans="1:20" s="12" customFormat="1" x14ac:dyDescent="0.35">
      <c r="A58" s="18"/>
      <c r="B58" s="17" t="s">
        <v>26</v>
      </c>
      <c r="C58" s="21">
        <v>2006</v>
      </c>
      <c r="D58" s="21" t="s">
        <v>11</v>
      </c>
      <c r="E58" s="20">
        <v>506</v>
      </c>
      <c r="F58" s="20">
        <v>5</v>
      </c>
      <c r="G58" s="20"/>
      <c r="H58" s="20"/>
      <c r="J58" s="20"/>
      <c r="K58" s="30">
        <v>561</v>
      </c>
      <c r="L58" s="20">
        <v>5</v>
      </c>
      <c r="M58" s="35">
        <v>532</v>
      </c>
      <c r="N58" s="20">
        <v>8</v>
      </c>
      <c r="O58" s="20"/>
      <c r="P58" s="20"/>
      <c r="Q58" s="20">
        <f t="shared" si="0"/>
        <v>18</v>
      </c>
      <c r="R58" s="36" t="s">
        <v>212</v>
      </c>
    </row>
    <row r="59" spans="1:20" s="12" customFormat="1" x14ac:dyDescent="0.35">
      <c r="A59" s="18"/>
      <c r="B59" s="17" t="s">
        <v>189</v>
      </c>
      <c r="C59" s="21"/>
      <c r="D59" s="21" t="s">
        <v>11</v>
      </c>
      <c r="E59" s="20"/>
      <c r="F59" s="20"/>
      <c r="G59" s="20"/>
      <c r="H59" s="20"/>
      <c r="J59" s="20"/>
      <c r="K59" s="30">
        <v>433</v>
      </c>
      <c r="L59" s="20">
        <v>3</v>
      </c>
      <c r="M59" s="35">
        <v>497</v>
      </c>
      <c r="N59" s="20">
        <v>6</v>
      </c>
      <c r="O59" s="20"/>
      <c r="P59" s="20"/>
      <c r="Q59" s="20">
        <f t="shared" si="0"/>
        <v>9</v>
      </c>
      <c r="R59" s="36" t="s">
        <v>214</v>
      </c>
    </row>
    <row r="60" spans="1:20" s="12" customFormat="1" x14ac:dyDescent="0.35">
      <c r="A60" s="18"/>
      <c r="B60" s="17" t="s">
        <v>27</v>
      </c>
      <c r="C60" s="21"/>
      <c r="D60" s="21"/>
      <c r="E60" s="20"/>
      <c r="F60" s="20"/>
      <c r="G60" s="20"/>
      <c r="H60" s="20"/>
      <c r="J60" s="20"/>
      <c r="K60" s="20"/>
      <c r="L60" s="20"/>
      <c r="M60" s="35">
        <v>486</v>
      </c>
      <c r="N60" s="20">
        <v>5</v>
      </c>
      <c r="O60" s="20"/>
      <c r="P60" s="20"/>
      <c r="Q60" s="20">
        <f t="shared" si="0"/>
        <v>5</v>
      </c>
      <c r="R60" s="36" t="s">
        <v>216</v>
      </c>
    </row>
    <row r="61" spans="1:20" s="12" customFormat="1" x14ac:dyDescent="0.35">
      <c r="A61" s="18"/>
      <c r="B61" s="17"/>
      <c r="C61" s="21"/>
      <c r="D61" s="21"/>
      <c r="E61" s="20"/>
      <c r="F61" s="20"/>
      <c r="G61" s="20"/>
      <c r="H61" s="20"/>
      <c r="J61" s="20"/>
      <c r="K61" s="20"/>
      <c r="L61" s="20"/>
      <c r="M61" s="38"/>
      <c r="N61" s="20"/>
      <c r="O61" s="20"/>
      <c r="P61" s="20"/>
      <c r="Q61" s="20"/>
      <c r="R61" s="36"/>
    </row>
    <row r="62" spans="1:20" s="12" customFormat="1" x14ac:dyDescent="0.35">
      <c r="A62" s="18" t="s">
        <v>46</v>
      </c>
      <c r="B62" s="17"/>
      <c r="C62" s="20"/>
      <c r="D62" s="21"/>
      <c r="E62" s="20"/>
      <c r="F62" s="20"/>
      <c r="G62" s="20"/>
      <c r="H62" s="20"/>
      <c r="J62" s="20"/>
      <c r="K62" s="20"/>
      <c r="L62" s="20"/>
      <c r="M62" s="38"/>
      <c r="N62" s="20"/>
      <c r="O62" s="20"/>
      <c r="P62" s="20"/>
      <c r="Q62" s="20"/>
      <c r="R62" s="36"/>
    </row>
    <row r="63" spans="1:20" s="12" customFormat="1" x14ac:dyDescent="0.35">
      <c r="B63" s="17" t="s">
        <v>36</v>
      </c>
      <c r="C63" s="20">
        <v>2006</v>
      </c>
      <c r="D63" s="21" t="s">
        <v>16</v>
      </c>
      <c r="E63" s="20">
        <v>559</v>
      </c>
      <c r="F63" s="20">
        <v>8</v>
      </c>
      <c r="G63" s="20">
        <v>559</v>
      </c>
      <c r="H63" s="20">
        <v>8</v>
      </c>
      <c r="J63" s="20"/>
      <c r="K63" s="30">
        <v>637</v>
      </c>
      <c r="L63" s="20">
        <v>8</v>
      </c>
      <c r="M63" s="35"/>
      <c r="N63" s="20"/>
      <c r="O63" s="20"/>
      <c r="P63" s="20"/>
      <c r="Q63" s="20">
        <f t="shared" si="0"/>
        <v>24</v>
      </c>
      <c r="R63" s="36" t="s">
        <v>210</v>
      </c>
    </row>
    <row r="64" spans="1:20" s="12" customFormat="1" x14ac:dyDescent="0.35">
      <c r="B64" s="17"/>
      <c r="C64" s="20"/>
      <c r="D64" s="21"/>
      <c r="E64" s="20"/>
      <c r="F64" s="20"/>
      <c r="G64" s="20"/>
      <c r="H64" s="20"/>
      <c r="J64" s="20"/>
      <c r="K64" s="20"/>
      <c r="L64" s="20"/>
      <c r="M64" s="35"/>
      <c r="N64" s="20"/>
      <c r="O64" s="20"/>
      <c r="P64" s="20"/>
      <c r="Q64" s="20"/>
      <c r="R64" s="36"/>
    </row>
    <row r="65" spans="1:20" x14ac:dyDescent="0.35">
      <c r="A65" s="18" t="s">
        <v>81</v>
      </c>
    </row>
    <row r="66" spans="1:20" x14ac:dyDescent="0.35">
      <c r="B66" s="17" t="s">
        <v>33</v>
      </c>
      <c r="C66" s="20">
        <v>2005</v>
      </c>
      <c r="D66" s="21" t="s">
        <v>11</v>
      </c>
      <c r="E66" s="20">
        <v>447</v>
      </c>
      <c r="F66" s="20">
        <v>8</v>
      </c>
      <c r="K66" s="30"/>
      <c r="Q66" s="20">
        <f t="shared" si="0"/>
        <v>8</v>
      </c>
      <c r="R66" s="36" t="s">
        <v>210</v>
      </c>
      <c r="T66" s="17"/>
    </row>
    <row r="67" spans="1:20" x14ac:dyDescent="0.35">
      <c r="B67" s="17" t="s">
        <v>135</v>
      </c>
      <c r="C67" s="20">
        <v>2006</v>
      </c>
      <c r="D67" s="21" t="s">
        <v>11</v>
      </c>
      <c r="E67" s="20">
        <v>204</v>
      </c>
      <c r="F67" s="20">
        <v>8</v>
      </c>
      <c r="K67" s="30"/>
      <c r="Q67" s="20">
        <f t="shared" si="0"/>
        <v>8</v>
      </c>
      <c r="R67" s="36" t="s">
        <v>211</v>
      </c>
      <c r="T67" s="17"/>
    </row>
    <row r="68" spans="1:20" s="12" customFormat="1" x14ac:dyDescent="0.35">
      <c r="B68" s="17"/>
      <c r="C68" s="20"/>
      <c r="D68" s="21"/>
      <c r="E68" s="20"/>
      <c r="F68" s="20"/>
      <c r="G68" s="20"/>
      <c r="H68" s="20"/>
      <c r="J68" s="20"/>
      <c r="K68" s="30"/>
      <c r="L68" s="20"/>
      <c r="M68" s="35"/>
      <c r="N68" s="20"/>
      <c r="O68" s="20"/>
      <c r="P68" s="20"/>
      <c r="Q68" s="20"/>
      <c r="R68" s="36"/>
      <c r="T68" s="17"/>
    </row>
    <row r="69" spans="1:20" x14ac:dyDescent="0.35">
      <c r="A69" s="18" t="s">
        <v>50</v>
      </c>
      <c r="M69" s="38"/>
    </row>
    <row r="70" spans="1:20" s="12" customFormat="1" x14ac:dyDescent="0.35">
      <c r="A70" s="18"/>
      <c r="B70" s="17" t="s">
        <v>114</v>
      </c>
      <c r="C70" s="20">
        <v>2004</v>
      </c>
      <c r="D70" s="21" t="s">
        <v>24</v>
      </c>
      <c r="G70" s="20">
        <v>533</v>
      </c>
      <c r="H70" s="20">
        <v>8</v>
      </c>
      <c r="J70" s="20"/>
      <c r="K70" s="30"/>
      <c r="L70" s="20"/>
      <c r="M70" s="35">
        <v>534</v>
      </c>
      <c r="N70" s="20">
        <v>8</v>
      </c>
      <c r="O70" s="20"/>
      <c r="P70" s="20"/>
      <c r="Q70" s="20">
        <f t="shared" si="0"/>
        <v>16</v>
      </c>
      <c r="R70" s="36" t="s">
        <v>212</v>
      </c>
    </row>
    <row r="71" spans="1:20" s="12" customFormat="1" x14ac:dyDescent="0.35">
      <c r="A71" s="18"/>
      <c r="B71" s="17" t="s">
        <v>72</v>
      </c>
      <c r="C71" s="20">
        <v>2004</v>
      </c>
      <c r="D71" s="21" t="s">
        <v>21</v>
      </c>
      <c r="G71" s="20">
        <v>502</v>
      </c>
      <c r="H71" s="20">
        <v>6</v>
      </c>
      <c r="I71" s="20">
        <v>538</v>
      </c>
      <c r="J71" s="20">
        <v>8</v>
      </c>
      <c r="K71" s="30">
        <v>554</v>
      </c>
      <c r="L71" s="20">
        <v>8</v>
      </c>
      <c r="M71" s="35">
        <v>500</v>
      </c>
      <c r="N71" s="20">
        <v>5</v>
      </c>
      <c r="O71" s="20"/>
      <c r="P71" s="20"/>
      <c r="Q71" s="20">
        <f t="shared" si="0"/>
        <v>27</v>
      </c>
      <c r="R71" s="36" t="s">
        <v>210</v>
      </c>
    </row>
    <row r="72" spans="1:20" x14ac:dyDescent="0.35">
      <c r="B72" s="17" t="s">
        <v>43</v>
      </c>
      <c r="C72" s="20">
        <v>2003</v>
      </c>
      <c r="D72" s="21" t="s">
        <v>30</v>
      </c>
      <c r="G72" s="20">
        <v>449</v>
      </c>
      <c r="H72" s="20">
        <v>5</v>
      </c>
      <c r="I72" s="20">
        <v>479</v>
      </c>
      <c r="J72" s="20">
        <v>6</v>
      </c>
      <c r="K72" s="30">
        <v>488</v>
      </c>
      <c r="L72" s="20">
        <v>6</v>
      </c>
      <c r="M72" s="35">
        <v>460</v>
      </c>
      <c r="N72" s="20">
        <v>2</v>
      </c>
      <c r="Q72" s="20">
        <f t="shared" si="0"/>
        <v>19</v>
      </c>
      <c r="R72" s="36" t="s">
        <v>211</v>
      </c>
      <c r="T72" s="17"/>
    </row>
    <row r="73" spans="1:20" x14ac:dyDescent="0.35">
      <c r="B73" s="17" t="s">
        <v>160</v>
      </c>
      <c r="C73" s="21">
        <v>2004</v>
      </c>
      <c r="D73" s="21" t="s">
        <v>48</v>
      </c>
      <c r="E73" s="20">
        <v>498</v>
      </c>
      <c r="F73" s="20">
        <v>5</v>
      </c>
      <c r="K73" s="30"/>
      <c r="Q73" s="20">
        <f t="shared" si="0"/>
        <v>5</v>
      </c>
      <c r="R73" s="36" t="s">
        <v>217</v>
      </c>
    </row>
    <row r="74" spans="1:20" s="12" customFormat="1" x14ac:dyDescent="0.35">
      <c r="B74" s="17" t="s">
        <v>187</v>
      </c>
      <c r="C74" s="21"/>
      <c r="D74" s="21" t="s">
        <v>58</v>
      </c>
      <c r="E74" s="20"/>
      <c r="F74" s="20"/>
      <c r="G74" s="20"/>
      <c r="H74" s="20"/>
      <c r="I74" s="20"/>
      <c r="J74" s="20">
        <v>5</v>
      </c>
      <c r="K74" s="30"/>
      <c r="L74" s="20"/>
      <c r="M74" s="35">
        <v>479</v>
      </c>
      <c r="N74" s="20">
        <v>3</v>
      </c>
      <c r="O74" s="20"/>
      <c r="P74" s="20"/>
      <c r="Q74" s="20">
        <f t="shared" si="0"/>
        <v>8</v>
      </c>
      <c r="R74" s="36" t="s">
        <v>214</v>
      </c>
    </row>
    <row r="75" spans="1:20" s="12" customFormat="1" x14ac:dyDescent="0.35">
      <c r="B75" s="17" t="s">
        <v>115</v>
      </c>
      <c r="C75" s="21"/>
      <c r="D75" s="21" t="s">
        <v>11</v>
      </c>
      <c r="E75" s="20"/>
      <c r="F75" s="20"/>
      <c r="G75" s="20"/>
      <c r="H75" s="20"/>
      <c r="I75" s="20"/>
      <c r="J75" s="20"/>
      <c r="K75" s="30">
        <v>254</v>
      </c>
      <c r="L75" s="20">
        <v>5</v>
      </c>
      <c r="M75" s="35">
        <v>498</v>
      </c>
      <c r="N75" s="20">
        <v>4</v>
      </c>
      <c r="O75" s="20"/>
      <c r="P75" s="20"/>
      <c r="Q75" s="20">
        <f t="shared" si="0"/>
        <v>9</v>
      </c>
      <c r="R75" s="36" t="s">
        <v>213</v>
      </c>
    </row>
    <row r="76" spans="1:20" s="12" customFormat="1" x14ac:dyDescent="0.35">
      <c r="B76" s="17" t="s">
        <v>209</v>
      </c>
      <c r="C76" s="21"/>
      <c r="D76" s="21" t="s">
        <v>28</v>
      </c>
      <c r="E76" s="20"/>
      <c r="F76" s="20"/>
      <c r="G76" s="20"/>
      <c r="H76" s="20"/>
      <c r="I76" s="20"/>
      <c r="J76" s="20"/>
      <c r="K76" s="20"/>
      <c r="L76" s="20"/>
      <c r="M76" s="35">
        <v>515</v>
      </c>
      <c r="N76" s="20">
        <v>6</v>
      </c>
      <c r="O76" s="20"/>
      <c r="P76" s="20"/>
      <c r="Q76" s="20">
        <f t="shared" si="0"/>
        <v>6</v>
      </c>
      <c r="R76" s="36" t="s">
        <v>216</v>
      </c>
    </row>
    <row r="77" spans="1:20" s="12" customFormat="1" x14ac:dyDescent="0.35">
      <c r="B77" s="17" t="s">
        <v>225</v>
      </c>
      <c r="C77" s="21"/>
      <c r="D77" s="21" t="s">
        <v>30</v>
      </c>
      <c r="E77" s="20"/>
      <c r="F77" s="20"/>
      <c r="G77" s="20"/>
      <c r="H77" s="20"/>
      <c r="I77" s="20"/>
      <c r="J77" s="20"/>
      <c r="K77" s="20"/>
      <c r="L77" s="20"/>
      <c r="M77" s="35">
        <v>413</v>
      </c>
      <c r="N77" s="20">
        <v>1</v>
      </c>
      <c r="O77" s="20"/>
      <c r="P77" s="20"/>
      <c r="Q77" s="20">
        <f t="shared" ref="Q77:Q78" si="1">SUM(F77+H77+J77+L77+N77)</f>
        <v>1</v>
      </c>
      <c r="R77" s="36" t="s">
        <v>221</v>
      </c>
    </row>
    <row r="78" spans="1:20" s="12" customFormat="1" x14ac:dyDescent="0.35">
      <c r="B78" s="17" t="s">
        <v>226</v>
      </c>
      <c r="C78" s="21"/>
      <c r="D78" s="21" t="s">
        <v>28</v>
      </c>
      <c r="E78" s="20"/>
      <c r="F78" s="20"/>
      <c r="G78" s="20"/>
      <c r="H78" s="20"/>
      <c r="I78" s="20"/>
      <c r="J78" s="20"/>
      <c r="K78" s="20"/>
      <c r="L78" s="20"/>
      <c r="M78" s="35">
        <v>317</v>
      </c>
      <c r="N78" s="20">
        <v>1</v>
      </c>
      <c r="O78" s="20"/>
      <c r="P78" s="20"/>
      <c r="Q78" s="20">
        <f t="shared" si="1"/>
        <v>1</v>
      </c>
      <c r="R78" s="36" t="s">
        <v>222</v>
      </c>
    </row>
    <row r="79" spans="1:20" s="12" customFormat="1" x14ac:dyDescent="0.35">
      <c r="B79" s="17"/>
      <c r="C79" s="21"/>
      <c r="D79" s="21"/>
      <c r="E79" s="20"/>
      <c r="F79" s="20"/>
      <c r="G79" s="20"/>
      <c r="H79" s="20"/>
      <c r="I79" s="20"/>
      <c r="J79" s="20"/>
      <c r="K79" s="20"/>
      <c r="L79" s="20"/>
      <c r="M79" s="38"/>
      <c r="N79" s="20"/>
      <c r="O79" s="20"/>
      <c r="P79" s="20"/>
      <c r="Q79" s="20"/>
      <c r="R79" s="36"/>
    </row>
    <row r="80" spans="1:20" s="12" customFormat="1" x14ac:dyDescent="0.35">
      <c r="A80" s="18" t="s">
        <v>173</v>
      </c>
      <c r="C80" s="20"/>
      <c r="D80" s="20"/>
      <c r="E80" s="20"/>
      <c r="F80" s="20"/>
      <c r="G80" s="20"/>
      <c r="H80" s="20"/>
      <c r="J80" s="20"/>
      <c r="K80" s="20"/>
      <c r="L80" s="20"/>
      <c r="M80" s="38"/>
      <c r="N80" s="20"/>
      <c r="O80" s="20"/>
      <c r="P80" s="20"/>
      <c r="Q80" s="20"/>
      <c r="R80" s="36"/>
    </row>
    <row r="81" spans="1:20" s="12" customFormat="1" x14ac:dyDescent="0.35">
      <c r="A81" s="18"/>
      <c r="B81" s="17" t="s">
        <v>161</v>
      </c>
      <c r="C81" s="21">
        <v>2004</v>
      </c>
      <c r="D81" s="21" t="s">
        <v>11</v>
      </c>
      <c r="E81" s="20">
        <v>413</v>
      </c>
      <c r="F81" s="20">
        <v>8</v>
      </c>
      <c r="G81" s="20"/>
      <c r="H81" s="20"/>
      <c r="J81" s="20"/>
      <c r="K81" s="30">
        <v>297</v>
      </c>
      <c r="L81" s="20">
        <v>8</v>
      </c>
      <c r="M81" s="35"/>
      <c r="N81" s="20"/>
      <c r="O81" s="20"/>
      <c r="P81" s="20"/>
      <c r="Q81" s="20">
        <f t="shared" ref="Q81:Q113" si="2">SUM(F81+H81+J81+L81+N81)</f>
        <v>16</v>
      </c>
      <c r="R81" s="36" t="s">
        <v>210</v>
      </c>
      <c r="T81" s="17"/>
    </row>
    <row r="82" spans="1:20" s="12" customFormat="1" x14ac:dyDescent="0.35">
      <c r="C82" s="20"/>
      <c r="D82" s="20"/>
      <c r="E82" s="20"/>
      <c r="F82" s="20"/>
      <c r="G82" s="20"/>
      <c r="H82" s="20"/>
      <c r="J82" s="20"/>
      <c r="K82" s="20"/>
      <c r="L82" s="20"/>
      <c r="M82" s="35"/>
      <c r="N82" s="20"/>
      <c r="O82" s="20"/>
      <c r="P82" s="20"/>
      <c r="Q82" s="20"/>
      <c r="R82" s="36"/>
    </row>
    <row r="83" spans="1:20" x14ac:dyDescent="0.35">
      <c r="A83" s="16" t="s">
        <v>93</v>
      </c>
    </row>
    <row r="84" spans="1:20" x14ac:dyDescent="0.35">
      <c r="B84" s="17" t="s">
        <v>49</v>
      </c>
      <c r="C84" s="20">
        <v>2003</v>
      </c>
      <c r="D84" s="21" t="s">
        <v>16</v>
      </c>
      <c r="G84" s="20">
        <v>514</v>
      </c>
      <c r="H84" s="20">
        <v>8</v>
      </c>
      <c r="K84" s="30">
        <v>526</v>
      </c>
      <c r="L84" s="20">
        <v>8</v>
      </c>
      <c r="Q84" s="20">
        <f t="shared" si="2"/>
        <v>16</v>
      </c>
      <c r="R84" s="36" t="s">
        <v>210</v>
      </c>
      <c r="T84" s="17"/>
    </row>
    <row r="85" spans="1:20" s="12" customFormat="1" x14ac:dyDescent="0.35">
      <c r="B85" s="17"/>
      <c r="C85" s="20"/>
      <c r="D85" s="21"/>
      <c r="E85" s="20"/>
      <c r="F85" s="20"/>
      <c r="G85" s="20"/>
      <c r="H85" s="20"/>
      <c r="J85" s="20"/>
      <c r="K85" s="20"/>
      <c r="L85" s="20"/>
      <c r="M85" s="35"/>
      <c r="N85" s="20"/>
      <c r="O85" s="20"/>
      <c r="P85" s="20"/>
      <c r="Q85" s="20"/>
      <c r="R85" s="36"/>
    </row>
    <row r="86" spans="1:20" x14ac:dyDescent="0.35">
      <c r="A86" s="16">
        <v>17</v>
      </c>
    </row>
    <row r="87" spans="1:20" x14ac:dyDescent="0.35">
      <c r="B87" s="17" t="s">
        <v>39</v>
      </c>
      <c r="C87" s="20">
        <v>2003</v>
      </c>
      <c r="D87" s="21" t="s">
        <v>11</v>
      </c>
      <c r="E87" s="20">
        <v>521</v>
      </c>
      <c r="F87" s="20">
        <v>6</v>
      </c>
      <c r="G87" s="20">
        <v>511</v>
      </c>
      <c r="H87" s="20">
        <v>5</v>
      </c>
      <c r="K87" s="30">
        <v>595</v>
      </c>
      <c r="L87" s="20">
        <v>6</v>
      </c>
      <c r="M87" s="35">
        <v>493</v>
      </c>
      <c r="N87" s="20">
        <v>6</v>
      </c>
      <c r="Q87" s="20">
        <f t="shared" si="2"/>
        <v>23</v>
      </c>
      <c r="R87" s="36" t="s">
        <v>211</v>
      </c>
    </row>
    <row r="88" spans="1:20" s="12" customFormat="1" x14ac:dyDescent="0.35">
      <c r="B88" s="17" t="s">
        <v>37</v>
      </c>
      <c r="C88" s="20">
        <v>2003</v>
      </c>
      <c r="D88" s="21" t="s">
        <v>38</v>
      </c>
      <c r="E88" s="20">
        <v>513</v>
      </c>
      <c r="F88" s="20">
        <v>5</v>
      </c>
      <c r="G88" s="20"/>
      <c r="H88" s="20"/>
      <c r="I88" s="20">
        <v>610</v>
      </c>
      <c r="J88" s="20">
        <v>8</v>
      </c>
      <c r="K88" s="30">
        <v>598</v>
      </c>
      <c r="L88" s="20">
        <v>8</v>
      </c>
      <c r="M88" s="35"/>
      <c r="N88" s="20"/>
      <c r="O88" s="20"/>
      <c r="P88" s="20"/>
      <c r="Q88" s="20">
        <f t="shared" si="2"/>
        <v>21</v>
      </c>
      <c r="R88" s="36" t="s">
        <v>213</v>
      </c>
    </row>
    <row r="89" spans="1:20" s="12" customFormat="1" x14ac:dyDescent="0.35">
      <c r="B89" s="17" t="s">
        <v>40</v>
      </c>
      <c r="C89" s="21">
        <v>2004</v>
      </c>
      <c r="D89" s="21" t="s">
        <v>11</v>
      </c>
      <c r="E89" s="20">
        <v>584</v>
      </c>
      <c r="F89" s="20">
        <v>8</v>
      </c>
      <c r="G89" s="20">
        <v>534</v>
      </c>
      <c r="H89" s="20">
        <v>8</v>
      </c>
      <c r="J89" s="20"/>
      <c r="K89" s="30">
        <v>589</v>
      </c>
      <c r="L89" s="20">
        <v>5</v>
      </c>
      <c r="M89" s="35">
        <v>559</v>
      </c>
      <c r="N89" s="20">
        <v>8</v>
      </c>
      <c r="O89" s="20"/>
      <c r="P89" s="20"/>
      <c r="Q89" s="20">
        <f t="shared" si="2"/>
        <v>29</v>
      </c>
      <c r="R89" s="36" t="s">
        <v>210</v>
      </c>
    </row>
    <row r="90" spans="1:20" s="12" customFormat="1" x14ac:dyDescent="0.35">
      <c r="B90" s="17" t="s">
        <v>41</v>
      </c>
      <c r="C90" s="21">
        <v>2004</v>
      </c>
      <c r="D90" s="21" t="s">
        <v>12</v>
      </c>
      <c r="E90" s="20">
        <v>560</v>
      </c>
      <c r="F90" s="20">
        <v>6</v>
      </c>
      <c r="G90" s="20">
        <v>518</v>
      </c>
      <c r="H90" s="20">
        <v>6</v>
      </c>
      <c r="I90" s="20">
        <v>582</v>
      </c>
      <c r="J90" s="20">
        <v>6</v>
      </c>
      <c r="K90" s="30">
        <v>583</v>
      </c>
      <c r="L90" s="20">
        <v>4</v>
      </c>
      <c r="M90" s="35"/>
      <c r="N90" s="20"/>
      <c r="O90" s="20"/>
      <c r="P90" s="20"/>
      <c r="Q90" s="20">
        <f t="shared" si="2"/>
        <v>22</v>
      </c>
      <c r="R90" s="36" t="s">
        <v>212</v>
      </c>
      <c r="T90" s="17"/>
    </row>
    <row r="91" spans="1:20" s="12" customFormat="1" x14ac:dyDescent="0.35">
      <c r="B91" s="17"/>
      <c r="C91" s="20"/>
      <c r="D91" s="21"/>
      <c r="E91" s="20"/>
      <c r="F91" s="20"/>
      <c r="G91" s="20"/>
      <c r="H91" s="20"/>
      <c r="J91" s="20"/>
      <c r="K91" s="20"/>
      <c r="L91" s="20"/>
      <c r="M91" s="38"/>
      <c r="N91" s="20"/>
      <c r="O91" s="20"/>
      <c r="P91" s="20"/>
      <c r="Q91" s="20"/>
      <c r="R91" s="36"/>
    </row>
    <row r="92" spans="1:20" s="12" customFormat="1" x14ac:dyDescent="0.35">
      <c r="A92" s="18" t="s">
        <v>56</v>
      </c>
      <c r="G92" s="20"/>
      <c r="H92" s="20"/>
      <c r="J92" s="20"/>
      <c r="K92" s="20"/>
      <c r="L92" s="20"/>
      <c r="M92" s="38"/>
      <c r="N92" s="20"/>
      <c r="O92" s="20"/>
      <c r="P92" s="20"/>
      <c r="Q92" s="20"/>
      <c r="R92" s="36"/>
    </row>
    <row r="93" spans="1:20" s="12" customFormat="1" x14ac:dyDescent="0.35">
      <c r="B93" s="17" t="s">
        <v>169</v>
      </c>
      <c r="C93" s="20">
        <v>2004</v>
      </c>
      <c r="D93" s="21" t="s">
        <v>150</v>
      </c>
      <c r="E93" s="20"/>
      <c r="F93" s="20"/>
      <c r="G93" s="20">
        <v>277</v>
      </c>
      <c r="H93" s="20">
        <v>8</v>
      </c>
      <c r="J93" s="20"/>
      <c r="K93" s="30"/>
      <c r="L93" s="20"/>
      <c r="M93" s="35"/>
      <c r="N93" s="20"/>
      <c r="O93" s="20"/>
      <c r="P93" s="20"/>
      <c r="Q93" s="20">
        <f t="shared" si="2"/>
        <v>8</v>
      </c>
      <c r="R93" s="36" t="s">
        <v>210</v>
      </c>
    </row>
    <row r="94" spans="1:20" s="12" customFormat="1" x14ac:dyDescent="0.35">
      <c r="B94" s="17"/>
      <c r="C94" s="20"/>
      <c r="D94" s="21"/>
      <c r="E94" s="20"/>
      <c r="F94" s="20"/>
      <c r="G94" s="20"/>
      <c r="H94" s="20"/>
      <c r="J94" s="20"/>
      <c r="K94" s="20"/>
      <c r="L94" s="20"/>
      <c r="M94" s="38"/>
      <c r="N94" s="20"/>
      <c r="O94" s="20"/>
      <c r="P94" s="20"/>
      <c r="Q94" s="20"/>
      <c r="R94" s="36"/>
    </row>
    <row r="95" spans="1:20" s="12" customFormat="1" x14ac:dyDescent="0.35">
      <c r="A95" s="18" t="s">
        <v>65</v>
      </c>
      <c r="B95" s="17"/>
      <c r="C95" s="20"/>
      <c r="D95" s="21"/>
      <c r="E95" s="20"/>
      <c r="F95" s="20"/>
      <c r="G95" s="20"/>
      <c r="H95" s="20"/>
      <c r="J95" s="20"/>
      <c r="K95" s="20"/>
      <c r="L95" s="20"/>
      <c r="M95" s="38"/>
      <c r="N95" s="20"/>
      <c r="O95" s="20"/>
      <c r="P95" s="20"/>
      <c r="Q95" s="20"/>
      <c r="R95" s="36"/>
    </row>
    <row r="96" spans="1:20" s="12" customFormat="1" x14ac:dyDescent="0.35">
      <c r="B96" s="17" t="s">
        <v>47</v>
      </c>
      <c r="C96" s="20">
        <v>2003</v>
      </c>
      <c r="D96" s="21" t="s">
        <v>48</v>
      </c>
      <c r="E96" s="20">
        <v>558</v>
      </c>
      <c r="F96" s="20">
        <v>8</v>
      </c>
      <c r="G96" s="20"/>
      <c r="H96" s="20"/>
      <c r="I96" s="20">
        <v>663</v>
      </c>
      <c r="J96" s="20">
        <v>8</v>
      </c>
      <c r="K96" s="30">
        <v>654</v>
      </c>
      <c r="L96" s="20">
        <v>8</v>
      </c>
      <c r="M96" s="35"/>
      <c r="N96" s="20"/>
      <c r="O96" s="20"/>
      <c r="P96" s="20"/>
      <c r="Q96" s="20">
        <f t="shared" si="2"/>
        <v>24</v>
      </c>
      <c r="R96" s="36" t="s">
        <v>210</v>
      </c>
    </row>
    <row r="97" spans="1:18" s="12" customFormat="1" x14ac:dyDescent="0.35">
      <c r="B97" s="17" t="s">
        <v>90</v>
      </c>
      <c r="C97" s="20">
        <v>2004</v>
      </c>
      <c r="D97" s="21" t="s">
        <v>126</v>
      </c>
      <c r="E97" s="20">
        <v>557</v>
      </c>
      <c r="F97" s="20">
        <v>8</v>
      </c>
      <c r="G97" s="20"/>
      <c r="H97" s="20"/>
      <c r="I97" s="20">
        <v>631</v>
      </c>
      <c r="J97" s="20">
        <v>6</v>
      </c>
      <c r="K97" s="30"/>
      <c r="L97" s="20"/>
      <c r="M97" s="35"/>
      <c r="N97" s="20"/>
      <c r="O97" s="20"/>
      <c r="P97" s="20"/>
      <c r="Q97" s="20">
        <f t="shared" si="2"/>
        <v>14</v>
      </c>
      <c r="R97" s="36" t="s">
        <v>211</v>
      </c>
    </row>
    <row r="98" spans="1:18" s="12" customFormat="1" x14ac:dyDescent="0.35">
      <c r="B98" s="17"/>
      <c r="C98" s="20"/>
      <c r="D98" s="21"/>
      <c r="E98" s="20"/>
      <c r="F98" s="20"/>
      <c r="G98" s="20"/>
      <c r="H98" s="20"/>
      <c r="J98" s="20"/>
      <c r="K98" s="20"/>
      <c r="L98" s="20"/>
      <c r="M98" s="38"/>
      <c r="N98" s="20"/>
      <c r="O98" s="20"/>
      <c r="P98" s="20"/>
      <c r="Q98" s="20"/>
      <c r="R98" s="36"/>
    </row>
    <row r="99" spans="1:18" x14ac:dyDescent="0.35">
      <c r="A99" s="18" t="s">
        <v>174</v>
      </c>
      <c r="M99" s="38"/>
    </row>
    <row r="100" spans="1:18" x14ac:dyDescent="0.35">
      <c r="B100" s="17" t="s">
        <v>63</v>
      </c>
      <c r="C100" s="20">
        <v>2000</v>
      </c>
      <c r="D100" s="21" t="s">
        <v>64</v>
      </c>
      <c r="E100" s="20">
        <v>470</v>
      </c>
      <c r="F100" s="20">
        <v>8</v>
      </c>
      <c r="G100" s="20">
        <v>487</v>
      </c>
      <c r="H100" s="20">
        <v>8</v>
      </c>
      <c r="I100" s="20">
        <v>516</v>
      </c>
      <c r="J100" s="20">
        <v>8</v>
      </c>
      <c r="K100" s="30">
        <v>499</v>
      </c>
      <c r="L100" s="20">
        <v>6</v>
      </c>
      <c r="M100" s="35">
        <v>466</v>
      </c>
      <c r="N100" s="20">
        <v>8</v>
      </c>
      <c r="Q100" s="20">
        <f t="shared" si="2"/>
        <v>38</v>
      </c>
      <c r="R100" s="36" t="s">
        <v>210</v>
      </c>
    </row>
    <row r="101" spans="1:18" x14ac:dyDescent="0.35">
      <c r="B101" s="17" t="s">
        <v>167</v>
      </c>
      <c r="C101" s="20">
        <v>2002</v>
      </c>
      <c r="D101" s="21" t="s">
        <v>168</v>
      </c>
      <c r="G101" s="20">
        <v>456</v>
      </c>
      <c r="H101" s="20">
        <v>6</v>
      </c>
      <c r="K101" s="30"/>
      <c r="Q101" s="20">
        <f t="shared" si="2"/>
        <v>6</v>
      </c>
      <c r="R101" s="36" t="s">
        <v>214</v>
      </c>
    </row>
    <row r="102" spans="1:18" s="12" customFormat="1" x14ac:dyDescent="0.35">
      <c r="B102" s="17" t="s">
        <v>166</v>
      </c>
      <c r="C102" s="20">
        <v>2002</v>
      </c>
      <c r="D102" s="21" t="s">
        <v>64</v>
      </c>
      <c r="E102" s="20">
        <v>513</v>
      </c>
      <c r="F102" s="20">
        <v>6</v>
      </c>
      <c r="G102" s="20">
        <v>441</v>
      </c>
      <c r="H102" s="20">
        <v>5</v>
      </c>
      <c r="J102" s="20"/>
      <c r="K102" s="30"/>
      <c r="L102" s="20"/>
      <c r="M102" s="35">
        <v>428</v>
      </c>
      <c r="N102" s="20">
        <v>6</v>
      </c>
      <c r="O102" s="20"/>
      <c r="P102" s="20"/>
      <c r="Q102" s="20">
        <f t="shared" si="2"/>
        <v>17</v>
      </c>
      <c r="R102" s="36" t="s">
        <v>211</v>
      </c>
    </row>
    <row r="103" spans="1:18" s="12" customFormat="1" x14ac:dyDescent="0.35">
      <c r="B103" s="17" t="s">
        <v>51</v>
      </c>
      <c r="C103" s="20">
        <v>2002</v>
      </c>
      <c r="D103" s="21" t="s">
        <v>24</v>
      </c>
      <c r="E103" s="20">
        <v>534</v>
      </c>
      <c r="F103" s="20">
        <v>8</v>
      </c>
      <c r="G103" s="20"/>
      <c r="H103" s="20"/>
      <c r="J103" s="20"/>
      <c r="K103" s="30">
        <v>470</v>
      </c>
      <c r="L103" s="20">
        <v>5</v>
      </c>
      <c r="M103" s="35"/>
      <c r="N103" s="20"/>
      <c r="O103" s="20"/>
      <c r="P103" s="20"/>
      <c r="Q103" s="20">
        <f t="shared" si="2"/>
        <v>13</v>
      </c>
      <c r="R103" s="36" t="s">
        <v>212</v>
      </c>
    </row>
    <row r="104" spans="1:18" x14ac:dyDescent="0.35">
      <c r="B104" s="17" t="s">
        <v>190</v>
      </c>
      <c r="D104" s="20" t="s">
        <v>145</v>
      </c>
      <c r="K104" s="30">
        <v>534</v>
      </c>
      <c r="L104" s="20">
        <v>8</v>
      </c>
      <c r="Q104" s="20">
        <f t="shared" si="2"/>
        <v>8</v>
      </c>
      <c r="R104" s="36" t="s">
        <v>213</v>
      </c>
    </row>
    <row r="105" spans="1:18" s="12" customFormat="1" x14ac:dyDescent="0.35">
      <c r="A105" s="16"/>
      <c r="B105" s="17" t="s">
        <v>191</v>
      </c>
      <c r="C105" s="20"/>
      <c r="D105" s="21" t="s">
        <v>21</v>
      </c>
      <c r="E105" s="20"/>
      <c r="F105" s="20"/>
      <c r="G105" s="20"/>
      <c r="H105" s="20"/>
      <c r="J105" s="20"/>
      <c r="K105" s="30">
        <v>435</v>
      </c>
      <c r="L105" s="20">
        <v>4</v>
      </c>
      <c r="M105" s="35"/>
      <c r="N105" s="20"/>
      <c r="O105" s="20"/>
      <c r="P105" s="20"/>
      <c r="Q105" s="20">
        <f t="shared" si="2"/>
        <v>4</v>
      </c>
      <c r="R105" s="36" t="s">
        <v>216</v>
      </c>
    </row>
    <row r="106" spans="1:18" s="12" customFormat="1" x14ac:dyDescent="0.35">
      <c r="A106" s="16"/>
      <c r="B106" s="17"/>
      <c r="C106" s="20"/>
      <c r="D106" s="21"/>
      <c r="E106" s="20"/>
      <c r="F106" s="20"/>
      <c r="G106" s="20"/>
      <c r="H106" s="20"/>
      <c r="J106" s="20"/>
      <c r="K106" s="38"/>
      <c r="L106" s="38"/>
      <c r="M106" s="38"/>
      <c r="N106" s="20"/>
      <c r="O106" s="20"/>
      <c r="P106" s="20"/>
      <c r="Q106" s="20"/>
      <c r="R106" s="36"/>
    </row>
    <row r="107" spans="1:18" s="12" customFormat="1" x14ac:dyDescent="0.35">
      <c r="A107" s="16">
        <v>20</v>
      </c>
      <c r="B107" s="17"/>
      <c r="C107" s="20"/>
      <c r="D107" s="21"/>
      <c r="E107" s="20"/>
      <c r="F107" s="20"/>
      <c r="G107" s="20"/>
      <c r="H107" s="20"/>
      <c r="J107" s="20"/>
      <c r="K107" s="38"/>
      <c r="L107" s="38"/>
      <c r="M107" s="38"/>
      <c r="N107" s="20"/>
      <c r="O107" s="20"/>
      <c r="P107" s="20"/>
      <c r="Q107" s="20"/>
      <c r="R107" s="36"/>
    </row>
    <row r="108" spans="1:18" x14ac:dyDescent="0.35">
      <c r="B108" t="s">
        <v>82</v>
      </c>
      <c r="C108" s="20">
        <v>2000</v>
      </c>
      <c r="D108" s="20" t="s">
        <v>83</v>
      </c>
      <c r="E108" s="20">
        <v>553</v>
      </c>
      <c r="F108" s="20">
        <v>8</v>
      </c>
      <c r="G108" s="20">
        <v>537</v>
      </c>
      <c r="H108" s="20">
        <v>8</v>
      </c>
      <c r="I108" s="20">
        <v>500</v>
      </c>
      <c r="J108" s="20">
        <v>6</v>
      </c>
      <c r="K108" s="30">
        <v>522</v>
      </c>
      <c r="L108" s="20">
        <v>5</v>
      </c>
      <c r="Q108" s="20">
        <f t="shared" si="2"/>
        <v>27</v>
      </c>
      <c r="R108" s="36" t="s">
        <v>211</v>
      </c>
    </row>
    <row r="109" spans="1:18" x14ac:dyDescent="0.35">
      <c r="B109" s="17" t="s">
        <v>55</v>
      </c>
      <c r="C109" s="20">
        <v>2002</v>
      </c>
      <c r="D109" s="21" t="s">
        <v>30</v>
      </c>
      <c r="E109" s="20">
        <v>494</v>
      </c>
      <c r="F109" s="20">
        <v>4</v>
      </c>
      <c r="G109" s="20">
        <v>528</v>
      </c>
      <c r="H109" s="20">
        <v>6</v>
      </c>
      <c r="K109" s="30">
        <v>619</v>
      </c>
      <c r="L109" s="20">
        <v>8</v>
      </c>
      <c r="M109" s="35">
        <v>562</v>
      </c>
      <c r="N109" s="20">
        <v>8</v>
      </c>
      <c r="Q109" s="20">
        <f t="shared" si="2"/>
        <v>26</v>
      </c>
      <c r="R109" s="36" t="s">
        <v>212</v>
      </c>
    </row>
    <row r="110" spans="1:18" x14ac:dyDescent="0.35">
      <c r="B110" s="17" t="s">
        <v>54</v>
      </c>
      <c r="C110" s="20">
        <v>2002</v>
      </c>
      <c r="D110" s="21" t="s">
        <v>11</v>
      </c>
      <c r="E110" s="20">
        <v>540</v>
      </c>
      <c r="F110" s="20">
        <v>8</v>
      </c>
      <c r="I110" s="20">
        <v>586</v>
      </c>
      <c r="J110" s="20">
        <v>8</v>
      </c>
      <c r="K110" s="30">
        <v>584</v>
      </c>
      <c r="L110" s="20">
        <v>6</v>
      </c>
      <c r="M110" s="35">
        <v>557</v>
      </c>
      <c r="N110" s="20">
        <v>6</v>
      </c>
      <c r="Q110" s="20">
        <f t="shared" si="2"/>
        <v>28</v>
      </c>
      <c r="R110" s="36" t="s">
        <v>210</v>
      </c>
    </row>
    <row r="111" spans="1:18" x14ac:dyDescent="0.35">
      <c r="M111" s="38"/>
    </row>
    <row r="112" spans="1:18" x14ac:dyDescent="0.35">
      <c r="A112" s="18" t="s">
        <v>172</v>
      </c>
      <c r="M112" s="38"/>
    </row>
    <row r="113" spans="2:18" x14ac:dyDescent="0.35">
      <c r="B113" s="17" t="s">
        <v>57</v>
      </c>
      <c r="C113" s="20">
        <v>2002</v>
      </c>
      <c r="D113" s="21" t="s">
        <v>16</v>
      </c>
      <c r="E113" s="20">
        <v>412</v>
      </c>
      <c r="F113" s="20">
        <v>8</v>
      </c>
      <c r="G113" s="20">
        <v>436</v>
      </c>
      <c r="K113" s="30">
        <v>470</v>
      </c>
      <c r="L113" s="20">
        <v>8</v>
      </c>
      <c r="Q113" s="20">
        <f t="shared" si="2"/>
        <v>16</v>
      </c>
      <c r="R113" s="36" t="s">
        <v>210</v>
      </c>
    </row>
    <row r="114" spans="2:18" x14ac:dyDescent="0.35">
      <c r="M114" s="38"/>
    </row>
    <row r="115" spans="2:18" x14ac:dyDescent="0.35">
      <c r="M115" s="38"/>
    </row>
    <row r="116" spans="2:18" x14ac:dyDescent="0.35">
      <c r="M116" s="38"/>
    </row>
    <row r="117" spans="2:18" x14ac:dyDescent="0.35">
      <c r="M117" s="38"/>
    </row>
    <row r="118" spans="2:18" x14ac:dyDescent="0.35">
      <c r="M118" s="38"/>
    </row>
    <row r="119" spans="2:18" x14ac:dyDescent="0.35">
      <c r="M119" s="38"/>
    </row>
    <row r="120" spans="2:18" x14ac:dyDescent="0.35">
      <c r="M120" s="38"/>
    </row>
    <row r="121" spans="2:18" x14ac:dyDescent="0.35">
      <c r="M121" s="38"/>
    </row>
    <row r="122" spans="2:18" x14ac:dyDescent="0.35">
      <c r="M122" s="38"/>
    </row>
    <row r="123" spans="2:18" x14ac:dyDescent="0.35">
      <c r="M123" s="38"/>
    </row>
    <row r="124" spans="2:18" x14ac:dyDescent="0.35">
      <c r="M124" s="38"/>
    </row>
    <row r="125" spans="2:18" x14ac:dyDescent="0.35">
      <c r="M125" s="38"/>
    </row>
    <row r="126" spans="2:18" x14ac:dyDescent="0.35">
      <c r="M126" s="38"/>
    </row>
    <row r="127" spans="2:18" x14ac:dyDescent="0.35">
      <c r="M127" s="38"/>
    </row>
    <row r="128" spans="2:18" x14ac:dyDescent="0.35">
      <c r="M128" s="38"/>
    </row>
    <row r="129" spans="13:13" x14ac:dyDescent="0.35">
      <c r="M129" s="38"/>
    </row>
    <row r="130" spans="13:13" x14ac:dyDescent="0.35">
      <c r="M130" s="38"/>
    </row>
    <row r="131" spans="13:13" x14ac:dyDescent="0.35">
      <c r="M131" s="38"/>
    </row>
    <row r="132" spans="13:13" x14ac:dyDescent="0.35">
      <c r="M132" s="38"/>
    </row>
    <row r="133" spans="13:13" x14ac:dyDescent="0.35">
      <c r="M133" s="38"/>
    </row>
    <row r="134" spans="13:13" x14ac:dyDescent="0.35">
      <c r="M134" s="38"/>
    </row>
    <row r="135" spans="13:13" x14ac:dyDescent="0.35">
      <c r="M135" s="38"/>
    </row>
    <row r="136" spans="13:13" x14ac:dyDescent="0.35">
      <c r="M136" s="38"/>
    </row>
    <row r="137" spans="13:13" x14ac:dyDescent="0.35">
      <c r="M137" s="38"/>
    </row>
    <row r="138" spans="13:13" x14ac:dyDescent="0.35">
      <c r="M138" s="38"/>
    </row>
    <row r="139" spans="13:13" x14ac:dyDescent="0.35">
      <c r="M139" s="38"/>
    </row>
    <row r="140" spans="13:13" x14ac:dyDescent="0.35">
      <c r="M140" s="38"/>
    </row>
    <row r="141" spans="13:13" x14ac:dyDescent="0.35">
      <c r="M141" s="38"/>
    </row>
    <row r="142" spans="13:13" x14ac:dyDescent="0.35">
      <c r="M142" s="38"/>
    </row>
    <row r="143" spans="13:13" x14ac:dyDescent="0.35">
      <c r="M143" s="38"/>
    </row>
    <row r="144" spans="13:13" x14ac:dyDescent="0.35">
      <c r="M144" s="38"/>
    </row>
    <row r="145" spans="13:13" x14ac:dyDescent="0.35">
      <c r="M145" s="38"/>
    </row>
    <row r="146" spans="13:13" x14ac:dyDescent="0.35">
      <c r="M146" s="38"/>
    </row>
    <row r="147" spans="13:13" x14ac:dyDescent="0.35">
      <c r="M147" s="38"/>
    </row>
    <row r="148" spans="13:13" x14ac:dyDescent="0.35">
      <c r="M148" s="38"/>
    </row>
    <row r="149" spans="13:13" x14ac:dyDescent="0.35">
      <c r="M149" s="38"/>
    </row>
    <row r="150" spans="13:13" x14ac:dyDescent="0.35">
      <c r="M150" s="38"/>
    </row>
    <row r="151" spans="13:13" x14ac:dyDescent="0.35">
      <c r="M151" s="38"/>
    </row>
    <row r="152" spans="13:13" x14ac:dyDescent="0.35">
      <c r="M152" s="38"/>
    </row>
    <row r="153" spans="13:13" x14ac:dyDescent="0.35">
      <c r="M153" s="38"/>
    </row>
    <row r="154" spans="13:13" x14ac:dyDescent="0.35">
      <c r="M154" s="38"/>
    </row>
    <row r="155" spans="13:13" x14ac:dyDescent="0.35">
      <c r="M155" s="38"/>
    </row>
    <row r="156" spans="13:13" x14ac:dyDescent="0.35">
      <c r="M156" s="38"/>
    </row>
    <row r="157" spans="13:13" x14ac:dyDescent="0.35">
      <c r="M157" s="38"/>
    </row>
    <row r="158" spans="13:13" x14ac:dyDescent="0.35">
      <c r="M158" s="38"/>
    </row>
    <row r="159" spans="13:13" x14ac:dyDescent="0.35">
      <c r="M159" s="38"/>
    </row>
    <row r="160" spans="13:13" x14ac:dyDescent="0.35">
      <c r="M160" s="38"/>
    </row>
    <row r="161" spans="13:13" x14ac:dyDescent="0.35">
      <c r="M161" s="38"/>
    </row>
    <row r="162" spans="13:13" x14ac:dyDescent="0.35">
      <c r="M162" s="38"/>
    </row>
    <row r="163" spans="13:13" x14ac:dyDescent="0.35">
      <c r="M163" s="38"/>
    </row>
    <row r="164" spans="13:13" x14ac:dyDescent="0.35">
      <c r="M164" s="38"/>
    </row>
    <row r="165" spans="13:13" x14ac:dyDescent="0.35">
      <c r="M165" s="38"/>
    </row>
    <row r="166" spans="13:13" x14ac:dyDescent="0.35">
      <c r="M166" s="38"/>
    </row>
    <row r="167" spans="13:13" x14ac:dyDescent="0.35">
      <c r="M167" s="38"/>
    </row>
    <row r="168" spans="13:13" x14ac:dyDescent="0.35">
      <c r="M168" s="38"/>
    </row>
    <row r="169" spans="13:13" x14ac:dyDescent="0.35">
      <c r="M169" s="38"/>
    </row>
    <row r="170" spans="13:13" x14ac:dyDescent="0.35">
      <c r="M170" s="38"/>
    </row>
    <row r="171" spans="13:13" x14ac:dyDescent="0.35">
      <c r="M171" s="38"/>
    </row>
    <row r="172" spans="13:13" x14ac:dyDescent="0.35">
      <c r="M172" s="38"/>
    </row>
    <row r="173" spans="13:13" x14ac:dyDescent="0.35">
      <c r="M173" s="38"/>
    </row>
    <row r="174" spans="13:13" x14ac:dyDescent="0.35">
      <c r="M174" s="38"/>
    </row>
    <row r="175" spans="13:13" x14ac:dyDescent="0.35">
      <c r="M175" s="38"/>
    </row>
    <row r="176" spans="13:13" x14ac:dyDescent="0.35">
      <c r="M176" s="38"/>
    </row>
    <row r="177" spans="13:13" x14ac:dyDescent="0.35">
      <c r="M177" s="38"/>
    </row>
    <row r="178" spans="13:13" x14ac:dyDescent="0.35">
      <c r="M178" s="38"/>
    </row>
    <row r="179" spans="13:13" x14ac:dyDescent="0.35">
      <c r="M179" s="38"/>
    </row>
    <row r="180" spans="13:13" x14ac:dyDescent="0.35">
      <c r="M180" s="38"/>
    </row>
    <row r="181" spans="13:13" x14ac:dyDescent="0.35">
      <c r="M181" s="38"/>
    </row>
    <row r="182" spans="13:13" x14ac:dyDescent="0.35">
      <c r="M182" s="38"/>
    </row>
  </sheetData>
  <mergeCells count="1">
    <mergeCell ref="A1:D1"/>
  </mergeCells>
  <conditionalFormatting sqref="E2:P2">
    <cfRule type="cellIs" dxfId="1" priority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6640-6EEC-48CF-B6BF-57DAE074115A}">
  <dimension ref="A1:O143"/>
  <sheetViews>
    <sheetView tabSelected="1" zoomScale="80" zoomScaleNormal="80" workbookViewId="0">
      <pane ySplit="2" topLeftCell="A63" activePane="bottomLeft" state="frozen"/>
      <selection pane="bottomLeft" activeCell="N77" sqref="N77"/>
    </sheetView>
  </sheetViews>
  <sheetFormatPr defaultRowHeight="15.5" x14ac:dyDescent="0.35"/>
  <cols>
    <col min="1" max="1" width="8.6640625" style="12"/>
    <col min="2" max="2" width="26.5" style="12" customWidth="1"/>
    <col min="3" max="3" width="9.1640625" style="20" hidden="1" customWidth="1"/>
    <col min="4" max="4" width="8.6640625" style="20" customWidth="1"/>
    <col min="5" max="5" width="11.75" style="20" bestFit="1" customWidth="1"/>
    <col min="6" max="6" width="8.6640625" style="20"/>
    <col min="7" max="7" width="9.1640625" style="20" customWidth="1"/>
    <col min="8" max="8" width="8.6640625" style="20"/>
    <col min="9" max="9" width="8.6640625" style="35"/>
    <col min="10" max="11" width="8.6640625" style="20"/>
    <col min="12" max="12" width="8.6640625" style="36"/>
    <col min="13" max="16384" width="8.6640625" style="12"/>
  </cols>
  <sheetData>
    <row r="1" spans="1:15" ht="72" customHeight="1" x14ac:dyDescent="0.55000000000000004">
      <c r="A1" s="44" t="s">
        <v>159</v>
      </c>
      <c r="B1" s="44"/>
      <c r="C1" s="44"/>
      <c r="D1" s="44"/>
      <c r="E1" s="31" t="s">
        <v>228</v>
      </c>
      <c r="F1" s="31"/>
      <c r="G1" s="32" t="s">
        <v>229</v>
      </c>
      <c r="I1" s="33" t="s">
        <v>230</v>
      </c>
    </row>
    <row r="2" spans="1:15" ht="15.75" customHeight="1" x14ac:dyDescent="0.35">
      <c r="A2" s="2" t="s">
        <v>0</v>
      </c>
      <c r="B2" s="2" t="s">
        <v>1</v>
      </c>
      <c r="C2" s="19"/>
      <c r="D2" s="19" t="s">
        <v>2</v>
      </c>
      <c r="E2" s="24" t="s">
        <v>3</v>
      </c>
      <c r="F2" s="19" t="s">
        <v>4</v>
      </c>
      <c r="G2" s="29" t="s">
        <v>6</v>
      </c>
      <c r="H2" s="19" t="s">
        <v>4</v>
      </c>
      <c r="I2" s="34" t="s">
        <v>6</v>
      </c>
      <c r="J2" s="19" t="s">
        <v>4</v>
      </c>
      <c r="K2" s="28" t="s">
        <v>10</v>
      </c>
      <c r="L2" s="37"/>
      <c r="M2" s="8"/>
      <c r="N2" s="8"/>
      <c r="O2" s="9"/>
    </row>
    <row r="4" spans="1:15" x14ac:dyDescent="0.35">
      <c r="A4" s="16">
        <v>11</v>
      </c>
    </row>
    <row r="5" spans="1:15" x14ac:dyDescent="0.35">
      <c r="B5" s="17" t="s">
        <v>163</v>
      </c>
      <c r="C5" s="20">
        <v>2010</v>
      </c>
      <c r="D5" s="21" t="s">
        <v>195</v>
      </c>
      <c r="E5" s="41"/>
      <c r="G5" s="30">
        <v>662</v>
      </c>
      <c r="H5" s="20">
        <v>8</v>
      </c>
      <c r="I5" s="35">
        <v>673</v>
      </c>
      <c r="J5" s="20">
        <v>8</v>
      </c>
      <c r="K5" s="43">
        <f t="shared" ref="K5:K6" si="0">F5+H5+J5</f>
        <v>16</v>
      </c>
      <c r="N5" s="17"/>
    </row>
    <row r="6" spans="1:15" x14ac:dyDescent="0.35">
      <c r="B6" s="17" t="s">
        <v>233</v>
      </c>
      <c r="D6" s="21" t="s">
        <v>28</v>
      </c>
      <c r="E6" s="41"/>
      <c r="G6" s="30">
        <v>434</v>
      </c>
      <c r="H6" s="20">
        <v>6</v>
      </c>
      <c r="K6" s="43">
        <f t="shared" si="0"/>
        <v>6</v>
      </c>
      <c r="N6" s="17"/>
    </row>
    <row r="7" spans="1:15" x14ac:dyDescent="0.35">
      <c r="B7" s="39"/>
      <c r="I7" s="38"/>
    </row>
    <row r="8" spans="1:15" x14ac:dyDescent="0.35">
      <c r="A8" s="18" t="s">
        <v>18</v>
      </c>
      <c r="B8" s="39"/>
      <c r="D8" s="21"/>
      <c r="I8" s="38"/>
    </row>
    <row r="9" spans="1:15" x14ac:dyDescent="0.35">
      <c r="A9" s="18"/>
      <c r="B9" s="17" t="s">
        <v>192</v>
      </c>
      <c r="D9" s="21" t="s">
        <v>193</v>
      </c>
      <c r="E9" s="41"/>
      <c r="G9" s="30">
        <v>562</v>
      </c>
      <c r="H9" s="20">
        <v>8</v>
      </c>
      <c r="K9" s="43">
        <f t="shared" ref="K9:K10" si="1">F9+H9+J9</f>
        <v>8</v>
      </c>
      <c r="N9" s="17"/>
    </row>
    <row r="10" spans="1:15" x14ac:dyDescent="0.35">
      <c r="B10" s="17" t="s">
        <v>240</v>
      </c>
      <c r="D10" s="21" t="s">
        <v>193</v>
      </c>
      <c r="E10" s="41"/>
      <c r="G10" s="30">
        <v>498</v>
      </c>
      <c r="H10" s="20">
        <v>6</v>
      </c>
      <c r="K10" s="43">
        <f t="shared" si="1"/>
        <v>6</v>
      </c>
      <c r="M10" s="21"/>
    </row>
    <row r="11" spans="1:15" x14ac:dyDescent="0.35">
      <c r="B11" s="39"/>
      <c r="I11" s="38"/>
    </row>
    <row r="12" spans="1:15" x14ac:dyDescent="0.35">
      <c r="A12" s="16">
        <v>13</v>
      </c>
      <c r="B12" s="39"/>
      <c r="I12" s="38"/>
    </row>
    <row r="13" spans="1:15" x14ac:dyDescent="0.35">
      <c r="B13" s="17" t="s">
        <v>151</v>
      </c>
      <c r="C13" s="20">
        <v>2009</v>
      </c>
      <c r="D13" s="21" t="s">
        <v>28</v>
      </c>
      <c r="E13" s="41">
        <v>561</v>
      </c>
      <c r="F13" s="20">
        <v>8</v>
      </c>
      <c r="G13" s="30">
        <v>573</v>
      </c>
      <c r="H13" s="20">
        <v>5</v>
      </c>
      <c r="I13" s="35">
        <v>1252</v>
      </c>
      <c r="J13" s="20">
        <v>8</v>
      </c>
      <c r="K13" s="43">
        <f>F13+H13+J13</f>
        <v>21</v>
      </c>
      <c r="N13" s="17"/>
    </row>
    <row r="14" spans="1:15" x14ac:dyDescent="0.35">
      <c r="B14" s="17" t="s">
        <v>235</v>
      </c>
      <c r="C14" s="21">
        <v>2007</v>
      </c>
      <c r="D14" s="21" t="s">
        <v>28</v>
      </c>
      <c r="E14" s="41"/>
      <c r="G14" s="30">
        <v>535</v>
      </c>
      <c r="H14" s="20">
        <v>3</v>
      </c>
      <c r="K14" s="43">
        <f t="shared" ref="K14:K17" si="2">F14+H14+J14</f>
        <v>3</v>
      </c>
      <c r="N14" s="17"/>
    </row>
    <row r="15" spans="1:15" x14ac:dyDescent="0.35">
      <c r="B15" s="17" t="s">
        <v>188</v>
      </c>
      <c r="D15" s="21" t="s">
        <v>193</v>
      </c>
      <c r="E15" s="41"/>
      <c r="G15" s="30">
        <v>648</v>
      </c>
      <c r="H15" s="20">
        <v>8</v>
      </c>
      <c r="K15" s="43">
        <f t="shared" si="2"/>
        <v>8</v>
      </c>
    </row>
    <row r="16" spans="1:15" x14ac:dyDescent="0.35">
      <c r="B16" s="17" t="s">
        <v>234</v>
      </c>
      <c r="D16" s="21" t="s">
        <v>203</v>
      </c>
      <c r="E16" s="41"/>
      <c r="G16" s="30">
        <v>566</v>
      </c>
      <c r="H16" s="20">
        <v>4</v>
      </c>
      <c r="K16" s="43">
        <f t="shared" si="2"/>
        <v>4</v>
      </c>
    </row>
    <row r="17" spans="1:14" x14ac:dyDescent="0.35">
      <c r="A17" s="18"/>
      <c r="B17" s="17" t="s">
        <v>134</v>
      </c>
      <c r="D17" s="21" t="s">
        <v>193</v>
      </c>
      <c r="E17" s="41"/>
      <c r="G17" s="30">
        <v>604</v>
      </c>
      <c r="H17" s="20">
        <v>6</v>
      </c>
      <c r="K17" s="43">
        <f t="shared" si="2"/>
        <v>6</v>
      </c>
    </row>
    <row r="18" spans="1:14" x14ac:dyDescent="0.35">
      <c r="A18" s="18"/>
      <c r="B18" s="39"/>
      <c r="D18" s="21"/>
      <c r="G18" s="12"/>
      <c r="I18" s="38"/>
    </row>
    <row r="19" spans="1:14" x14ac:dyDescent="0.35">
      <c r="A19" s="18" t="s">
        <v>31</v>
      </c>
      <c r="B19" s="39"/>
      <c r="C19" s="20">
        <v>2007</v>
      </c>
      <c r="D19" s="21"/>
      <c r="G19" s="21"/>
      <c r="H19" s="21"/>
      <c r="I19" s="21"/>
      <c r="J19" s="21"/>
      <c r="K19" s="21"/>
    </row>
    <row r="20" spans="1:14" x14ac:dyDescent="0.35">
      <c r="B20" s="17" t="s">
        <v>131</v>
      </c>
      <c r="D20" s="21" t="s">
        <v>193</v>
      </c>
      <c r="E20" s="41"/>
      <c r="G20" s="30">
        <v>496</v>
      </c>
      <c r="H20" s="20">
        <v>6</v>
      </c>
      <c r="K20" s="43">
        <f t="shared" ref="K20:K22" si="3">F20+H20+J20</f>
        <v>6</v>
      </c>
      <c r="N20" s="17"/>
    </row>
    <row r="21" spans="1:14" x14ac:dyDescent="0.35">
      <c r="B21" s="17" t="s">
        <v>133</v>
      </c>
      <c r="D21" s="21" t="s">
        <v>193</v>
      </c>
      <c r="E21" s="41"/>
      <c r="G21" s="30">
        <v>602</v>
      </c>
      <c r="H21" s="20">
        <v>8</v>
      </c>
      <c r="K21" s="43">
        <f t="shared" si="3"/>
        <v>8</v>
      </c>
    </row>
    <row r="22" spans="1:14" x14ac:dyDescent="0.35">
      <c r="B22" s="17" t="s">
        <v>132</v>
      </c>
      <c r="C22" s="12"/>
      <c r="D22" s="21" t="s">
        <v>193</v>
      </c>
      <c r="E22" s="42"/>
      <c r="F22" s="12"/>
      <c r="G22" s="30">
        <v>407</v>
      </c>
      <c r="H22" s="20">
        <v>5</v>
      </c>
      <c r="K22" s="43">
        <f t="shared" si="3"/>
        <v>5</v>
      </c>
    </row>
    <row r="23" spans="1:14" x14ac:dyDescent="0.35">
      <c r="B23" s="17"/>
      <c r="C23" s="12"/>
      <c r="D23" s="21"/>
      <c r="E23" s="42"/>
      <c r="F23" s="12"/>
      <c r="G23" s="30"/>
    </row>
    <row r="24" spans="1:14" x14ac:dyDescent="0.35">
      <c r="A24" s="18" t="s">
        <v>42</v>
      </c>
      <c r="B24" s="39"/>
      <c r="I24" s="38"/>
    </row>
    <row r="25" spans="1:14" x14ac:dyDescent="0.35">
      <c r="B25" s="17" t="s">
        <v>84</v>
      </c>
      <c r="C25" s="20">
        <v>2005</v>
      </c>
      <c r="D25" s="21" t="s">
        <v>195</v>
      </c>
      <c r="E25" s="41"/>
      <c r="G25" s="30">
        <v>494</v>
      </c>
      <c r="H25" s="20">
        <v>5</v>
      </c>
      <c r="I25" s="35">
        <v>980</v>
      </c>
      <c r="J25" s="20">
        <v>8</v>
      </c>
      <c r="K25" s="43">
        <f t="shared" ref="K25:K28" si="4">F25+H25+J25</f>
        <v>13</v>
      </c>
    </row>
    <row r="26" spans="1:14" x14ac:dyDescent="0.35">
      <c r="B26" s="17" t="s">
        <v>100</v>
      </c>
      <c r="C26" s="21">
        <v>2006</v>
      </c>
      <c r="D26" s="21" t="s">
        <v>17</v>
      </c>
      <c r="E26" s="41"/>
      <c r="G26" s="30">
        <v>643</v>
      </c>
      <c r="H26" s="20">
        <v>8</v>
      </c>
      <c r="K26" s="43">
        <f t="shared" si="4"/>
        <v>8</v>
      </c>
    </row>
    <row r="27" spans="1:14" x14ac:dyDescent="0.35">
      <c r="B27" s="17" t="s">
        <v>232</v>
      </c>
      <c r="D27" s="21" t="s">
        <v>48</v>
      </c>
      <c r="E27" s="41">
        <v>520</v>
      </c>
      <c r="F27" s="20">
        <v>6</v>
      </c>
      <c r="G27" s="30">
        <v>541</v>
      </c>
      <c r="H27" s="20">
        <v>6</v>
      </c>
      <c r="K27" s="43">
        <f t="shared" si="4"/>
        <v>12</v>
      </c>
    </row>
    <row r="28" spans="1:14" x14ac:dyDescent="0.35">
      <c r="B28" s="17" t="s">
        <v>79</v>
      </c>
      <c r="C28" s="20">
        <v>2007</v>
      </c>
      <c r="D28" s="21" t="s">
        <v>231</v>
      </c>
      <c r="E28" s="41">
        <v>585</v>
      </c>
      <c r="F28" s="20">
        <v>8</v>
      </c>
      <c r="G28" s="30"/>
      <c r="K28" s="43">
        <f t="shared" si="4"/>
        <v>8</v>
      </c>
    </row>
    <row r="29" spans="1:14" x14ac:dyDescent="0.35">
      <c r="A29" s="17"/>
      <c r="B29" s="39"/>
      <c r="C29" s="21"/>
      <c r="D29" s="21"/>
      <c r="G29" s="38"/>
      <c r="I29" s="38"/>
    </row>
    <row r="30" spans="1:14" x14ac:dyDescent="0.35">
      <c r="A30" s="18" t="s">
        <v>136</v>
      </c>
      <c r="B30" s="39"/>
      <c r="C30" s="21"/>
      <c r="D30" s="21"/>
      <c r="G30" s="38"/>
      <c r="I30" s="38"/>
    </row>
    <row r="31" spans="1:14" x14ac:dyDescent="0.35">
      <c r="A31" s="17"/>
      <c r="B31" s="17" t="s">
        <v>194</v>
      </c>
      <c r="C31" s="40"/>
      <c r="D31" s="21" t="s">
        <v>195</v>
      </c>
      <c r="E31" s="41"/>
      <c r="G31" s="30"/>
      <c r="I31" s="35">
        <v>1155</v>
      </c>
      <c r="J31" s="20">
        <v>8</v>
      </c>
      <c r="K31" s="43">
        <f t="shared" ref="K31" si="5">F31+H31+J31</f>
        <v>8</v>
      </c>
    </row>
    <row r="32" spans="1:14" x14ac:dyDescent="0.35">
      <c r="A32" s="17"/>
      <c r="B32" s="39"/>
      <c r="C32" s="21"/>
      <c r="D32" s="21"/>
      <c r="G32" s="38"/>
      <c r="I32" s="38"/>
    </row>
    <row r="33" spans="1:14" x14ac:dyDescent="0.35">
      <c r="A33" s="16">
        <v>15</v>
      </c>
      <c r="B33" s="39"/>
      <c r="I33" s="38"/>
    </row>
    <row r="34" spans="1:14" x14ac:dyDescent="0.35">
      <c r="B34" s="17" t="s">
        <v>22</v>
      </c>
      <c r="C34" s="21">
        <v>2006</v>
      </c>
      <c r="D34" s="21" t="s">
        <v>16</v>
      </c>
      <c r="E34" s="41"/>
      <c r="G34" s="30">
        <v>581</v>
      </c>
      <c r="H34" s="20">
        <v>6</v>
      </c>
      <c r="I34" s="35">
        <v>1264</v>
      </c>
      <c r="J34" s="20">
        <v>6</v>
      </c>
      <c r="K34" s="43">
        <f t="shared" ref="K34:K39" si="6">F34+H34+J34</f>
        <v>12</v>
      </c>
      <c r="N34" s="17"/>
    </row>
    <row r="35" spans="1:14" x14ac:dyDescent="0.35">
      <c r="B35" s="17" t="s">
        <v>236</v>
      </c>
      <c r="C35" s="21">
        <v>2006</v>
      </c>
      <c r="D35" s="21" t="s">
        <v>17</v>
      </c>
      <c r="E35" s="41"/>
      <c r="G35" s="30">
        <v>261</v>
      </c>
      <c r="H35" s="20">
        <v>2</v>
      </c>
      <c r="K35" s="43">
        <f t="shared" si="6"/>
        <v>2</v>
      </c>
    </row>
    <row r="36" spans="1:14" x14ac:dyDescent="0.35">
      <c r="B36" s="17" t="s">
        <v>171</v>
      </c>
      <c r="C36" s="20">
        <v>2006</v>
      </c>
      <c r="D36" s="21" t="s">
        <v>16</v>
      </c>
      <c r="E36" s="41"/>
      <c r="G36" s="30">
        <v>579</v>
      </c>
      <c r="H36" s="20">
        <v>5</v>
      </c>
      <c r="I36" s="35">
        <v>1197</v>
      </c>
      <c r="J36" s="20">
        <v>5</v>
      </c>
      <c r="K36" s="43">
        <f t="shared" si="6"/>
        <v>10</v>
      </c>
    </row>
    <row r="37" spans="1:14" x14ac:dyDescent="0.35">
      <c r="B37" s="17" t="s">
        <v>141</v>
      </c>
      <c r="C37" s="20">
        <v>2006</v>
      </c>
      <c r="D37" s="21" t="s">
        <v>120</v>
      </c>
      <c r="E37" s="41"/>
      <c r="G37" s="30">
        <v>444</v>
      </c>
      <c r="H37" s="20">
        <v>3</v>
      </c>
      <c r="K37" s="43">
        <f t="shared" si="6"/>
        <v>3</v>
      </c>
    </row>
    <row r="38" spans="1:14" x14ac:dyDescent="0.35">
      <c r="A38" s="18"/>
      <c r="B38" s="17" t="s">
        <v>26</v>
      </c>
      <c r="C38" s="21">
        <v>2006</v>
      </c>
      <c r="D38" s="21" t="s">
        <v>48</v>
      </c>
      <c r="E38" s="41"/>
      <c r="G38" s="30">
        <v>653</v>
      </c>
      <c r="H38" s="20">
        <v>8</v>
      </c>
      <c r="I38" s="35">
        <v>1357</v>
      </c>
      <c r="J38" s="20">
        <v>8</v>
      </c>
      <c r="K38" s="43">
        <f t="shared" si="6"/>
        <v>16</v>
      </c>
    </row>
    <row r="39" spans="1:14" x14ac:dyDescent="0.35">
      <c r="A39" s="18"/>
      <c r="B39" s="17" t="s">
        <v>189</v>
      </c>
      <c r="C39" s="21"/>
      <c r="D39" s="21" t="s">
        <v>11</v>
      </c>
      <c r="E39" s="41"/>
      <c r="G39" s="30">
        <v>485</v>
      </c>
      <c r="H39" s="20">
        <v>4</v>
      </c>
      <c r="K39" s="43">
        <f t="shared" si="6"/>
        <v>4</v>
      </c>
    </row>
    <row r="40" spans="1:14" x14ac:dyDescent="0.35">
      <c r="A40" s="18"/>
      <c r="B40" s="39"/>
      <c r="C40" s="21"/>
      <c r="D40" s="21"/>
      <c r="I40" s="38"/>
    </row>
    <row r="41" spans="1:14" x14ac:dyDescent="0.35">
      <c r="A41" s="18" t="s">
        <v>46</v>
      </c>
      <c r="B41" s="39"/>
      <c r="D41" s="21"/>
      <c r="I41" s="38"/>
    </row>
    <row r="42" spans="1:14" x14ac:dyDescent="0.35">
      <c r="B42" s="17" t="s">
        <v>36</v>
      </c>
      <c r="C42" s="20">
        <v>2006</v>
      </c>
      <c r="D42" s="21" t="s">
        <v>16</v>
      </c>
      <c r="E42" s="41"/>
      <c r="G42" s="30">
        <v>639</v>
      </c>
      <c r="H42" s="20">
        <v>8</v>
      </c>
      <c r="K42" s="43">
        <f>F42+H42+J42</f>
        <v>8</v>
      </c>
    </row>
    <row r="43" spans="1:14" x14ac:dyDescent="0.35">
      <c r="B43" s="39"/>
      <c r="D43" s="21"/>
    </row>
    <row r="44" spans="1:14" x14ac:dyDescent="0.35">
      <c r="A44" s="18" t="s">
        <v>50</v>
      </c>
      <c r="B44" s="39"/>
      <c r="I44" s="38"/>
    </row>
    <row r="45" spans="1:14" x14ac:dyDescent="0.35">
      <c r="A45" s="18"/>
      <c r="B45" s="17" t="s">
        <v>72</v>
      </c>
      <c r="C45" s="20">
        <v>2004</v>
      </c>
      <c r="D45" s="21" t="s">
        <v>21</v>
      </c>
      <c r="E45" s="42"/>
      <c r="F45" s="12"/>
      <c r="G45" s="30">
        <v>597</v>
      </c>
      <c r="H45" s="20">
        <v>8</v>
      </c>
      <c r="I45" s="35">
        <v>1253</v>
      </c>
      <c r="J45" s="20">
        <v>8</v>
      </c>
      <c r="K45" s="43">
        <f t="shared" ref="K45:K49" si="7">F45+H45+J45</f>
        <v>16</v>
      </c>
    </row>
    <row r="46" spans="1:14" x14ac:dyDescent="0.35">
      <c r="B46" s="17" t="s">
        <v>29</v>
      </c>
      <c r="C46" s="20">
        <v>2003</v>
      </c>
      <c r="D46" s="21" t="s">
        <v>30</v>
      </c>
      <c r="E46" s="41"/>
      <c r="G46" s="30">
        <v>518</v>
      </c>
      <c r="H46" s="20">
        <v>5</v>
      </c>
      <c r="K46" s="43">
        <f t="shared" si="7"/>
        <v>5</v>
      </c>
      <c r="N46" s="17"/>
    </row>
    <row r="47" spans="1:14" x14ac:dyDescent="0.35">
      <c r="B47" s="17" t="s">
        <v>23</v>
      </c>
      <c r="C47" s="21"/>
      <c r="D47" s="21" t="s">
        <v>16</v>
      </c>
      <c r="E47" s="41"/>
      <c r="G47" s="30">
        <v>547</v>
      </c>
      <c r="H47" s="20">
        <v>6</v>
      </c>
      <c r="K47" s="43">
        <f t="shared" si="7"/>
        <v>6</v>
      </c>
    </row>
    <row r="48" spans="1:14" x14ac:dyDescent="0.35">
      <c r="B48" s="17" t="s">
        <v>115</v>
      </c>
      <c r="C48" s="21"/>
      <c r="D48" s="21" t="s">
        <v>48</v>
      </c>
      <c r="E48" s="41">
        <v>518</v>
      </c>
      <c r="F48" s="20">
        <v>6</v>
      </c>
      <c r="G48" s="30"/>
      <c r="K48" s="43">
        <f t="shared" si="7"/>
        <v>6</v>
      </c>
    </row>
    <row r="49" spans="1:14" x14ac:dyDescent="0.35">
      <c r="B49" s="17" t="s">
        <v>20</v>
      </c>
      <c r="C49" s="20">
        <v>2005</v>
      </c>
      <c r="D49" s="21" t="s">
        <v>21</v>
      </c>
      <c r="E49" s="41">
        <v>567</v>
      </c>
      <c r="F49" s="20">
        <v>8</v>
      </c>
      <c r="G49" s="30"/>
      <c r="K49" s="43">
        <f t="shared" si="7"/>
        <v>8</v>
      </c>
    </row>
    <row r="50" spans="1:14" x14ac:dyDescent="0.35">
      <c r="B50" s="17"/>
      <c r="D50" s="21"/>
      <c r="I50" s="38"/>
    </row>
    <row r="51" spans="1:14" x14ac:dyDescent="0.35">
      <c r="A51" s="16">
        <v>17</v>
      </c>
      <c r="B51" s="39"/>
      <c r="I51" s="20"/>
    </row>
    <row r="52" spans="1:14" x14ac:dyDescent="0.35">
      <c r="B52" s="17" t="s">
        <v>165</v>
      </c>
      <c r="C52" s="20">
        <v>2003</v>
      </c>
      <c r="D52" s="21" t="s">
        <v>16</v>
      </c>
      <c r="E52" s="41"/>
      <c r="G52" s="30">
        <v>533</v>
      </c>
      <c r="H52" s="20">
        <v>6</v>
      </c>
      <c r="I52" s="35">
        <v>1185</v>
      </c>
      <c r="J52" s="20">
        <v>8</v>
      </c>
      <c r="K52" s="43">
        <f t="shared" ref="K52:K54" si="8">F52+H52+J52</f>
        <v>14</v>
      </c>
    </row>
    <row r="53" spans="1:14" x14ac:dyDescent="0.35">
      <c r="B53" s="17" t="s">
        <v>40</v>
      </c>
      <c r="C53" s="21">
        <v>2004</v>
      </c>
      <c r="D53" s="21" t="s">
        <v>48</v>
      </c>
      <c r="E53" s="41">
        <v>595</v>
      </c>
      <c r="F53" s="20">
        <v>8</v>
      </c>
      <c r="G53" s="30"/>
      <c r="K53" s="43">
        <f t="shared" si="8"/>
        <v>8</v>
      </c>
    </row>
    <row r="54" spans="1:14" x14ac:dyDescent="0.35">
      <c r="B54" s="17" t="s">
        <v>41</v>
      </c>
      <c r="C54" s="21">
        <v>2004</v>
      </c>
      <c r="D54" s="21" t="s">
        <v>12</v>
      </c>
      <c r="E54" s="41">
        <v>567</v>
      </c>
      <c r="F54" s="20">
        <v>6</v>
      </c>
      <c r="G54" s="30">
        <v>612</v>
      </c>
      <c r="H54" s="20">
        <v>8</v>
      </c>
      <c r="I54" s="35">
        <v>1121</v>
      </c>
      <c r="J54" s="20">
        <v>6</v>
      </c>
      <c r="K54" s="43">
        <f t="shared" si="8"/>
        <v>20</v>
      </c>
      <c r="N54" s="17"/>
    </row>
    <row r="55" spans="1:14" x14ac:dyDescent="0.35">
      <c r="B55" s="39"/>
      <c r="D55" s="21"/>
      <c r="I55" s="38"/>
    </row>
    <row r="56" spans="1:14" x14ac:dyDescent="0.35">
      <c r="A56" s="18" t="s">
        <v>56</v>
      </c>
      <c r="B56" s="39"/>
      <c r="C56" s="12"/>
      <c r="D56" s="12"/>
      <c r="E56" s="12"/>
      <c r="F56" s="12"/>
      <c r="I56" s="38"/>
    </row>
    <row r="57" spans="1:14" x14ac:dyDescent="0.35">
      <c r="B57" s="17" t="s">
        <v>241</v>
      </c>
      <c r="C57" s="20">
        <v>2004</v>
      </c>
      <c r="D57" s="21" t="s">
        <v>58</v>
      </c>
      <c r="E57" s="41"/>
      <c r="G57" s="30">
        <v>200</v>
      </c>
      <c r="H57" s="20">
        <v>8</v>
      </c>
      <c r="K57" s="43">
        <f>F57+H57+J57</f>
        <v>8</v>
      </c>
    </row>
    <row r="58" spans="1:14" x14ac:dyDescent="0.35">
      <c r="B58" s="39"/>
      <c r="D58" s="21"/>
      <c r="I58" s="38"/>
    </row>
    <row r="59" spans="1:14" x14ac:dyDescent="0.35">
      <c r="A59" s="18" t="s">
        <v>65</v>
      </c>
      <c r="B59" s="39"/>
      <c r="D59" s="21"/>
      <c r="I59" s="38"/>
    </row>
    <row r="60" spans="1:14" x14ac:dyDescent="0.35">
      <c r="B60" s="17" t="s">
        <v>90</v>
      </c>
      <c r="C60" s="20">
        <v>2004</v>
      </c>
      <c r="D60" s="21" t="s">
        <v>126</v>
      </c>
      <c r="E60" s="41"/>
      <c r="G60" s="30">
        <v>669</v>
      </c>
      <c r="H60" s="20">
        <v>8</v>
      </c>
      <c r="K60" s="43">
        <f t="shared" ref="K60" si="9">F60+H60+J60</f>
        <v>8</v>
      </c>
    </row>
    <row r="61" spans="1:14" x14ac:dyDescent="0.35">
      <c r="B61" s="39"/>
      <c r="D61" s="21"/>
      <c r="I61" s="38"/>
    </row>
    <row r="62" spans="1:14" x14ac:dyDescent="0.35">
      <c r="A62" s="18" t="s">
        <v>174</v>
      </c>
      <c r="B62" s="39"/>
      <c r="I62" s="38"/>
    </row>
    <row r="63" spans="1:14" x14ac:dyDescent="0.35">
      <c r="B63" s="17" t="s">
        <v>238</v>
      </c>
      <c r="C63" s="20">
        <v>2002</v>
      </c>
      <c r="D63" s="21" t="s">
        <v>58</v>
      </c>
      <c r="E63" s="41"/>
      <c r="G63" s="30">
        <v>389</v>
      </c>
      <c r="H63" s="20">
        <v>4</v>
      </c>
      <c r="K63" s="43">
        <f t="shared" ref="K63:K66" si="10">F63+H63+J63</f>
        <v>4</v>
      </c>
    </row>
    <row r="64" spans="1:14" x14ac:dyDescent="0.35">
      <c r="B64" s="17" t="s">
        <v>51</v>
      </c>
      <c r="C64" s="20">
        <v>2002</v>
      </c>
      <c r="D64" s="21" t="s">
        <v>24</v>
      </c>
      <c r="E64" s="41">
        <v>521</v>
      </c>
      <c r="F64" s="20">
        <v>8</v>
      </c>
      <c r="G64" s="30">
        <v>568</v>
      </c>
      <c r="H64" s="20">
        <v>8</v>
      </c>
      <c r="I64" s="35">
        <v>1078</v>
      </c>
      <c r="J64" s="20">
        <v>6</v>
      </c>
      <c r="K64" s="43">
        <f t="shared" si="10"/>
        <v>22</v>
      </c>
    </row>
    <row r="65" spans="1:11" x14ac:dyDescent="0.35">
      <c r="B65" s="17" t="s">
        <v>190</v>
      </c>
      <c r="D65" s="21" t="s">
        <v>28</v>
      </c>
      <c r="E65" s="41"/>
      <c r="G65" s="30">
        <v>512</v>
      </c>
      <c r="H65" s="20">
        <v>6</v>
      </c>
      <c r="K65" s="43">
        <f t="shared" si="10"/>
        <v>6</v>
      </c>
    </row>
    <row r="66" spans="1:11" x14ac:dyDescent="0.35">
      <c r="A66" s="16"/>
      <c r="B66" s="17" t="s">
        <v>43</v>
      </c>
      <c r="D66" s="21" t="s">
        <v>237</v>
      </c>
      <c r="E66" s="41"/>
      <c r="G66" s="30">
        <v>501</v>
      </c>
      <c r="H66" s="20">
        <v>5</v>
      </c>
      <c r="I66" s="35">
        <v>1119</v>
      </c>
      <c r="J66" s="20">
        <v>8</v>
      </c>
      <c r="K66" s="43">
        <f t="shared" si="10"/>
        <v>13</v>
      </c>
    </row>
    <row r="67" spans="1:11" x14ac:dyDescent="0.35">
      <c r="A67" s="16"/>
      <c r="B67" s="39"/>
      <c r="D67" s="21"/>
      <c r="G67" s="38"/>
      <c r="H67" s="38"/>
      <c r="I67" s="38"/>
    </row>
    <row r="68" spans="1:11" x14ac:dyDescent="0.35">
      <c r="A68" s="16">
        <v>20</v>
      </c>
      <c r="B68" s="39"/>
      <c r="D68" s="21"/>
      <c r="G68" s="38"/>
      <c r="H68" s="38"/>
      <c r="I68" s="38"/>
    </row>
    <row r="69" spans="1:11" x14ac:dyDescent="0.35">
      <c r="B69" s="17" t="s">
        <v>39</v>
      </c>
      <c r="C69" s="20">
        <v>2000</v>
      </c>
      <c r="D69" s="21" t="s">
        <v>48</v>
      </c>
      <c r="E69" s="41"/>
      <c r="G69" s="30">
        <v>594</v>
      </c>
      <c r="H69" s="20">
        <v>6</v>
      </c>
      <c r="K69" s="43">
        <f t="shared" ref="K69:K71" si="11">F69+H69+J69</f>
        <v>6</v>
      </c>
    </row>
    <row r="70" spans="1:11" x14ac:dyDescent="0.35">
      <c r="B70" s="17" t="s">
        <v>37</v>
      </c>
      <c r="C70" s="21">
        <v>2002</v>
      </c>
      <c r="D70" s="21" t="s">
        <v>38</v>
      </c>
      <c r="E70" s="41"/>
      <c r="G70" s="30">
        <v>562</v>
      </c>
      <c r="H70" s="20">
        <v>5</v>
      </c>
      <c r="K70" s="43">
        <f t="shared" si="11"/>
        <v>5</v>
      </c>
    </row>
    <row r="71" spans="1:11" x14ac:dyDescent="0.35">
      <c r="B71" s="17" t="s">
        <v>54</v>
      </c>
      <c r="C71" s="20">
        <v>2002</v>
      </c>
      <c r="D71" s="21" t="s">
        <v>11</v>
      </c>
      <c r="E71" s="41">
        <v>616</v>
      </c>
      <c r="F71" s="20">
        <v>8</v>
      </c>
      <c r="G71" s="30">
        <v>626</v>
      </c>
      <c r="H71" s="20">
        <v>8</v>
      </c>
      <c r="K71" s="43">
        <f t="shared" si="11"/>
        <v>16</v>
      </c>
    </row>
    <row r="72" spans="1:11" x14ac:dyDescent="0.35">
      <c r="B72" s="39"/>
      <c r="I72" s="38"/>
    </row>
    <row r="73" spans="1:11" x14ac:dyDescent="0.35">
      <c r="A73" s="18" t="s">
        <v>239</v>
      </c>
      <c r="B73" s="39"/>
      <c r="I73" s="38"/>
    </row>
    <row r="74" spans="1:11" x14ac:dyDescent="0.35">
      <c r="B74" s="17" t="s">
        <v>49</v>
      </c>
      <c r="C74" s="20">
        <v>2002</v>
      </c>
      <c r="D74" s="21" t="s">
        <v>16</v>
      </c>
      <c r="E74" s="41"/>
      <c r="G74" s="30">
        <v>394</v>
      </c>
      <c r="H74" s="20">
        <v>8</v>
      </c>
      <c r="K74" s="43">
        <f>F74+H74+J74</f>
        <v>8</v>
      </c>
    </row>
    <row r="75" spans="1:11" x14ac:dyDescent="0.35">
      <c r="I75" s="38"/>
    </row>
    <row r="76" spans="1:11" x14ac:dyDescent="0.35">
      <c r="A76" s="18" t="s">
        <v>172</v>
      </c>
      <c r="I76" s="38"/>
    </row>
    <row r="77" spans="1:11" x14ac:dyDescent="0.35">
      <c r="B77" s="17" t="s">
        <v>57</v>
      </c>
      <c r="D77" s="21" t="s">
        <v>16</v>
      </c>
      <c r="E77" s="41"/>
      <c r="G77" s="30">
        <v>568</v>
      </c>
      <c r="H77" s="20">
        <v>8</v>
      </c>
      <c r="I77" s="35">
        <v>788</v>
      </c>
      <c r="J77" s="20">
        <v>8</v>
      </c>
      <c r="K77" s="43">
        <f>F77+H77+J77</f>
        <v>16</v>
      </c>
    </row>
    <row r="78" spans="1:11" x14ac:dyDescent="0.35">
      <c r="I78" s="38"/>
    </row>
    <row r="79" spans="1:11" x14ac:dyDescent="0.35">
      <c r="I79" s="38"/>
    </row>
    <row r="80" spans="1:11" x14ac:dyDescent="0.35">
      <c r="I80" s="38"/>
    </row>
    <row r="81" spans="1:15" x14ac:dyDescent="0.35">
      <c r="I81" s="38"/>
    </row>
    <row r="82" spans="1:15" x14ac:dyDescent="0.35">
      <c r="I82" s="38"/>
    </row>
    <row r="83" spans="1:15" x14ac:dyDescent="0.35">
      <c r="I83" s="38"/>
    </row>
    <row r="84" spans="1:15" x14ac:dyDescent="0.35">
      <c r="I84" s="38"/>
    </row>
    <row r="85" spans="1:15" x14ac:dyDescent="0.35">
      <c r="I85" s="38"/>
    </row>
    <row r="86" spans="1:15" x14ac:dyDescent="0.35">
      <c r="I86" s="38"/>
    </row>
    <row r="87" spans="1:15" x14ac:dyDescent="0.35">
      <c r="I87" s="38"/>
    </row>
    <row r="88" spans="1:15" x14ac:dyDescent="0.35">
      <c r="I88" s="38"/>
    </row>
    <row r="89" spans="1:15" x14ac:dyDescent="0.35">
      <c r="I89" s="38"/>
    </row>
    <row r="90" spans="1:15" s="20" customFormat="1" x14ac:dyDescent="0.35">
      <c r="A90" s="12"/>
      <c r="B90" s="12"/>
      <c r="I90" s="38"/>
      <c r="L90" s="36"/>
      <c r="M90" s="12"/>
      <c r="N90" s="12"/>
      <c r="O90" s="12"/>
    </row>
    <row r="91" spans="1:15" s="20" customFormat="1" x14ac:dyDescent="0.35">
      <c r="A91" s="12"/>
      <c r="B91" s="12"/>
      <c r="I91" s="38"/>
      <c r="L91" s="36"/>
      <c r="M91" s="12"/>
      <c r="N91" s="12"/>
      <c r="O91" s="12"/>
    </row>
    <row r="92" spans="1:15" s="20" customFormat="1" x14ac:dyDescent="0.35">
      <c r="A92" s="12"/>
      <c r="B92" s="12"/>
      <c r="I92" s="38"/>
      <c r="L92" s="36"/>
      <c r="M92" s="12"/>
      <c r="N92" s="12"/>
      <c r="O92" s="12"/>
    </row>
    <row r="93" spans="1:15" s="20" customFormat="1" x14ac:dyDescent="0.35">
      <c r="A93" s="12"/>
      <c r="B93" s="12"/>
      <c r="I93" s="38"/>
      <c r="L93" s="36"/>
      <c r="M93" s="12"/>
      <c r="N93" s="12"/>
      <c r="O93" s="12"/>
    </row>
    <row r="94" spans="1:15" s="20" customFormat="1" x14ac:dyDescent="0.35">
      <c r="A94" s="12"/>
      <c r="B94" s="12"/>
      <c r="I94" s="38"/>
      <c r="L94" s="36"/>
      <c r="M94" s="12"/>
      <c r="N94" s="12"/>
      <c r="O94" s="12"/>
    </row>
    <row r="95" spans="1:15" s="20" customFormat="1" x14ac:dyDescent="0.35">
      <c r="A95" s="12"/>
      <c r="B95" s="12"/>
      <c r="I95" s="38"/>
      <c r="L95" s="36"/>
      <c r="M95" s="12"/>
      <c r="N95" s="12"/>
      <c r="O95" s="12"/>
    </row>
    <row r="96" spans="1:15" s="20" customFormat="1" x14ac:dyDescent="0.35">
      <c r="A96" s="12"/>
      <c r="B96" s="12"/>
      <c r="I96" s="38"/>
      <c r="L96" s="36"/>
      <c r="M96" s="12"/>
      <c r="N96" s="12"/>
      <c r="O96" s="12"/>
    </row>
    <row r="97" spans="1:15" s="20" customFormat="1" x14ac:dyDescent="0.35">
      <c r="A97" s="12"/>
      <c r="B97" s="12"/>
      <c r="I97" s="38"/>
      <c r="L97" s="36"/>
      <c r="M97" s="12"/>
      <c r="N97" s="12"/>
      <c r="O97" s="12"/>
    </row>
    <row r="98" spans="1:15" s="20" customFormat="1" x14ac:dyDescent="0.35">
      <c r="A98" s="12"/>
      <c r="B98" s="12"/>
      <c r="I98" s="38"/>
      <c r="L98" s="36"/>
      <c r="M98" s="12"/>
      <c r="N98" s="12"/>
      <c r="O98" s="12"/>
    </row>
    <row r="99" spans="1:15" s="20" customFormat="1" x14ac:dyDescent="0.35">
      <c r="A99" s="12"/>
      <c r="B99" s="12"/>
      <c r="I99" s="38"/>
      <c r="L99" s="36"/>
      <c r="M99" s="12"/>
      <c r="N99" s="12"/>
      <c r="O99" s="12"/>
    </row>
    <row r="100" spans="1:15" s="20" customFormat="1" x14ac:dyDescent="0.35">
      <c r="A100" s="12"/>
      <c r="B100" s="12"/>
      <c r="I100" s="38"/>
      <c r="L100" s="36"/>
      <c r="M100" s="12"/>
      <c r="N100" s="12"/>
      <c r="O100" s="12"/>
    </row>
    <row r="101" spans="1:15" s="20" customFormat="1" x14ac:dyDescent="0.35">
      <c r="A101" s="12"/>
      <c r="B101" s="12"/>
      <c r="I101" s="38"/>
      <c r="L101" s="36"/>
      <c r="M101" s="12"/>
      <c r="N101" s="12"/>
      <c r="O101" s="12"/>
    </row>
    <row r="102" spans="1:15" s="20" customFormat="1" x14ac:dyDescent="0.35">
      <c r="A102" s="12"/>
      <c r="B102" s="12"/>
      <c r="I102" s="38"/>
      <c r="L102" s="36"/>
      <c r="M102" s="12"/>
      <c r="N102" s="12"/>
      <c r="O102" s="12"/>
    </row>
    <row r="103" spans="1:15" s="20" customFormat="1" x14ac:dyDescent="0.35">
      <c r="A103" s="12"/>
      <c r="B103" s="12"/>
      <c r="I103" s="38"/>
      <c r="L103" s="36"/>
      <c r="M103" s="12"/>
      <c r="N103" s="12"/>
      <c r="O103" s="12"/>
    </row>
    <row r="104" spans="1:15" s="20" customFormat="1" x14ac:dyDescent="0.35">
      <c r="A104" s="12"/>
      <c r="B104" s="12"/>
      <c r="I104" s="38"/>
      <c r="L104" s="36"/>
      <c r="M104" s="12"/>
      <c r="N104" s="12"/>
      <c r="O104" s="12"/>
    </row>
    <row r="105" spans="1:15" s="20" customFormat="1" x14ac:dyDescent="0.35">
      <c r="A105" s="12"/>
      <c r="B105" s="12"/>
      <c r="I105" s="38"/>
      <c r="L105" s="36"/>
      <c r="M105" s="12"/>
      <c r="N105" s="12"/>
      <c r="O105" s="12"/>
    </row>
    <row r="106" spans="1:15" s="20" customFormat="1" x14ac:dyDescent="0.35">
      <c r="A106" s="12"/>
      <c r="B106" s="12"/>
      <c r="I106" s="38"/>
      <c r="L106" s="36"/>
      <c r="M106" s="12"/>
      <c r="N106" s="12"/>
      <c r="O106" s="12"/>
    </row>
    <row r="107" spans="1:15" s="20" customFormat="1" x14ac:dyDescent="0.35">
      <c r="A107" s="12"/>
      <c r="B107" s="12"/>
      <c r="I107" s="38"/>
      <c r="L107" s="36"/>
      <c r="M107" s="12"/>
      <c r="N107" s="12"/>
      <c r="O107" s="12"/>
    </row>
    <row r="108" spans="1:15" s="20" customFormat="1" x14ac:dyDescent="0.35">
      <c r="A108" s="12"/>
      <c r="B108" s="12"/>
      <c r="I108" s="38"/>
      <c r="L108" s="36"/>
      <c r="M108" s="12"/>
      <c r="N108" s="12"/>
      <c r="O108" s="12"/>
    </row>
    <row r="109" spans="1:15" s="20" customFormat="1" x14ac:dyDescent="0.35">
      <c r="A109" s="12"/>
      <c r="B109" s="12"/>
      <c r="I109" s="38"/>
      <c r="L109" s="36"/>
      <c r="M109" s="12"/>
      <c r="N109" s="12"/>
      <c r="O109" s="12"/>
    </row>
    <row r="110" spans="1:15" s="20" customFormat="1" x14ac:dyDescent="0.35">
      <c r="A110" s="12"/>
      <c r="B110" s="12"/>
      <c r="I110" s="38"/>
      <c r="L110" s="36"/>
      <c r="M110" s="12"/>
      <c r="N110" s="12"/>
      <c r="O110" s="12"/>
    </row>
    <row r="111" spans="1:15" s="20" customFormat="1" x14ac:dyDescent="0.35">
      <c r="A111" s="12"/>
      <c r="B111" s="12"/>
      <c r="I111" s="38"/>
      <c r="L111" s="36"/>
      <c r="M111" s="12"/>
      <c r="N111" s="12"/>
      <c r="O111" s="12"/>
    </row>
    <row r="112" spans="1:15" s="20" customFormat="1" x14ac:dyDescent="0.35">
      <c r="A112" s="12"/>
      <c r="B112" s="12"/>
      <c r="I112" s="38"/>
      <c r="L112" s="36"/>
      <c r="M112" s="12"/>
      <c r="N112" s="12"/>
      <c r="O112" s="12"/>
    </row>
    <row r="113" spans="1:15" s="20" customFormat="1" x14ac:dyDescent="0.35">
      <c r="A113" s="12"/>
      <c r="B113" s="12"/>
      <c r="I113" s="38"/>
      <c r="L113" s="36"/>
      <c r="M113" s="12"/>
      <c r="N113" s="12"/>
      <c r="O113" s="12"/>
    </row>
    <row r="114" spans="1:15" s="20" customFormat="1" x14ac:dyDescent="0.35">
      <c r="A114" s="12"/>
      <c r="B114" s="12"/>
      <c r="I114" s="38"/>
      <c r="L114" s="36"/>
      <c r="M114" s="12"/>
      <c r="N114" s="12"/>
      <c r="O114" s="12"/>
    </row>
    <row r="115" spans="1:15" s="20" customFormat="1" x14ac:dyDescent="0.35">
      <c r="A115" s="12"/>
      <c r="B115" s="12"/>
      <c r="I115" s="38"/>
      <c r="L115" s="36"/>
      <c r="M115" s="12"/>
      <c r="N115" s="12"/>
      <c r="O115" s="12"/>
    </row>
    <row r="116" spans="1:15" s="20" customFormat="1" x14ac:dyDescent="0.35">
      <c r="A116" s="12"/>
      <c r="B116" s="12"/>
      <c r="I116" s="38"/>
      <c r="L116" s="36"/>
      <c r="M116" s="12"/>
      <c r="N116" s="12"/>
      <c r="O116" s="12"/>
    </row>
    <row r="117" spans="1:15" s="20" customFormat="1" x14ac:dyDescent="0.35">
      <c r="A117" s="12"/>
      <c r="B117" s="12"/>
      <c r="I117" s="38"/>
      <c r="L117" s="36"/>
      <c r="M117" s="12"/>
      <c r="N117" s="12"/>
      <c r="O117" s="12"/>
    </row>
    <row r="118" spans="1:15" s="20" customFormat="1" x14ac:dyDescent="0.35">
      <c r="A118" s="12"/>
      <c r="B118" s="12"/>
      <c r="I118" s="38"/>
      <c r="L118" s="36"/>
      <c r="M118" s="12"/>
      <c r="N118" s="12"/>
      <c r="O118" s="12"/>
    </row>
    <row r="119" spans="1:15" s="20" customFormat="1" x14ac:dyDescent="0.35">
      <c r="A119" s="12"/>
      <c r="B119" s="12"/>
      <c r="I119" s="38"/>
      <c r="L119" s="36"/>
      <c r="M119" s="12"/>
      <c r="N119" s="12"/>
      <c r="O119" s="12"/>
    </row>
    <row r="120" spans="1:15" s="20" customFormat="1" x14ac:dyDescent="0.35">
      <c r="A120" s="12"/>
      <c r="B120" s="12"/>
      <c r="I120" s="38"/>
      <c r="L120" s="36"/>
      <c r="M120" s="12"/>
      <c r="N120" s="12"/>
      <c r="O120" s="12"/>
    </row>
    <row r="121" spans="1:15" s="20" customFormat="1" x14ac:dyDescent="0.35">
      <c r="A121" s="12"/>
      <c r="B121" s="12"/>
      <c r="I121" s="38"/>
      <c r="L121" s="36"/>
      <c r="M121" s="12"/>
      <c r="N121" s="12"/>
      <c r="O121" s="12"/>
    </row>
    <row r="122" spans="1:15" s="20" customFormat="1" x14ac:dyDescent="0.35">
      <c r="A122" s="12"/>
      <c r="B122" s="12"/>
      <c r="I122" s="38"/>
      <c r="L122" s="36"/>
      <c r="M122" s="12"/>
      <c r="N122" s="12"/>
      <c r="O122" s="12"/>
    </row>
    <row r="123" spans="1:15" s="20" customFormat="1" x14ac:dyDescent="0.35">
      <c r="A123" s="12"/>
      <c r="B123" s="12"/>
      <c r="I123" s="38"/>
      <c r="L123" s="36"/>
      <c r="M123" s="12"/>
      <c r="N123" s="12"/>
      <c r="O123" s="12"/>
    </row>
    <row r="124" spans="1:15" s="20" customFormat="1" x14ac:dyDescent="0.35">
      <c r="A124" s="12"/>
      <c r="B124" s="12"/>
      <c r="I124" s="38"/>
      <c r="L124" s="36"/>
      <c r="M124" s="12"/>
      <c r="N124" s="12"/>
      <c r="O124" s="12"/>
    </row>
    <row r="125" spans="1:15" s="20" customFormat="1" x14ac:dyDescent="0.35">
      <c r="A125" s="12"/>
      <c r="B125" s="12"/>
      <c r="I125" s="38"/>
      <c r="L125" s="36"/>
      <c r="M125" s="12"/>
      <c r="N125" s="12"/>
      <c r="O125" s="12"/>
    </row>
    <row r="126" spans="1:15" s="20" customFormat="1" x14ac:dyDescent="0.35">
      <c r="A126" s="12"/>
      <c r="B126" s="12"/>
      <c r="I126" s="38"/>
      <c r="L126" s="36"/>
      <c r="M126" s="12"/>
      <c r="N126" s="12"/>
      <c r="O126" s="12"/>
    </row>
    <row r="127" spans="1:15" s="20" customFormat="1" x14ac:dyDescent="0.35">
      <c r="A127" s="12"/>
      <c r="B127" s="12"/>
      <c r="I127" s="38"/>
      <c r="L127" s="36"/>
      <c r="M127" s="12"/>
      <c r="N127" s="12"/>
      <c r="O127" s="12"/>
    </row>
    <row r="128" spans="1:15" s="20" customFormat="1" x14ac:dyDescent="0.35">
      <c r="A128" s="12"/>
      <c r="B128" s="12"/>
      <c r="I128" s="38"/>
      <c r="L128" s="36"/>
      <c r="M128" s="12"/>
      <c r="N128" s="12"/>
      <c r="O128" s="12"/>
    </row>
    <row r="129" spans="1:15" s="20" customFormat="1" x14ac:dyDescent="0.35">
      <c r="A129" s="12"/>
      <c r="B129" s="12"/>
      <c r="I129" s="38"/>
      <c r="L129" s="36"/>
      <c r="M129" s="12"/>
      <c r="N129" s="12"/>
      <c r="O129" s="12"/>
    </row>
    <row r="130" spans="1:15" s="20" customFormat="1" x14ac:dyDescent="0.35">
      <c r="A130" s="12"/>
      <c r="B130" s="12"/>
      <c r="I130" s="38"/>
      <c r="L130" s="36"/>
      <c r="M130" s="12"/>
      <c r="N130" s="12"/>
      <c r="O130" s="12"/>
    </row>
    <row r="131" spans="1:15" s="20" customFormat="1" x14ac:dyDescent="0.35">
      <c r="A131" s="12"/>
      <c r="B131" s="12"/>
      <c r="I131" s="38"/>
      <c r="L131" s="36"/>
      <c r="M131" s="12"/>
      <c r="N131" s="12"/>
      <c r="O131" s="12"/>
    </row>
    <row r="132" spans="1:15" s="20" customFormat="1" x14ac:dyDescent="0.35">
      <c r="A132" s="12"/>
      <c r="B132" s="12"/>
      <c r="I132" s="38"/>
      <c r="L132" s="36"/>
      <c r="M132" s="12"/>
      <c r="N132" s="12"/>
      <c r="O132" s="12"/>
    </row>
    <row r="133" spans="1:15" s="20" customFormat="1" x14ac:dyDescent="0.35">
      <c r="A133" s="12"/>
      <c r="B133" s="12"/>
      <c r="I133" s="38"/>
      <c r="L133" s="36"/>
      <c r="M133" s="12"/>
      <c r="N133" s="12"/>
      <c r="O133" s="12"/>
    </row>
    <row r="134" spans="1:15" s="20" customFormat="1" x14ac:dyDescent="0.35">
      <c r="A134" s="12"/>
      <c r="B134" s="12"/>
      <c r="I134" s="38"/>
      <c r="L134" s="36"/>
      <c r="M134" s="12"/>
      <c r="N134" s="12"/>
      <c r="O134" s="12"/>
    </row>
    <row r="135" spans="1:15" s="20" customFormat="1" x14ac:dyDescent="0.35">
      <c r="A135" s="12"/>
      <c r="B135" s="12"/>
      <c r="I135" s="38"/>
      <c r="L135" s="36"/>
      <c r="M135" s="12"/>
      <c r="N135" s="12"/>
      <c r="O135" s="12"/>
    </row>
    <row r="136" spans="1:15" s="20" customFormat="1" x14ac:dyDescent="0.35">
      <c r="A136" s="12"/>
      <c r="B136" s="12"/>
      <c r="I136" s="38"/>
      <c r="L136" s="36"/>
      <c r="M136" s="12"/>
      <c r="N136" s="12"/>
      <c r="O136" s="12"/>
    </row>
    <row r="137" spans="1:15" s="20" customFormat="1" x14ac:dyDescent="0.35">
      <c r="A137" s="12"/>
      <c r="B137" s="12"/>
      <c r="I137" s="38"/>
      <c r="L137" s="36"/>
      <c r="M137" s="12"/>
      <c r="N137" s="12"/>
      <c r="O137" s="12"/>
    </row>
    <row r="138" spans="1:15" s="20" customFormat="1" x14ac:dyDescent="0.35">
      <c r="A138" s="12"/>
      <c r="B138" s="12"/>
      <c r="I138" s="38"/>
      <c r="L138" s="36"/>
      <c r="M138" s="12"/>
      <c r="N138" s="12"/>
      <c r="O138" s="12"/>
    </row>
    <row r="139" spans="1:15" s="20" customFormat="1" x14ac:dyDescent="0.35">
      <c r="A139" s="12"/>
      <c r="B139" s="12"/>
      <c r="I139" s="38"/>
      <c r="L139" s="36"/>
      <c r="M139" s="12"/>
      <c r="N139" s="12"/>
      <c r="O139" s="12"/>
    </row>
    <row r="140" spans="1:15" s="20" customFormat="1" x14ac:dyDescent="0.35">
      <c r="A140" s="12"/>
      <c r="B140" s="12"/>
      <c r="I140" s="38"/>
      <c r="L140" s="36"/>
      <c r="M140" s="12"/>
      <c r="N140" s="12"/>
      <c r="O140" s="12"/>
    </row>
    <row r="141" spans="1:15" s="20" customFormat="1" x14ac:dyDescent="0.35">
      <c r="A141" s="12"/>
      <c r="B141" s="12"/>
      <c r="I141" s="38"/>
      <c r="L141" s="36"/>
      <c r="M141" s="12"/>
      <c r="N141" s="12"/>
      <c r="O141" s="12"/>
    </row>
    <row r="142" spans="1:15" s="20" customFormat="1" x14ac:dyDescent="0.35">
      <c r="A142" s="12"/>
      <c r="B142" s="12"/>
      <c r="I142" s="38"/>
      <c r="L142" s="36"/>
      <c r="M142" s="12"/>
      <c r="N142" s="12"/>
      <c r="O142" s="12"/>
    </row>
    <row r="143" spans="1:15" s="20" customFormat="1" x14ac:dyDescent="0.35">
      <c r="A143" s="12"/>
      <c r="B143" s="12"/>
      <c r="I143" s="38"/>
      <c r="L143" s="36"/>
      <c r="M143" s="12"/>
      <c r="N143" s="12"/>
      <c r="O143" s="12"/>
    </row>
  </sheetData>
  <mergeCells count="1">
    <mergeCell ref="A1:D1"/>
  </mergeCells>
  <conditionalFormatting sqref="E2:J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A21-C25E-4CDB-BF69-03FC25C1BBBD}">
  <dimension ref="B2:B13"/>
  <sheetViews>
    <sheetView workbookViewId="0">
      <selection activeCell="B6" sqref="B6"/>
    </sheetView>
  </sheetViews>
  <sheetFormatPr defaultRowHeight="15.5" x14ac:dyDescent="0.35"/>
  <cols>
    <col min="2" max="2" width="52.33203125" customWidth="1"/>
  </cols>
  <sheetData>
    <row r="2" spans="2:2" ht="62" x14ac:dyDescent="0.35">
      <c r="B2" s="22" t="s">
        <v>175</v>
      </c>
    </row>
    <row r="3" spans="2:2" ht="31" x14ac:dyDescent="0.35">
      <c r="B3" s="22" t="s">
        <v>176</v>
      </c>
    </row>
    <row r="4" spans="2:2" ht="31" x14ac:dyDescent="0.35">
      <c r="B4" s="22" t="s">
        <v>177</v>
      </c>
    </row>
    <row r="5" spans="2:2" ht="31" x14ac:dyDescent="0.35">
      <c r="B5" s="22" t="s">
        <v>227</v>
      </c>
    </row>
    <row r="6" spans="2:2" x14ac:dyDescent="0.35">
      <c r="B6" s="23" t="s">
        <v>178</v>
      </c>
    </row>
    <row r="7" spans="2:2" x14ac:dyDescent="0.35">
      <c r="B7" s="22" t="s">
        <v>179</v>
      </c>
    </row>
    <row r="8" spans="2:2" x14ac:dyDescent="0.35">
      <c r="B8" s="22" t="s">
        <v>180</v>
      </c>
    </row>
    <row r="9" spans="2:2" x14ac:dyDescent="0.35">
      <c r="B9" s="22" t="s">
        <v>181</v>
      </c>
    </row>
    <row r="10" spans="2:2" x14ac:dyDescent="0.35">
      <c r="B10" s="22" t="s">
        <v>182</v>
      </c>
    </row>
    <row r="11" spans="2:2" x14ac:dyDescent="0.35">
      <c r="B11" s="22" t="s">
        <v>183</v>
      </c>
    </row>
    <row r="12" spans="2:2" x14ac:dyDescent="0.35">
      <c r="B12" s="22" t="s">
        <v>184</v>
      </c>
    </row>
    <row r="13" spans="2:2" ht="31" customHeight="1" x14ac:dyDescent="0.35">
      <c r="B13" s="2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Säännöt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Raisoma</dc:creator>
  <cp:lastModifiedBy>seura</cp:lastModifiedBy>
  <dcterms:created xsi:type="dcterms:W3CDTF">2018-10-10T10:23:37Z</dcterms:created>
  <dcterms:modified xsi:type="dcterms:W3CDTF">2021-09-22T08:35:28Z</dcterms:modified>
</cp:coreProperties>
</file>