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hdenahkera.sharepoint.com/sites/kilpailu/Jaetut asiakirjat/10-Tulokset ja tilastot/"/>
    </mc:Choice>
  </mc:AlternateContent>
  <xr:revisionPtr revIDLastSave="219" documentId="8_{15E4EF26-8183-4BE6-8419-43C94C2EDECD}" xr6:coauthVersionLast="47" xr6:coauthVersionMax="47" xr10:uidLastSave="{6DE695E2-4764-477F-BE1C-5168FCE15314}"/>
  <bookViews>
    <workbookView xWindow="-110" yWindow="-110" windowWidth="25820" windowHeight="15620" xr2:uid="{3FAE68E1-447F-4ACB-B3AF-1D3679C44F0D}"/>
  </bookViews>
  <sheets>
    <sheet name="Tulevat Tähdet 8-sar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5" i="1"/>
  <c r="E5" i="1" s="1"/>
  <c r="C15" i="1"/>
  <c r="E15" i="1" s="1"/>
  <c r="C4" i="1"/>
  <c r="E4" i="1" s="1"/>
  <c r="C3" i="1"/>
  <c r="E3" i="1" s="1"/>
  <c r="C20" i="1" l="1"/>
  <c r="E20" i="1"/>
  <c r="C17" i="1"/>
  <c r="E17" i="1" l="1"/>
  <c r="C18" i="1"/>
</calcChain>
</file>

<file path=xl/sharedStrings.xml><?xml version="1.0" encoding="utf-8"?>
<sst xmlns="http://schemas.openxmlformats.org/spreadsheetml/2006/main" count="66" uniqueCount="63">
  <si>
    <t>Tulevat Tähdet -pistelaskuri</t>
  </si>
  <si>
    <t>8-sarjalaisten lajit</t>
  </si>
  <si>
    <t>40m</t>
  </si>
  <si>
    <t>3-loikka</t>
  </si>
  <si>
    <t>Kolmiottelu</t>
  </si>
  <si>
    <t>Neliottelu</t>
  </si>
  <si>
    <t>tuloksesi</t>
  </si>
  <si>
    <t>TYTÖT JA POJAT 8</t>
  </si>
  <si>
    <t>A</t>
  </si>
  <si>
    <t>B</t>
  </si>
  <si>
    <t>C</t>
  </si>
  <si>
    <t>40 m</t>
  </si>
  <si>
    <t>1000 m</t>
  </si>
  <si>
    <t>korkeus</t>
  </si>
  <si>
    <t>seiväs</t>
  </si>
  <si>
    <t>pituus</t>
  </si>
  <si>
    <t>kuula 2,0kg</t>
  </si>
  <si>
    <t>kiekko 600g</t>
  </si>
  <si>
    <t>moukari 2,5kg</t>
  </si>
  <si>
    <t>keihäs 400g</t>
  </si>
  <si>
    <t>3-ottelu</t>
  </si>
  <si>
    <t>4-ottelu</t>
  </si>
  <si>
    <t>600 m käv.</t>
  </si>
  <si>
    <t>4.20,00</t>
  </si>
  <si>
    <t>***</t>
  </si>
  <si>
    <t>A-raja</t>
  </si>
  <si>
    <t>B-raja</t>
  </si>
  <si>
    <t>C-raja</t>
  </si>
  <si>
    <t>Pisteet</t>
  </si>
  <si>
    <t>tulos</t>
  </si>
  <si>
    <t>4p</t>
  </si>
  <si>
    <t>3p</t>
  </si>
  <si>
    <t>2p</t>
  </si>
  <si>
    <t>1p</t>
  </si>
  <si>
    <t>1000 m (sekunteina)</t>
  </si>
  <si>
    <t>Yhteispisteet</t>
  </si>
  <si>
    <t>Lajit</t>
  </si>
  <si>
    <t>Pituus (cm)</t>
  </si>
  <si>
    <t>Seiväs (cm)</t>
  </si>
  <si>
    <t>Korkeus (cm)</t>
  </si>
  <si>
    <t>3-loikka (m,cm)</t>
  </si>
  <si>
    <t>Kuula (m,cm)</t>
  </si>
  <si>
    <t>Kiekko (m,cm)</t>
  </si>
  <si>
    <t>Moukari (m,cm)</t>
  </si>
  <si>
    <t>Keihäs (m,cm)</t>
  </si>
  <si>
    <t>/</t>
  </si>
  <si>
    <t>1000m (s)</t>
  </si>
  <si>
    <t>600m kävely (s)</t>
  </si>
  <si>
    <t>50p</t>
  </si>
  <si>
    <t>*****</t>
  </si>
  <si>
    <t>30p</t>
  </si>
  <si>
    <t>****</t>
  </si>
  <si>
    <t>15p</t>
  </si>
  <si>
    <t>5p</t>
  </si>
  <si>
    <t>**</t>
  </si>
  <si>
    <t>*</t>
  </si>
  <si>
    <t>Tähdet</t>
  </si>
  <si>
    <t>600 m käv. (sekunteina)</t>
  </si>
  <si>
    <t>4.40,00</t>
  </si>
  <si>
    <t>4.10,00</t>
  </si>
  <si>
    <t>5.00,00</t>
  </si>
  <si>
    <t>4.30,00</t>
  </si>
  <si>
    <t>5.45,00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</si>
</sst>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theme="8" tint="0.79998168889431442"/>
        <bgColor theme="9" tint="0.79998168889431442"/>
      </patternFill>
    </fill>
    <fill>
      <patternFill patternType="solid">
        <fgColor theme="9" tint="0.39997558519241921"/>
        <bgColor theme="9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quotePrefix="1"/>
    <xf numFmtId="0" fontId="1" fillId="10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11" borderId="0" xfId="0" applyFill="1" applyAlignment="1">
      <alignment horizontal="right"/>
    </xf>
    <xf numFmtId="0" fontId="0" fillId="11" borderId="0" xfId="0" quotePrefix="1" applyFill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applyFill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0" fillId="7" borderId="2" xfId="0" applyFill="1" applyBorder="1"/>
    <xf numFmtId="2" fontId="0" fillId="2" borderId="2" xfId="0" applyNumberFormat="1" applyFill="1" applyBorder="1" applyAlignment="1">
      <alignment horizontal="left"/>
    </xf>
    <xf numFmtId="2" fontId="0" fillId="8" borderId="2" xfId="0" applyNumberFormat="1" applyFill="1" applyBorder="1" applyAlignment="1">
      <alignment horizontal="left"/>
    </xf>
    <xf numFmtId="2" fontId="0" fillId="9" borderId="2" xfId="0" applyNumberFormat="1" applyFill="1" applyBorder="1" applyAlignment="1">
      <alignment horizontal="left"/>
    </xf>
    <xf numFmtId="0" fontId="0" fillId="0" borderId="2" xfId="0" applyBorder="1"/>
    <xf numFmtId="2" fontId="0" fillId="4" borderId="2" xfId="0" applyNumberFormat="1" applyFill="1" applyBorder="1" applyAlignment="1">
      <alignment horizontal="left"/>
    </xf>
    <xf numFmtId="2" fontId="0" fillId="5" borderId="2" xfId="0" applyNumberFormat="1" applyFill="1" applyBorder="1" applyAlignment="1">
      <alignment horizontal="left"/>
    </xf>
    <xf numFmtId="2" fontId="0" fillId="6" borderId="2" xfId="0" applyNumberFormat="1" applyFill="1" applyBorder="1" applyAlignment="1">
      <alignment horizontal="left"/>
    </xf>
    <xf numFmtId="0" fontId="2" fillId="0" borderId="2" xfId="0" applyFont="1" applyBorder="1"/>
    <xf numFmtId="1" fontId="0" fillId="2" borderId="2" xfId="0" applyNumberFormat="1" applyFill="1" applyBorder="1" applyAlignment="1">
      <alignment horizontal="left"/>
    </xf>
    <xf numFmtId="1" fontId="0" fillId="8" borderId="2" xfId="0" applyNumberFormat="1" applyFill="1" applyBorder="1" applyAlignment="1">
      <alignment horizontal="left"/>
    </xf>
    <xf numFmtId="1" fontId="0" fillId="9" borderId="2" xfId="0" applyNumberFormat="1" applyFill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0" fontId="0" fillId="7" borderId="5" xfId="0" applyFill="1" applyBorder="1"/>
    <xf numFmtId="0" fontId="0" fillId="0" borderId="5" xfId="0" applyBorder="1"/>
    <xf numFmtId="0" fontId="2" fillId="7" borderId="2" xfId="0" applyFont="1" applyFill="1" applyBorder="1"/>
    <xf numFmtId="0" fontId="3" fillId="0" borderId="0" xfId="0" applyFont="1"/>
    <xf numFmtId="2" fontId="2" fillId="4" borderId="2" xfId="0" applyNumberFormat="1" applyFont="1" applyFill="1" applyBorder="1" applyAlignment="1">
      <alignment horizontal="left"/>
    </xf>
    <xf numFmtId="2" fontId="2" fillId="5" borderId="2" xfId="0" applyNumberFormat="1" applyFont="1" applyFill="1" applyBorder="1" applyAlignment="1">
      <alignment horizontal="left"/>
    </xf>
    <xf numFmtId="2" fontId="2" fillId="6" borderId="2" xfId="0" applyNumberFormat="1" applyFont="1" applyFill="1" applyBorder="1" applyAlignment="1">
      <alignment horizontal="left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33FC-F861-41CE-B235-3952C5FBC039}">
  <dimension ref="A1:M20"/>
  <sheetViews>
    <sheetView tabSelected="1" zoomScale="169" zoomScaleNormal="130" workbookViewId="0">
      <selection activeCell="B3" sqref="B3"/>
    </sheetView>
  </sheetViews>
  <sheetFormatPr defaultRowHeight="14.5" x14ac:dyDescent="0.35"/>
  <cols>
    <col min="1" max="1" width="16.08984375" customWidth="1"/>
    <col min="2" max="2" width="11.90625" customWidth="1"/>
    <col min="3" max="3" width="8.7265625" style="9"/>
    <col min="4" max="4" width="0.81640625" style="9" customWidth="1"/>
    <col min="6" max="6" width="6.26953125" customWidth="1"/>
    <col min="7" max="7" width="21.1796875" customWidth="1"/>
    <col min="11" max="11" width="6" customWidth="1"/>
  </cols>
  <sheetData>
    <row r="1" spans="1:13" ht="17" x14ac:dyDescent="0.4">
      <c r="A1" s="39" t="s">
        <v>0</v>
      </c>
      <c r="G1" s="17" t="s">
        <v>7</v>
      </c>
      <c r="H1" s="18" t="s">
        <v>8</v>
      </c>
      <c r="I1" s="19" t="s">
        <v>9</v>
      </c>
      <c r="J1" s="20" t="s">
        <v>10</v>
      </c>
      <c r="L1" s="8" t="s">
        <v>28</v>
      </c>
      <c r="M1" s="2"/>
    </row>
    <row r="2" spans="1:13" x14ac:dyDescent="0.35">
      <c r="A2" s="5" t="s">
        <v>1</v>
      </c>
      <c r="B2" s="3" t="s">
        <v>6</v>
      </c>
      <c r="C2" s="9" t="s">
        <v>28</v>
      </c>
      <c r="G2" s="21" t="s">
        <v>11</v>
      </c>
      <c r="H2" s="22">
        <v>7.5</v>
      </c>
      <c r="I2" s="23">
        <v>7.9</v>
      </c>
      <c r="J2" s="24">
        <v>8.3000000000000007</v>
      </c>
      <c r="L2" s="1" t="s">
        <v>25</v>
      </c>
      <c r="M2" s="4" t="s">
        <v>30</v>
      </c>
    </row>
    <row r="3" spans="1:13" x14ac:dyDescent="0.35">
      <c r="A3" s="6" t="s">
        <v>2</v>
      </c>
      <c r="B3" s="43">
        <v>0</v>
      </c>
      <c r="C3" s="10">
        <f>IF(B3=0,0,IF(B3&gt;J2,1,IF(B3&gt;I2,2,IF(B3&gt;H2,3,IF(B3&lt;=H2,4)))))</f>
        <v>0</v>
      </c>
      <c r="E3" t="str">
        <f>IF(C3=1,"piste","pistettä")</f>
        <v>pistettä</v>
      </c>
      <c r="G3" s="29" t="s">
        <v>12</v>
      </c>
      <c r="H3" s="40" t="s">
        <v>59</v>
      </c>
      <c r="I3" s="41" t="s">
        <v>23</v>
      </c>
      <c r="J3" s="42" t="s">
        <v>58</v>
      </c>
      <c r="L3" s="1" t="s">
        <v>26</v>
      </c>
      <c r="M3" t="s">
        <v>31</v>
      </c>
    </row>
    <row r="4" spans="1:13" x14ac:dyDescent="0.35">
      <c r="A4" s="7" t="s">
        <v>46</v>
      </c>
      <c r="B4" s="44">
        <v>0</v>
      </c>
      <c r="C4" s="10">
        <f>IF(B4=0,0,IF(B4&gt;J4,1,IF(B4&gt;I4,2,IF(B4&gt;H4,3,IF(B4&lt;=H4,4)))))</f>
        <v>0</v>
      </c>
      <c r="E4" t="str">
        <f t="shared" ref="E4:E17" si="0">IF(C4=1,"piste","pistettä")</f>
        <v>pistettä</v>
      </c>
      <c r="G4" s="25" t="s">
        <v>34</v>
      </c>
      <c r="H4" s="33">
        <v>250</v>
      </c>
      <c r="I4" s="34">
        <v>260</v>
      </c>
      <c r="J4" s="35">
        <v>280</v>
      </c>
      <c r="L4" s="1" t="s">
        <v>27</v>
      </c>
      <c r="M4" t="s">
        <v>32</v>
      </c>
    </row>
    <row r="5" spans="1:13" x14ac:dyDescent="0.35">
      <c r="A5" s="6" t="s">
        <v>39</v>
      </c>
      <c r="B5" s="45">
        <v>0</v>
      </c>
      <c r="C5" s="10">
        <f>IF(B5=0,0,IF(B5&lt;J5,1,IF(B5&lt;I5,2,IF(B5&lt;H5,3,IF(B5&gt;=H5,4)))))</f>
        <v>0</v>
      </c>
      <c r="E5" t="str">
        <f t="shared" si="0"/>
        <v>pistettä</v>
      </c>
      <c r="G5" s="21" t="s">
        <v>13</v>
      </c>
      <c r="H5" s="30">
        <v>104</v>
      </c>
      <c r="I5" s="31">
        <v>98</v>
      </c>
      <c r="J5" s="32">
        <v>94</v>
      </c>
      <c r="L5" s="1" t="s">
        <v>29</v>
      </c>
      <c r="M5" t="s">
        <v>33</v>
      </c>
    </row>
    <row r="6" spans="1:13" x14ac:dyDescent="0.35">
      <c r="A6" s="6" t="s">
        <v>38</v>
      </c>
      <c r="B6" s="45">
        <v>0</v>
      </c>
      <c r="C6" s="10">
        <f t="shared" ref="C6:C14" si="1">IF(B6=0,0,IF(B6&lt;J6,1,IF(B6&lt;I6,2,IF(B6&lt;H6,3,IF(B6&gt;=H6,4)))))</f>
        <v>0</v>
      </c>
      <c r="E6" t="str">
        <f t="shared" si="0"/>
        <v>pistettä</v>
      </c>
      <c r="G6" s="25" t="s">
        <v>14</v>
      </c>
      <c r="H6" s="33">
        <v>125</v>
      </c>
      <c r="I6" s="34">
        <v>105</v>
      </c>
      <c r="J6" s="35">
        <v>90</v>
      </c>
    </row>
    <row r="7" spans="1:13" x14ac:dyDescent="0.35">
      <c r="A7" s="6" t="s">
        <v>37</v>
      </c>
      <c r="B7" s="45">
        <v>0</v>
      </c>
      <c r="C7" s="10">
        <f t="shared" si="1"/>
        <v>0</v>
      </c>
      <c r="E7" t="str">
        <f t="shared" si="0"/>
        <v>pistettä</v>
      </c>
      <c r="G7" s="21" t="s">
        <v>15</v>
      </c>
      <c r="H7" s="30">
        <v>340</v>
      </c>
      <c r="I7" s="31">
        <v>320</v>
      </c>
      <c r="J7" s="32">
        <v>290</v>
      </c>
      <c r="L7" s="8" t="s">
        <v>35</v>
      </c>
      <c r="M7" s="2"/>
    </row>
    <row r="8" spans="1:13" x14ac:dyDescent="0.35">
      <c r="A8" s="6" t="s">
        <v>40</v>
      </c>
      <c r="B8" s="43">
        <v>0</v>
      </c>
      <c r="C8" s="10">
        <f t="shared" si="1"/>
        <v>0</v>
      </c>
      <c r="E8" t="str">
        <f t="shared" si="0"/>
        <v>pistettä</v>
      </c>
      <c r="G8" s="25" t="s">
        <v>3</v>
      </c>
      <c r="H8" s="26">
        <v>7.5</v>
      </c>
      <c r="I8" s="27">
        <v>7</v>
      </c>
      <c r="J8" s="28">
        <v>6.1</v>
      </c>
      <c r="L8" s="1" t="s">
        <v>48</v>
      </c>
      <c r="M8" t="s">
        <v>49</v>
      </c>
    </row>
    <row r="9" spans="1:13" x14ac:dyDescent="0.35">
      <c r="A9" s="6" t="s">
        <v>41</v>
      </c>
      <c r="B9" s="43">
        <v>0</v>
      </c>
      <c r="C9" s="10">
        <f t="shared" si="1"/>
        <v>0</v>
      </c>
      <c r="E9" t="str">
        <f t="shared" si="0"/>
        <v>pistettä</v>
      </c>
      <c r="G9" s="36" t="s">
        <v>16</v>
      </c>
      <c r="H9" s="22">
        <v>5.65</v>
      </c>
      <c r="I9" s="23">
        <v>5</v>
      </c>
      <c r="J9" s="24">
        <v>4.5</v>
      </c>
      <c r="L9" s="1" t="s">
        <v>50</v>
      </c>
      <c r="M9" t="s">
        <v>51</v>
      </c>
    </row>
    <row r="10" spans="1:13" x14ac:dyDescent="0.35">
      <c r="A10" s="6" t="s">
        <v>42</v>
      </c>
      <c r="B10" s="43">
        <v>0</v>
      </c>
      <c r="C10" s="10">
        <f t="shared" si="1"/>
        <v>0</v>
      </c>
      <c r="E10" t="str">
        <f t="shared" si="0"/>
        <v>pistettä</v>
      </c>
      <c r="G10" s="37" t="s">
        <v>17</v>
      </c>
      <c r="H10" s="26">
        <v>13</v>
      </c>
      <c r="I10" s="27">
        <v>11</v>
      </c>
      <c r="J10" s="28">
        <v>8</v>
      </c>
      <c r="L10" s="1" t="s">
        <v>52</v>
      </c>
      <c r="M10" t="s">
        <v>24</v>
      </c>
    </row>
    <row r="11" spans="1:13" x14ac:dyDescent="0.35">
      <c r="A11" s="6" t="s">
        <v>43</v>
      </c>
      <c r="B11" s="43">
        <v>0</v>
      </c>
      <c r="C11" s="10">
        <f t="shared" si="1"/>
        <v>0</v>
      </c>
      <c r="E11" t="str">
        <f t="shared" si="0"/>
        <v>pistettä</v>
      </c>
      <c r="G11" s="36" t="s">
        <v>18</v>
      </c>
      <c r="H11" s="26">
        <v>13</v>
      </c>
      <c r="I11" s="27">
        <v>11</v>
      </c>
      <c r="J11" s="28">
        <v>8</v>
      </c>
      <c r="L11" s="1" t="s">
        <v>53</v>
      </c>
      <c r="M11" t="s">
        <v>54</v>
      </c>
    </row>
    <row r="12" spans="1:13" x14ac:dyDescent="0.35">
      <c r="A12" s="6" t="s">
        <v>44</v>
      </c>
      <c r="B12" s="43">
        <v>0</v>
      </c>
      <c r="C12" s="10">
        <f t="shared" si="1"/>
        <v>0</v>
      </c>
      <c r="E12" t="str">
        <f t="shared" si="0"/>
        <v>pistettä</v>
      </c>
      <c r="G12" s="37" t="s">
        <v>19</v>
      </c>
      <c r="H12" s="22">
        <v>14</v>
      </c>
      <c r="I12" s="23">
        <v>12</v>
      </c>
      <c r="J12" s="24">
        <v>9</v>
      </c>
      <c r="L12" s="1" t="s">
        <v>33</v>
      </c>
      <c r="M12" t="s">
        <v>55</v>
      </c>
    </row>
    <row r="13" spans="1:13" x14ac:dyDescent="0.35">
      <c r="A13" s="6" t="s">
        <v>4</v>
      </c>
      <c r="B13" s="45">
        <v>0</v>
      </c>
      <c r="C13" s="10">
        <f t="shared" si="1"/>
        <v>0</v>
      </c>
      <c r="E13" t="str">
        <f t="shared" si="0"/>
        <v>pistettä</v>
      </c>
      <c r="G13" s="21" t="s">
        <v>20</v>
      </c>
      <c r="H13" s="33">
        <v>530</v>
      </c>
      <c r="I13" s="34">
        <v>430</v>
      </c>
      <c r="J13" s="35">
        <v>330</v>
      </c>
    </row>
    <row r="14" spans="1:13" x14ac:dyDescent="0.35">
      <c r="A14" s="6" t="s">
        <v>5</v>
      </c>
      <c r="B14" s="45">
        <v>0</v>
      </c>
      <c r="C14" s="10">
        <f t="shared" si="1"/>
        <v>0</v>
      </c>
      <c r="E14" t="str">
        <f t="shared" si="0"/>
        <v>pistettä</v>
      </c>
      <c r="G14" s="25" t="s">
        <v>21</v>
      </c>
      <c r="H14" s="30">
        <v>700</v>
      </c>
      <c r="I14" s="31">
        <v>580</v>
      </c>
      <c r="J14" s="32">
        <v>380</v>
      </c>
    </row>
    <row r="15" spans="1:13" x14ac:dyDescent="0.35">
      <c r="A15" s="7" t="s">
        <v>47</v>
      </c>
      <c r="B15" s="44">
        <v>0</v>
      </c>
      <c r="C15" s="10">
        <f>IF(B15=0,0,IF(B15&gt;J16,1,IF(B15&gt;I16,2,IF(B15&gt;H16,3,IF(B15&lt;=H16,4)))))</f>
        <v>0</v>
      </c>
      <c r="E15" t="str">
        <f t="shared" si="0"/>
        <v>pistettä</v>
      </c>
      <c r="G15" s="38" t="s">
        <v>22</v>
      </c>
      <c r="H15" s="40" t="s">
        <v>61</v>
      </c>
      <c r="I15" s="41" t="s">
        <v>60</v>
      </c>
      <c r="J15" s="42" t="s">
        <v>62</v>
      </c>
    </row>
    <row r="16" spans="1:13" x14ac:dyDescent="0.35">
      <c r="G16" s="21" t="s">
        <v>57</v>
      </c>
      <c r="H16" s="33">
        <v>270</v>
      </c>
      <c r="I16" s="34">
        <v>300</v>
      </c>
      <c r="J16" s="35">
        <v>345</v>
      </c>
    </row>
    <row r="17" spans="2:5" x14ac:dyDescent="0.35">
      <c r="B17" s="11" t="s">
        <v>35</v>
      </c>
      <c r="C17" s="12">
        <f>SUM(C3:C15)</f>
        <v>0</v>
      </c>
      <c r="D17" s="12"/>
      <c r="E17" s="11" t="str">
        <f t="shared" si="0"/>
        <v>pistettä</v>
      </c>
    </row>
    <row r="18" spans="2:5" x14ac:dyDescent="0.35">
      <c r="B18" s="2" t="s">
        <v>56</v>
      </c>
      <c r="C18" s="3" t="str">
        <f>IF(C17=0,"-",IF(C17&lt;5,"*",IF(C17&lt;15,"**",IF(C17&lt;30,"***",IF(C17&lt;50,"****",IF(C17&gt;=50,"*****"))))))</f>
        <v>-</v>
      </c>
    </row>
    <row r="20" spans="2:5" x14ac:dyDescent="0.35">
      <c r="B20" s="13" t="s">
        <v>36</v>
      </c>
      <c r="C20" s="16">
        <f>COUNTIF(C3:C15,"&gt;0")</f>
        <v>0</v>
      </c>
      <c r="D20" s="14" t="s">
        <v>45</v>
      </c>
      <c r="E20" s="15">
        <f>COUNTA(C3:C15)</f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47c518-f3c4-4a85-aabb-22ebd502962d" xsi:nil="true"/>
    <lcf76f155ced4ddcb4097134ff3c332f xmlns="fb2f5b6e-7915-4f67-843c-30d0980f4ad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2C89A6504A09D41B205EBC72FF5D04D" ma:contentTypeVersion="17" ma:contentTypeDescription="Luo uusi asiakirja." ma:contentTypeScope="" ma:versionID="0f535a466103f1bf88ea88cc35825297">
  <xsd:schema xmlns:xsd="http://www.w3.org/2001/XMLSchema" xmlns:xs="http://www.w3.org/2001/XMLSchema" xmlns:p="http://schemas.microsoft.com/office/2006/metadata/properties" xmlns:ns2="fb2f5b6e-7915-4f67-843c-30d0980f4ad1" xmlns:ns3="2747c518-f3c4-4a85-aabb-22ebd502962d" targetNamespace="http://schemas.microsoft.com/office/2006/metadata/properties" ma:root="true" ma:fieldsID="2cb8863748ca0640aa7c06e850fe4a6b" ns2:_="" ns3:_="">
    <xsd:import namespace="fb2f5b6e-7915-4f67-843c-30d0980f4ad1"/>
    <xsd:import namespace="2747c518-f3c4-4a85-aabb-22ebd50296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5b6e-7915-4f67-843c-30d0980f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7fdc86b8-15da-440f-9d6f-909013fbaa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7c518-f3c4-4a85-aabb-22ebd5029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a3428a-8d4b-48b5-9b13-fc048549d172}" ma:internalName="TaxCatchAll" ma:showField="CatchAllData" ma:web="2747c518-f3c4-4a85-aabb-22ebd5029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F29577-0EBB-470C-A1E0-CA629B5EB2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A95975-65FA-4948-A8B1-09E81F8C0A31}">
  <ds:schemaRefs>
    <ds:schemaRef ds:uri="http://schemas.microsoft.com/office/2006/metadata/properties"/>
    <ds:schemaRef ds:uri="http://schemas.microsoft.com/office/infopath/2007/PartnerControls"/>
    <ds:schemaRef ds:uri="2747c518-f3c4-4a85-aabb-22ebd502962d"/>
    <ds:schemaRef ds:uri="fb2f5b6e-7915-4f67-843c-30d0980f4ad1"/>
  </ds:schemaRefs>
</ds:datastoreItem>
</file>

<file path=customXml/itemProps3.xml><?xml version="1.0" encoding="utf-8"?>
<ds:datastoreItem xmlns:ds="http://schemas.openxmlformats.org/officeDocument/2006/customXml" ds:itemID="{061CDA1A-E32B-4A09-BD63-CB6CB8BA0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f5b6e-7915-4f67-843c-30d0980f4ad1"/>
    <ds:schemaRef ds:uri="2747c518-f3c4-4a85-aabb-22ebd5029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Tulevat Tähdet 8-sarja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Hannikainen</dc:creator>
  <cp:lastModifiedBy>Matti Hannikainen</cp:lastModifiedBy>
  <dcterms:created xsi:type="dcterms:W3CDTF">2024-01-05T11:59:53Z</dcterms:created>
  <dcterms:modified xsi:type="dcterms:W3CDTF">2024-01-11T17:32:06Z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0x01010022C89A6504A09D41B205EBC72FF5D04D</vt:lpwstr>
  </property>
  <property fmtid="{D5CDD505-2E9C-101B-9397-08002B2CF9AE}" pid="3" name="MediaServiceImageTags">
    <vt:lpwstr/>
  </property>
</Properties>
</file>