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ska\"/>
    </mc:Choice>
  </mc:AlternateContent>
  <xr:revisionPtr revIDLastSave="0" documentId="8_{74113BCA-9953-4BF9-984F-8658589DA856}" xr6:coauthVersionLast="36" xr6:coauthVersionMax="36" xr10:uidLastSave="{00000000-0000-0000-0000-000000000000}"/>
  <bookViews>
    <workbookView xWindow="0" yWindow="0" windowWidth="28800" windowHeight="12810" xr2:uid="{AE1306A9-9E15-4DD8-82D2-A703EDB0CAC9}"/>
  </bookViews>
  <sheets>
    <sheet name="Etusivu" sheetId="20" r:id="rId1"/>
    <sheet name="M35+" sheetId="17" r:id="rId2"/>
    <sheet name="N35+" sheetId="18" r:id="rId3"/>
    <sheet name="M" sheetId="15" r:id="rId4"/>
    <sheet name="N" sheetId="16" r:id="rId5"/>
    <sheet name="M19" sheetId="13" r:id="rId6"/>
    <sheet name="N19" sheetId="14" r:id="rId7"/>
    <sheet name="M17" sheetId="11" r:id="rId8"/>
    <sheet name="N17" sheetId="12" r:id="rId9"/>
    <sheet name="P15" sheetId="5" r:id="rId10"/>
    <sheet name="T15" sheetId="7" r:id="rId11"/>
    <sheet name="P13" sheetId="2" r:id="rId12"/>
    <sheet name="T13" sheetId="8" r:id="rId13"/>
    <sheet name="P11" sheetId="3" r:id="rId14"/>
    <sheet name="T11" sheetId="9" r:id="rId15"/>
    <sheet name="P9" sheetId="4" r:id="rId16"/>
    <sheet name="T9" sheetId="10" r:id="rId17"/>
    <sheet name="Lähtötiedot" sheetId="1" r:id="rId18"/>
    <sheet name="Aikuisurheilijoiden arvotaul." sheetId="19" r:id="rId19"/>
  </sheets>
  <definedNames>
    <definedName name="_xlnm.Print_Area" localSheetId="3">M!$A$1:$AN$30</definedName>
    <definedName name="_xlnm.Print_Area" localSheetId="7">'M17'!$A$1:$AN$30</definedName>
    <definedName name="_xlnm.Print_Area" localSheetId="5">'M19'!$A$1:$AN$30</definedName>
    <definedName name="_xlnm.Print_Area" localSheetId="1">'M35+'!$A$1:$AO$29</definedName>
    <definedName name="_xlnm.Print_Area" localSheetId="4">N!$A$1:$AN$30</definedName>
    <definedName name="_xlnm.Print_Area" localSheetId="8">'N17'!$A$1:$AN$30</definedName>
    <definedName name="_xlnm.Print_Area" localSheetId="6">'N19'!$A$1:$AN$30</definedName>
    <definedName name="_xlnm.Print_Area" localSheetId="2">'N35+'!$A$1:$AQ$29</definedName>
    <definedName name="_xlnm.Print_Area" localSheetId="13">'P11'!$A$1:$AN$30</definedName>
    <definedName name="_xlnm.Print_Area" localSheetId="11">'P13'!$A$1:$AN$30</definedName>
    <definedName name="_xlnm.Print_Area" localSheetId="9">'P15'!$A$1:$AN$30</definedName>
    <definedName name="_xlnm.Print_Area" localSheetId="15">'P9'!$A$1:$AN$30</definedName>
    <definedName name="_xlnm.Print_Area" localSheetId="14">'T11'!$A$1:$AN$30</definedName>
    <definedName name="_xlnm.Print_Area" localSheetId="12">'T13'!$A$1:$AN$30</definedName>
    <definedName name="_xlnm.Print_Area" localSheetId="10">'T15'!$A$1:$AN$30</definedName>
    <definedName name="_xlnm.Print_Area" localSheetId="16">'T9'!$A$1:$AN$30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7" i="5" s="1"/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3" i="18"/>
  <c r="A4" i="18" s="1"/>
  <c r="A5" i="18" s="1"/>
  <c r="A6" i="18" s="1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3" i="14"/>
  <c r="A4" i="14" s="1"/>
  <c r="A5" i="14" s="1"/>
  <c r="A4" i="16"/>
  <c r="A5" i="16" s="1"/>
  <c r="A3" i="16"/>
  <c r="A19" i="9"/>
  <c r="A20" i="9" s="1"/>
  <c r="A21" i="9" s="1"/>
  <c r="A22" i="9" s="1"/>
  <c r="A23" i="9" s="1"/>
  <c r="A24" i="9" s="1"/>
  <c r="A25" i="9" s="1"/>
  <c r="A26" i="9" s="1"/>
  <c r="A27" i="9" s="1"/>
  <c r="A28" i="9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3" i="13"/>
  <c r="A4" i="13" s="1"/>
  <c r="A5" i="13" s="1"/>
  <c r="A3" i="11"/>
  <c r="A4" i="11" s="1"/>
  <c r="A5" i="11" s="1"/>
  <c r="A3" i="3"/>
  <c r="A4" i="3" s="1"/>
  <c r="A5" i="3" s="1"/>
  <c r="A6" i="3" s="1"/>
  <c r="A7" i="3" s="1"/>
  <c r="A8" i="3" s="1"/>
  <c r="A9" i="3" s="1"/>
  <c r="A10" i="3" s="1"/>
  <c r="A3" i="15"/>
  <c r="A4" i="15" s="1"/>
  <c r="A5" i="15" s="1"/>
  <c r="A6" i="15" s="1"/>
  <c r="A7" i="15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O15" i="17"/>
  <c r="AM15" i="17"/>
  <c r="E15" i="17" s="1"/>
  <c r="AK15" i="17"/>
  <c r="AI15" i="17"/>
  <c r="AG15" i="17"/>
  <c r="AE15" i="17"/>
  <c r="AC15" i="17"/>
  <c r="AA15" i="17"/>
  <c r="Y15" i="17"/>
  <c r="W15" i="17"/>
  <c r="U15" i="17"/>
  <c r="S15" i="17"/>
  <c r="Q15" i="17"/>
  <c r="O15" i="17"/>
  <c r="M15" i="17"/>
  <c r="K15" i="17"/>
  <c r="I15" i="17"/>
  <c r="G15" i="17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3" i="8"/>
  <c r="AO14" i="17" l="1"/>
  <c r="AM14" i="17"/>
  <c r="AK14" i="17"/>
  <c r="E14" i="17" s="1"/>
  <c r="AI14" i="17"/>
  <c r="AG14" i="17"/>
  <c r="AE14" i="17"/>
  <c r="AC14" i="17"/>
  <c r="AA14" i="17"/>
  <c r="Y14" i="17"/>
  <c r="W14" i="17"/>
  <c r="U14" i="17"/>
  <c r="S14" i="17"/>
  <c r="Q14" i="17"/>
  <c r="O14" i="17"/>
  <c r="M14" i="17"/>
  <c r="K14" i="17"/>
  <c r="I14" i="17"/>
  <c r="G14" i="17"/>
  <c r="AQ3" i="18" l="1"/>
  <c r="AO3" i="18"/>
  <c r="AM3" i="18"/>
  <c r="AK3" i="18"/>
  <c r="AI3" i="18"/>
  <c r="AG3" i="18"/>
  <c r="AE3" i="18"/>
  <c r="AC3" i="18"/>
  <c r="AA3" i="18"/>
  <c r="Y3" i="18"/>
  <c r="W3" i="18"/>
  <c r="U3" i="18"/>
  <c r="S3" i="18"/>
  <c r="Q3" i="18"/>
  <c r="O3" i="18"/>
  <c r="M3" i="18"/>
  <c r="K3" i="18"/>
  <c r="I3" i="18"/>
  <c r="G3" i="18"/>
  <c r="AQ5" i="18"/>
  <c r="AO5" i="18"/>
  <c r="AM5" i="18"/>
  <c r="AK5" i="18"/>
  <c r="AI5" i="18"/>
  <c r="AG5" i="18"/>
  <c r="AE5" i="18"/>
  <c r="AC5" i="18"/>
  <c r="AA5" i="18"/>
  <c r="Y5" i="18"/>
  <c r="W5" i="18"/>
  <c r="U5" i="18"/>
  <c r="S5" i="18"/>
  <c r="Q5" i="18"/>
  <c r="O5" i="18"/>
  <c r="M5" i="18"/>
  <c r="K5" i="18"/>
  <c r="I5" i="18"/>
  <c r="G5" i="18"/>
  <c r="AQ6" i="18"/>
  <c r="AO6" i="18"/>
  <c r="AM6" i="18"/>
  <c r="AK6" i="18"/>
  <c r="AI6" i="18"/>
  <c r="AG6" i="18"/>
  <c r="AE6" i="18"/>
  <c r="AC6" i="18"/>
  <c r="AA6" i="18"/>
  <c r="Y6" i="18"/>
  <c r="W6" i="18"/>
  <c r="U6" i="18"/>
  <c r="S6" i="18"/>
  <c r="Q6" i="18"/>
  <c r="O6" i="18"/>
  <c r="M6" i="18"/>
  <c r="K6" i="18"/>
  <c r="I6" i="18"/>
  <c r="G6" i="18"/>
  <c r="AQ2" i="18"/>
  <c r="AO2" i="18"/>
  <c r="AM2" i="18"/>
  <c r="AK2" i="18"/>
  <c r="AI2" i="18"/>
  <c r="AG2" i="18"/>
  <c r="AE2" i="18"/>
  <c r="AC2" i="18"/>
  <c r="AA2" i="18"/>
  <c r="Y2" i="18"/>
  <c r="W2" i="18"/>
  <c r="U2" i="18"/>
  <c r="S2" i="18"/>
  <c r="Q2" i="18"/>
  <c r="O2" i="18"/>
  <c r="M2" i="18"/>
  <c r="K2" i="18"/>
  <c r="E2" i="18" s="1"/>
  <c r="I2" i="18"/>
  <c r="G2" i="18"/>
  <c r="AQ4" i="18"/>
  <c r="AO4" i="18"/>
  <c r="AM4" i="18"/>
  <c r="AK4" i="18"/>
  <c r="AI4" i="18"/>
  <c r="AG4" i="18"/>
  <c r="AE4" i="18"/>
  <c r="AC4" i="18"/>
  <c r="AA4" i="18"/>
  <c r="Y4" i="18"/>
  <c r="W4" i="18"/>
  <c r="U4" i="18"/>
  <c r="S4" i="18"/>
  <c r="Q4" i="18"/>
  <c r="O4" i="18"/>
  <c r="M4" i="18"/>
  <c r="K4" i="18"/>
  <c r="I4" i="18"/>
  <c r="G4" i="18"/>
  <c r="E4" i="18" s="1"/>
  <c r="AN15" i="19"/>
  <c r="AL15" i="19"/>
  <c r="AJ15" i="19"/>
  <c r="AH15" i="19"/>
  <c r="AF15" i="19"/>
  <c r="AD15" i="19"/>
  <c r="AB15" i="19"/>
  <c r="Z15" i="19"/>
  <c r="X15" i="19"/>
  <c r="V15" i="19"/>
  <c r="T15" i="19"/>
  <c r="R15" i="19"/>
  <c r="P15" i="19"/>
  <c r="N15" i="19"/>
  <c r="L15" i="19"/>
  <c r="AN14" i="19"/>
  <c r="AL14" i="19"/>
  <c r="AJ14" i="19"/>
  <c r="AH14" i="19"/>
  <c r="AF14" i="19"/>
  <c r="AD14" i="19"/>
  <c r="AB14" i="19"/>
  <c r="Z14" i="19"/>
  <c r="X14" i="19"/>
  <c r="V14" i="19"/>
  <c r="T14" i="19"/>
  <c r="R14" i="19"/>
  <c r="P14" i="19"/>
  <c r="N14" i="19"/>
  <c r="L14" i="19"/>
  <c r="AN13" i="19"/>
  <c r="AL13" i="19"/>
  <c r="AJ13" i="19"/>
  <c r="AH13" i="19"/>
  <c r="AF13" i="19"/>
  <c r="AD13" i="19"/>
  <c r="AB13" i="19"/>
  <c r="Z13" i="19"/>
  <c r="X13" i="19"/>
  <c r="V13" i="19"/>
  <c r="T13" i="19"/>
  <c r="R13" i="19"/>
  <c r="P13" i="19"/>
  <c r="N13" i="19"/>
  <c r="L13" i="19"/>
  <c r="AN12" i="19"/>
  <c r="AL12" i="19"/>
  <c r="AJ12" i="19"/>
  <c r="AH12" i="19"/>
  <c r="AF12" i="19"/>
  <c r="AD12" i="19"/>
  <c r="AB12" i="19"/>
  <c r="Z12" i="19"/>
  <c r="X12" i="19"/>
  <c r="V12" i="19"/>
  <c r="T12" i="19"/>
  <c r="R12" i="19"/>
  <c r="P12" i="19"/>
  <c r="N12" i="19"/>
  <c r="L12" i="19"/>
  <c r="AN11" i="19"/>
  <c r="AL11" i="19"/>
  <c r="AJ11" i="19"/>
  <c r="AH11" i="19"/>
  <c r="AF11" i="19"/>
  <c r="AD11" i="19"/>
  <c r="AB11" i="19"/>
  <c r="Z11" i="19"/>
  <c r="X11" i="19"/>
  <c r="V11" i="19"/>
  <c r="T11" i="19"/>
  <c r="R11" i="19"/>
  <c r="P11" i="19"/>
  <c r="N11" i="19"/>
  <c r="L11" i="19"/>
  <c r="AN10" i="19"/>
  <c r="AL10" i="19"/>
  <c r="AJ10" i="19"/>
  <c r="AH10" i="19"/>
  <c r="AF10" i="19"/>
  <c r="AD10" i="19"/>
  <c r="AB10" i="19"/>
  <c r="Z10" i="19"/>
  <c r="X10" i="19"/>
  <c r="V10" i="19"/>
  <c r="T10" i="19"/>
  <c r="R10" i="19"/>
  <c r="P10" i="19"/>
  <c r="N10" i="19"/>
  <c r="L10" i="19"/>
  <c r="AN9" i="19"/>
  <c r="AL9" i="19"/>
  <c r="AJ9" i="19"/>
  <c r="AH9" i="19"/>
  <c r="AF9" i="19"/>
  <c r="AD9" i="19"/>
  <c r="AB9" i="19"/>
  <c r="Z9" i="19"/>
  <c r="X9" i="19"/>
  <c r="V9" i="19"/>
  <c r="T9" i="19"/>
  <c r="R9" i="19"/>
  <c r="P9" i="19"/>
  <c r="N9" i="19"/>
  <c r="L9" i="19"/>
  <c r="AN8" i="19"/>
  <c r="AL8" i="19"/>
  <c r="AJ8" i="19"/>
  <c r="AH8" i="19"/>
  <c r="AF8" i="19"/>
  <c r="AD8" i="19"/>
  <c r="AB8" i="19"/>
  <c r="Z8" i="19"/>
  <c r="X8" i="19"/>
  <c r="V8" i="19"/>
  <c r="T8" i="19"/>
  <c r="R8" i="19"/>
  <c r="P8" i="19"/>
  <c r="N8" i="19"/>
  <c r="L8" i="19"/>
  <c r="AN7" i="19"/>
  <c r="AL7" i="19"/>
  <c r="AJ7" i="19"/>
  <c r="AH7" i="19"/>
  <c r="AF7" i="19"/>
  <c r="AD7" i="19"/>
  <c r="AB7" i="19"/>
  <c r="Z7" i="19"/>
  <c r="X7" i="19"/>
  <c r="V7" i="19"/>
  <c r="T7" i="19"/>
  <c r="R7" i="19"/>
  <c r="P7" i="19"/>
  <c r="N7" i="19"/>
  <c r="L7" i="19"/>
  <c r="AN6" i="19"/>
  <c r="AL6" i="19"/>
  <c r="AJ6" i="19"/>
  <c r="AH6" i="19"/>
  <c r="AF6" i="19"/>
  <c r="AD6" i="19"/>
  <c r="AB6" i="19"/>
  <c r="Z6" i="19"/>
  <c r="X6" i="19"/>
  <c r="V6" i="19"/>
  <c r="T6" i="19"/>
  <c r="R6" i="19"/>
  <c r="P6" i="19"/>
  <c r="N6" i="19"/>
  <c r="L6" i="19"/>
  <c r="AN5" i="19"/>
  <c r="AL5" i="19"/>
  <c r="AJ5" i="19"/>
  <c r="AH5" i="19"/>
  <c r="AF5" i="19"/>
  <c r="AD5" i="19"/>
  <c r="AB5" i="19"/>
  <c r="Z5" i="19"/>
  <c r="X5" i="19"/>
  <c r="V5" i="19"/>
  <c r="T5" i="19"/>
  <c r="R5" i="19"/>
  <c r="P5" i="19"/>
  <c r="N5" i="19"/>
  <c r="L5" i="19"/>
  <c r="AN4" i="19"/>
  <c r="AL4" i="19"/>
  <c r="AJ4" i="19"/>
  <c r="AH4" i="19"/>
  <c r="AF4" i="19"/>
  <c r="AD4" i="19"/>
  <c r="AB4" i="19"/>
  <c r="Z4" i="19"/>
  <c r="X4" i="19"/>
  <c r="V4" i="19"/>
  <c r="T4" i="19"/>
  <c r="R4" i="19"/>
  <c r="P4" i="19"/>
  <c r="N4" i="19"/>
  <c r="L4" i="19"/>
  <c r="AN3" i="19"/>
  <c r="AL3" i="19"/>
  <c r="AJ3" i="19"/>
  <c r="AH3" i="19"/>
  <c r="AF3" i="19"/>
  <c r="AD3" i="19"/>
  <c r="AB3" i="19"/>
  <c r="Z3" i="19"/>
  <c r="X3" i="19"/>
  <c r="V3" i="19"/>
  <c r="T3" i="19"/>
  <c r="R3" i="19"/>
  <c r="P3" i="19"/>
  <c r="N3" i="19"/>
  <c r="L3" i="19"/>
  <c r="AN2" i="19"/>
  <c r="AL2" i="19"/>
  <c r="AJ2" i="19"/>
  <c r="AH2" i="19"/>
  <c r="AF2" i="19"/>
  <c r="AD2" i="19"/>
  <c r="AB2" i="19"/>
  <c r="Z2" i="19"/>
  <c r="X2" i="19"/>
  <c r="V2" i="19"/>
  <c r="T2" i="19"/>
  <c r="R2" i="19"/>
  <c r="P2" i="19"/>
  <c r="N2" i="19"/>
  <c r="L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AL31" i="19"/>
  <c r="AL30" i="19"/>
  <c r="AL29" i="19"/>
  <c r="AL28" i="19"/>
  <c r="AL27" i="19"/>
  <c r="AL26" i="19"/>
  <c r="AL25" i="19"/>
  <c r="AL24" i="19"/>
  <c r="AL23" i="19"/>
  <c r="AL22" i="19"/>
  <c r="AL21" i="19"/>
  <c r="AL20" i="19"/>
  <c r="AL19" i="19"/>
  <c r="AL18" i="19"/>
  <c r="AD31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Z31" i="19"/>
  <c r="Z30" i="19"/>
  <c r="Z29" i="19"/>
  <c r="Z28" i="19"/>
  <c r="Z27" i="19"/>
  <c r="Z26" i="19"/>
  <c r="Z25" i="19"/>
  <c r="Z24" i="19"/>
  <c r="Z23" i="19"/>
  <c r="Z22" i="19"/>
  <c r="Z21" i="19"/>
  <c r="Z20" i="19"/>
  <c r="Z19" i="19"/>
  <c r="Z18" i="19"/>
  <c r="V31" i="19"/>
  <c r="V30" i="19"/>
  <c r="V29" i="19"/>
  <c r="V28" i="19"/>
  <c r="V27" i="19"/>
  <c r="V26" i="19"/>
  <c r="V25" i="19"/>
  <c r="V24" i="19"/>
  <c r="V23" i="19"/>
  <c r="V22" i="19"/>
  <c r="V21" i="19"/>
  <c r="V20" i="19"/>
  <c r="V19" i="19"/>
  <c r="V18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AJ31" i="19"/>
  <c r="AJ30" i="19"/>
  <c r="AJ29" i="19"/>
  <c r="AJ28" i="19"/>
  <c r="AJ27" i="19"/>
  <c r="AJ26" i="19"/>
  <c r="AJ25" i="19"/>
  <c r="AJ24" i="19"/>
  <c r="AJ23" i="19"/>
  <c r="AJ22" i="19"/>
  <c r="AJ21" i="19"/>
  <c r="AJ20" i="19"/>
  <c r="AJ19" i="19"/>
  <c r="AJ18" i="19"/>
  <c r="X31" i="19"/>
  <c r="X30" i="19"/>
  <c r="X29" i="19"/>
  <c r="X28" i="19"/>
  <c r="X27" i="19"/>
  <c r="X26" i="19"/>
  <c r="X25" i="19"/>
  <c r="X24" i="19"/>
  <c r="X23" i="19"/>
  <c r="X22" i="19"/>
  <c r="X21" i="19"/>
  <c r="X20" i="19"/>
  <c r="X19" i="19"/>
  <c r="X18" i="19"/>
  <c r="J30" i="19"/>
  <c r="J31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AP31" i="19"/>
  <c r="AP30" i="19"/>
  <c r="AP29" i="19"/>
  <c r="AP28" i="19"/>
  <c r="AP27" i="19"/>
  <c r="AP26" i="19"/>
  <c r="AP25" i="19"/>
  <c r="AP24" i="19"/>
  <c r="AP23" i="19"/>
  <c r="AP22" i="19"/>
  <c r="AP21" i="19"/>
  <c r="AP20" i="19"/>
  <c r="AP19" i="19"/>
  <c r="AP18" i="19"/>
  <c r="AH31" i="19"/>
  <c r="AH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B31" i="19"/>
  <c r="AB30" i="19"/>
  <c r="AB29" i="19"/>
  <c r="AB28" i="19"/>
  <c r="AB27" i="19"/>
  <c r="AB26" i="19"/>
  <c r="AB25" i="19"/>
  <c r="AB24" i="19"/>
  <c r="AB23" i="19"/>
  <c r="AB22" i="19"/>
  <c r="AB21" i="19"/>
  <c r="AB20" i="19"/>
  <c r="AB19" i="19"/>
  <c r="AB18" i="19"/>
  <c r="T31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AN31" i="19"/>
  <c r="AN30" i="19"/>
  <c r="AN29" i="19"/>
  <c r="AN28" i="19"/>
  <c r="AN27" i="19"/>
  <c r="AN26" i="19"/>
  <c r="AN25" i="19"/>
  <c r="AN24" i="19"/>
  <c r="AN23" i="19"/>
  <c r="AN22" i="19"/>
  <c r="AN21" i="19"/>
  <c r="AN20" i="19"/>
  <c r="AN19" i="19"/>
  <c r="AN18" i="19"/>
  <c r="AF31" i="19"/>
  <c r="AF30" i="19"/>
  <c r="AF29" i="19"/>
  <c r="AF28" i="19"/>
  <c r="AF27" i="19"/>
  <c r="AF26" i="19"/>
  <c r="AF25" i="19"/>
  <c r="AF24" i="19"/>
  <c r="AF23" i="19"/>
  <c r="AF22" i="19"/>
  <c r="AF21" i="19"/>
  <c r="AF20" i="19"/>
  <c r="AF19" i="19"/>
  <c r="AF18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AO10" i="17"/>
  <c r="AM10" i="17"/>
  <c r="AK10" i="17"/>
  <c r="AI10" i="17"/>
  <c r="AG10" i="17"/>
  <c r="AE10" i="17"/>
  <c r="AC10" i="17"/>
  <c r="AA10" i="17"/>
  <c r="E10" i="17" s="1"/>
  <c r="Y10" i="17"/>
  <c r="W10" i="17"/>
  <c r="U10" i="17"/>
  <c r="S10" i="17"/>
  <c r="Q10" i="17"/>
  <c r="O10" i="17"/>
  <c r="M10" i="17"/>
  <c r="K10" i="17"/>
  <c r="I10" i="17"/>
  <c r="G10" i="17"/>
  <c r="AO6" i="17"/>
  <c r="AM6" i="17"/>
  <c r="AK6" i="17"/>
  <c r="AI6" i="17"/>
  <c r="AG6" i="17"/>
  <c r="AE6" i="17"/>
  <c r="AC6" i="17"/>
  <c r="AA6" i="17"/>
  <c r="Y6" i="17"/>
  <c r="W6" i="17"/>
  <c r="U6" i="17"/>
  <c r="S6" i="17"/>
  <c r="E6" i="17" s="1"/>
  <c r="Q6" i="17"/>
  <c r="O6" i="17"/>
  <c r="M6" i="17"/>
  <c r="K6" i="17"/>
  <c r="I6" i="17"/>
  <c r="G6" i="17"/>
  <c r="AO8" i="17"/>
  <c r="AM8" i="17"/>
  <c r="AK8" i="17"/>
  <c r="AI8" i="17"/>
  <c r="AG8" i="17"/>
  <c r="AE8" i="17"/>
  <c r="AC8" i="17"/>
  <c r="AA8" i="17"/>
  <c r="Y8" i="17"/>
  <c r="W8" i="17"/>
  <c r="U8" i="17"/>
  <c r="S8" i="17"/>
  <c r="Q8" i="17"/>
  <c r="O8" i="17"/>
  <c r="M8" i="17"/>
  <c r="K8" i="17"/>
  <c r="I8" i="17"/>
  <c r="G8" i="17"/>
  <c r="AO7" i="17"/>
  <c r="AM7" i="17"/>
  <c r="AK7" i="17"/>
  <c r="AI7" i="17"/>
  <c r="AG7" i="17"/>
  <c r="AE7" i="17"/>
  <c r="AC7" i="17"/>
  <c r="AA7" i="17"/>
  <c r="Y7" i="17"/>
  <c r="W7" i="17"/>
  <c r="U7" i="17"/>
  <c r="S7" i="17"/>
  <c r="E7" i="17" s="1"/>
  <c r="Q7" i="17"/>
  <c r="O7" i="17"/>
  <c r="M7" i="17"/>
  <c r="K7" i="17"/>
  <c r="I7" i="17"/>
  <c r="G7" i="17"/>
  <c r="AO5" i="17"/>
  <c r="AM5" i="17"/>
  <c r="AK5" i="17"/>
  <c r="AI5" i="17"/>
  <c r="AG5" i="17"/>
  <c r="AE5" i="17"/>
  <c r="AC5" i="17"/>
  <c r="AA5" i="17"/>
  <c r="Y5" i="17"/>
  <c r="W5" i="17"/>
  <c r="U5" i="17"/>
  <c r="S5" i="17"/>
  <c r="Q5" i="17"/>
  <c r="O5" i="17"/>
  <c r="M5" i="17"/>
  <c r="K5" i="17"/>
  <c r="I5" i="17"/>
  <c r="G5" i="17"/>
  <c r="AO2" i="17"/>
  <c r="AM2" i="17"/>
  <c r="AK2" i="17"/>
  <c r="AI2" i="17"/>
  <c r="AG2" i="17"/>
  <c r="AE2" i="17"/>
  <c r="AC2" i="17"/>
  <c r="AA2" i="17"/>
  <c r="Y2" i="17"/>
  <c r="W2" i="17"/>
  <c r="U2" i="17"/>
  <c r="S2" i="17"/>
  <c r="Q2" i="17"/>
  <c r="E2" i="17" s="1"/>
  <c r="O2" i="17"/>
  <c r="M2" i="17"/>
  <c r="K2" i="17"/>
  <c r="I2" i="17"/>
  <c r="G2" i="17"/>
  <c r="AO3" i="17"/>
  <c r="AM3" i="17"/>
  <c r="AK3" i="17"/>
  <c r="AI3" i="17"/>
  <c r="AG3" i="17"/>
  <c r="AE3" i="17"/>
  <c r="AC3" i="17"/>
  <c r="AA3" i="17"/>
  <c r="Y3" i="17"/>
  <c r="W3" i="17"/>
  <c r="U3" i="17"/>
  <c r="S3" i="17"/>
  <c r="Q3" i="17"/>
  <c r="O3" i="17"/>
  <c r="M3" i="17"/>
  <c r="K3" i="17"/>
  <c r="I3" i="17"/>
  <c r="G3" i="17"/>
  <c r="AO11" i="17"/>
  <c r="AM11" i="17"/>
  <c r="AK11" i="17"/>
  <c r="AI11" i="17"/>
  <c r="AG11" i="17"/>
  <c r="AE11" i="17"/>
  <c r="AC11" i="17"/>
  <c r="AA11" i="17"/>
  <c r="Y11" i="17"/>
  <c r="W11" i="17"/>
  <c r="U11" i="17"/>
  <c r="S11" i="17"/>
  <c r="Q11" i="17"/>
  <c r="O11" i="17"/>
  <c r="M11" i="17"/>
  <c r="K11" i="17"/>
  <c r="I11" i="17"/>
  <c r="E11" i="17" s="1"/>
  <c r="G11" i="17"/>
  <c r="AO4" i="17"/>
  <c r="AM4" i="17"/>
  <c r="AK4" i="17"/>
  <c r="AI4" i="17"/>
  <c r="AG4" i="17"/>
  <c r="AE4" i="17"/>
  <c r="AC4" i="17"/>
  <c r="AA4" i="17"/>
  <c r="Y4" i="17"/>
  <c r="W4" i="17"/>
  <c r="U4" i="17"/>
  <c r="S4" i="17"/>
  <c r="Q4" i="17"/>
  <c r="O4" i="17"/>
  <c r="M4" i="17"/>
  <c r="K4" i="17"/>
  <c r="I4" i="17"/>
  <c r="G4" i="17"/>
  <c r="AO12" i="17"/>
  <c r="AM12" i="17"/>
  <c r="AK12" i="17"/>
  <c r="AI12" i="17"/>
  <c r="AG12" i="17"/>
  <c r="AE12" i="17"/>
  <c r="AC12" i="17"/>
  <c r="AA12" i="17"/>
  <c r="Y12" i="17"/>
  <c r="W12" i="17"/>
  <c r="U12" i="17"/>
  <c r="S12" i="17"/>
  <c r="Q12" i="17"/>
  <c r="O12" i="17"/>
  <c r="M12" i="17"/>
  <c r="K12" i="17"/>
  <c r="E12" i="17" s="1"/>
  <c r="I12" i="17"/>
  <c r="G12" i="17"/>
  <c r="AO9" i="17"/>
  <c r="AM9" i="17"/>
  <c r="AK9" i="17"/>
  <c r="AI9" i="17"/>
  <c r="AG9" i="17"/>
  <c r="AE9" i="17"/>
  <c r="AC9" i="17"/>
  <c r="AA9" i="17"/>
  <c r="Y9" i="17"/>
  <c r="W9" i="17"/>
  <c r="U9" i="17"/>
  <c r="S9" i="17"/>
  <c r="Q9" i="17"/>
  <c r="O9" i="17"/>
  <c r="M9" i="17"/>
  <c r="K9" i="17"/>
  <c r="I9" i="17"/>
  <c r="G9" i="17"/>
  <c r="AO13" i="17"/>
  <c r="AM13" i="17"/>
  <c r="AK13" i="17"/>
  <c r="AI13" i="17"/>
  <c r="AG13" i="17"/>
  <c r="AE13" i="17"/>
  <c r="AC13" i="17"/>
  <c r="AA13" i="17"/>
  <c r="Y13" i="17"/>
  <c r="W13" i="17"/>
  <c r="U13" i="17"/>
  <c r="S13" i="17"/>
  <c r="Q13" i="17"/>
  <c r="O13" i="17"/>
  <c r="M13" i="17"/>
  <c r="K13" i="17"/>
  <c r="E13" i="17" s="1"/>
  <c r="I13" i="17"/>
  <c r="G13" i="17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J2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H2" i="19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  <c r="F2" i="19"/>
  <c r="E5" i="17" l="1"/>
  <c r="E5" i="18"/>
  <c r="E3" i="18"/>
  <c r="E6" i="18"/>
  <c r="E9" i="17"/>
  <c r="E4" i="17"/>
  <c r="E3" i="17"/>
  <c r="E8" i="17"/>
  <c r="J6" i="15"/>
  <c r="AN29" i="16"/>
  <c r="AL29" i="16"/>
  <c r="AJ29" i="16"/>
  <c r="AH29" i="16"/>
  <c r="AF29" i="16"/>
  <c r="AD29" i="16"/>
  <c r="AB29" i="16"/>
  <c r="Z29" i="16"/>
  <c r="X29" i="16"/>
  <c r="V29" i="16"/>
  <c r="T29" i="16"/>
  <c r="R29" i="16"/>
  <c r="P29" i="16"/>
  <c r="N29" i="16"/>
  <c r="L29" i="16"/>
  <c r="J29" i="16"/>
  <c r="H29" i="16"/>
  <c r="F29" i="16"/>
  <c r="AN28" i="16"/>
  <c r="AL28" i="16"/>
  <c r="AJ28" i="16"/>
  <c r="AH28" i="16"/>
  <c r="AF28" i="16"/>
  <c r="AD28" i="16"/>
  <c r="AB28" i="16"/>
  <c r="Z28" i="16"/>
  <c r="X28" i="16"/>
  <c r="V28" i="16"/>
  <c r="T28" i="16"/>
  <c r="R28" i="16"/>
  <c r="P28" i="16"/>
  <c r="N28" i="16"/>
  <c r="L28" i="16"/>
  <c r="J28" i="16"/>
  <c r="H28" i="16"/>
  <c r="F28" i="16"/>
  <c r="AN27" i="16"/>
  <c r="AL27" i="16"/>
  <c r="AJ27" i="16"/>
  <c r="AH27" i="16"/>
  <c r="AF27" i="16"/>
  <c r="AD27" i="16"/>
  <c r="AB27" i="16"/>
  <c r="Z27" i="16"/>
  <c r="X27" i="16"/>
  <c r="V27" i="16"/>
  <c r="T27" i="16"/>
  <c r="R27" i="16"/>
  <c r="P27" i="16"/>
  <c r="N27" i="16"/>
  <c r="L27" i="16"/>
  <c r="J27" i="16"/>
  <c r="H27" i="16"/>
  <c r="F27" i="16"/>
  <c r="AN26" i="16"/>
  <c r="AL26" i="16"/>
  <c r="AJ26" i="16"/>
  <c r="AH26" i="16"/>
  <c r="AF26" i="16"/>
  <c r="AD26" i="16"/>
  <c r="AB26" i="16"/>
  <c r="Z26" i="16"/>
  <c r="X26" i="16"/>
  <c r="V26" i="16"/>
  <c r="T26" i="16"/>
  <c r="R26" i="16"/>
  <c r="P26" i="16"/>
  <c r="N26" i="16"/>
  <c r="L26" i="16"/>
  <c r="J26" i="16"/>
  <c r="H26" i="16"/>
  <c r="F26" i="16"/>
  <c r="AN25" i="16"/>
  <c r="AL25" i="16"/>
  <c r="AJ25" i="16"/>
  <c r="AH25" i="16"/>
  <c r="AF25" i="16"/>
  <c r="AD25" i="16"/>
  <c r="AB25" i="16"/>
  <c r="Z25" i="16"/>
  <c r="X25" i="16"/>
  <c r="V25" i="16"/>
  <c r="T25" i="16"/>
  <c r="R25" i="16"/>
  <c r="P25" i="16"/>
  <c r="N25" i="16"/>
  <c r="L25" i="16"/>
  <c r="J25" i="16"/>
  <c r="H25" i="16"/>
  <c r="F25" i="16"/>
  <c r="AN24" i="16"/>
  <c r="AL24" i="16"/>
  <c r="AJ24" i="16"/>
  <c r="AH24" i="16"/>
  <c r="AF24" i="16"/>
  <c r="AD24" i="16"/>
  <c r="AB24" i="16"/>
  <c r="Z24" i="16"/>
  <c r="X24" i="16"/>
  <c r="V24" i="16"/>
  <c r="T24" i="16"/>
  <c r="R24" i="16"/>
  <c r="P24" i="16"/>
  <c r="N24" i="16"/>
  <c r="L24" i="16"/>
  <c r="J24" i="16"/>
  <c r="H24" i="16"/>
  <c r="F24" i="16"/>
  <c r="AN23" i="16"/>
  <c r="AL23" i="16"/>
  <c r="AJ23" i="16"/>
  <c r="AH23" i="16"/>
  <c r="AF23" i="16"/>
  <c r="AD23" i="16"/>
  <c r="AB23" i="16"/>
  <c r="Z23" i="16"/>
  <c r="X23" i="16"/>
  <c r="V23" i="16"/>
  <c r="T23" i="16"/>
  <c r="R23" i="16"/>
  <c r="P23" i="16"/>
  <c r="N23" i="16"/>
  <c r="L23" i="16"/>
  <c r="J23" i="16"/>
  <c r="H23" i="16"/>
  <c r="F23" i="16"/>
  <c r="AN22" i="16"/>
  <c r="AL22" i="16"/>
  <c r="AJ22" i="16"/>
  <c r="AH22" i="16"/>
  <c r="AF22" i="16"/>
  <c r="AD22" i="16"/>
  <c r="AB22" i="16"/>
  <c r="Z22" i="16"/>
  <c r="X22" i="16"/>
  <c r="V22" i="16"/>
  <c r="T22" i="16"/>
  <c r="R22" i="16"/>
  <c r="P22" i="16"/>
  <c r="N22" i="16"/>
  <c r="L22" i="16"/>
  <c r="J22" i="16"/>
  <c r="H22" i="16"/>
  <c r="F22" i="16"/>
  <c r="AN21" i="16"/>
  <c r="AL21" i="16"/>
  <c r="AJ21" i="16"/>
  <c r="AH21" i="16"/>
  <c r="AF21" i="16"/>
  <c r="AD21" i="16"/>
  <c r="AB21" i="16"/>
  <c r="Z21" i="16"/>
  <c r="X21" i="16"/>
  <c r="V21" i="16"/>
  <c r="T21" i="16"/>
  <c r="R21" i="16"/>
  <c r="P21" i="16"/>
  <c r="N21" i="16"/>
  <c r="L21" i="16"/>
  <c r="J21" i="16"/>
  <c r="H21" i="16"/>
  <c r="F21" i="16"/>
  <c r="AN20" i="16"/>
  <c r="AL20" i="16"/>
  <c r="AJ20" i="16"/>
  <c r="AH20" i="16"/>
  <c r="AF20" i="16"/>
  <c r="AD20" i="16"/>
  <c r="AB20" i="16"/>
  <c r="Z20" i="16"/>
  <c r="X20" i="16"/>
  <c r="V20" i="16"/>
  <c r="T20" i="16"/>
  <c r="R20" i="16"/>
  <c r="P20" i="16"/>
  <c r="N20" i="16"/>
  <c r="L20" i="16"/>
  <c r="J20" i="16"/>
  <c r="H20" i="16"/>
  <c r="F20" i="16"/>
  <c r="AN19" i="16"/>
  <c r="AL19" i="16"/>
  <c r="AJ19" i="16"/>
  <c r="AH19" i="16"/>
  <c r="AF19" i="16"/>
  <c r="AD19" i="16"/>
  <c r="AB19" i="16"/>
  <c r="Z19" i="16"/>
  <c r="X19" i="16"/>
  <c r="V19" i="16"/>
  <c r="T19" i="16"/>
  <c r="R19" i="16"/>
  <c r="P19" i="16"/>
  <c r="N19" i="16"/>
  <c r="L19" i="16"/>
  <c r="J19" i="16"/>
  <c r="H19" i="16"/>
  <c r="F19" i="16"/>
  <c r="AN18" i="16"/>
  <c r="AL18" i="16"/>
  <c r="AJ18" i="16"/>
  <c r="AH18" i="16"/>
  <c r="AF18" i="16"/>
  <c r="AD18" i="16"/>
  <c r="AB18" i="16"/>
  <c r="Z18" i="16"/>
  <c r="X18" i="16"/>
  <c r="V18" i="16"/>
  <c r="T18" i="16"/>
  <c r="R18" i="16"/>
  <c r="P18" i="16"/>
  <c r="N18" i="16"/>
  <c r="L18" i="16"/>
  <c r="J18" i="16"/>
  <c r="H18" i="16"/>
  <c r="F18" i="16"/>
  <c r="AN17" i="16"/>
  <c r="AL17" i="16"/>
  <c r="AJ17" i="16"/>
  <c r="AH17" i="16"/>
  <c r="AF17" i="16"/>
  <c r="AD17" i="16"/>
  <c r="AB17" i="16"/>
  <c r="Z17" i="16"/>
  <c r="X17" i="16"/>
  <c r="V17" i="16"/>
  <c r="T17" i="16"/>
  <c r="R17" i="16"/>
  <c r="P17" i="16"/>
  <c r="N17" i="16"/>
  <c r="L17" i="16"/>
  <c r="J17" i="16"/>
  <c r="H17" i="16"/>
  <c r="F17" i="16"/>
  <c r="AN16" i="16"/>
  <c r="AL16" i="16"/>
  <c r="AJ16" i="16"/>
  <c r="AH16" i="16"/>
  <c r="AF16" i="16"/>
  <c r="AD16" i="16"/>
  <c r="AB16" i="16"/>
  <c r="Z16" i="16"/>
  <c r="X16" i="16"/>
  <c r="V16" i="16"/>
  <c r="T16" i="16"/>
  <c r="R16" i="16"/>
  <c r="P16" i="16"/>
  <c r="N16" i="16"/>
  <c r="L16" i="16"/>
  <c r="J16" i="16"/>
  <c r="H16" i="16"/>
  <c r="F16" i="16"/>
  <c r="AN15" i="16"/>
  <c r="AL15" i="16"/>
  <c r="AJ15" i="16"/>
  <c r="AH15" i="16"/>
  <c r="AF15" i="16"/>
  <c r="AD15" i="16"/>
  <c r="AB15" i="16"/>
  <c r="Z15" i="16"/>
  <c r="X15" i="16"/>
  <c r="V15" i="16"/>
  <c r="T15" i="16"/>
  <c r="R15" i="16"/>
  <c r="P15" i="16"/>
  <c r="N15" i="16"/>
  <c r="L15" i="16"/>
  <c r="J15" i="16"/>
  <c r="H15" i="16"/>
  <c r="F15" i="16"/>
  <c r="AN14" i="16"/>
  <c r="AL14" i="16"/>
  <c r="AJ14" i="16"/>
  <c r="AH14" i="16"/>
  <c r="AF14" i="16"/>
  <c r="AD14" i="16"/>
  <c r="AB14" i="16"/>
  <c r="Z14" i="16"/>
  <c r="X14" i="16"/>
  <c r="V14" i="16"/>
  <c r="T14" i="16"/>
  <c r="R14" i="16"/>
  <c r="P14" i="16"/>
  <c r="N14" i="16"/>
  <c r="L14" i="16"/>
  <c r="J14" i="16"/>
  <c r="H14" i="16"/>
  <c r="F14" i="16"/>
  <c r="AN13" i="16"/>
  <c r="AL13" i="16"/>
  <c r="AJ13" i="16"/>
  <c r="AH13" i="16"/>
  <c r="AF13" i="16"/>
  <c r="AD13" i="16"/>
  <c r="AB13" i="16"/>
  <c r="Z13" i="16"/>
  <c r="X13" i="16"/>
  <c r="V13" i="16"/>
  <c r="T13" i="16"/>
  <c r="R13" i="16"/>
  <c r="P13" i="16"/>
  <c r="N13" i="16"/>
  <c r="L13" i="16"/>
  <c r="J13" i="16"/>
  <c r="H13" i="16"/>
  <c r="F13" i="16"/>
  <c r="AN12" i="16"/>
  <c r="AL12" i="16"/>
  <c r="AJ12" i="16"/>
  <c r="AH12" i="16"/>
  <c r="AF12" i="16"/>
  <c r="AD12" i="16"/>
  <c r="AB12" i="16"/>
  <c r="Z12" i="16"/>
  <c r="X12" i="16"/>
  <c r="V12" i="16"/>
  <c r="T12" i="16"/>
  <c r="R12" i="16"/>
  <c r="P12" i="16"/>
  <c r="N12" i="16"/>
  <c r="L12" i="16"/>
  <c r="J12" i="16"/>
  <c r="H12" i="16"/>
  <c r="F12" i="16"/>
  <c r="AN11" i="16"/>
  <c r="AL11" i="16"/>
  <c r="AJ11" i="16"/>
  <c r="AH11" i="16"/>
  <c r="AF11" i="16"/>
  <c r="AD11" i="16"/>
  <c r="AB11" i="16"/>
  <c r="Z11" i="16"/>
  <c r="X11" i="16"/>
  <c r="V11" i="16"/>
  <c r="T11" i="16"/>
  <c r="R11" i="16"/>
  <c r="P11" i="16"/>
  <c r="N11" i="16"/>
  <c r="L11" i="16"/>
  <c r="J11" i="16"/>
  <c r="H11" i="16"/>
  <c r="F11" i="16"/>
  <c r="AN10" i="16"/>
  <c r="AL10" i="16"/>
  <c r="AJ10" i="16"/>
  <c r="AH10" i="16"/>
  <c r="AF10" i="16"/>
  <c r="AD10" i="16"/>
  <c r="AB10" i="16"/>
  <c r="Z10" i="16"/>
  <c r="X10" i="16"/>
  <c r="V10" i="16"/>
  <c r="T10" i="16"/>
  <c r="R10" i="16"/>
  <c r="P10" i="16"/>
  <c r="N10" i="16"/>
  <c r="L10" i="16"/>
  <c r="J10" i="16"/>
  <c r="H10" i="16"/>
  <c r="F10" i="16"/>
  <c r="AN9" i="16"/>
  <c r="AL9" i="16"/>
  <c r="AJ9" i="16"/>
  <c r="AH9" i="16"/>
  <c r="AF9" i="16"/>
  <c r="AD9" i="16"/>
  <c r="AB9" i="16"/>
  <c r="Z9" i="16"/>
  <c r="X9" i="16"/>
  <c r="V9" i="16"/>
  <c r="T9" i="16"/>
  <c r="R9" i="16"/>
  <c r="P9" i="16"/>
  <c r="N9" i="16"/>
  <c r="L9" i="16"/>
  <c r="J9" i="16"/>
  <c r="H9" i="16"/>
  <c r="F9" i="16"/>
  <c r="AN8" i="16"/>
  <c r="AL8" i="16"/>
  <c r="AJ8" i="16"/>
  <c r="AH8" i="16"/>
  <c r="AF8" i="16"/>
  <c r="AD8" i="16"/>
  <c r="AB8" i="16"/>
  <c r="Z8" i="16"/>
  <c r="X8" i="16"/>
  <c r="V8" i="16"/>
  <c r="T8" i="16"/>
  <c r="R8" i="16"/>
  <c r="P8" i="16"/>
  <c r="N8" i="16"/>
  <c r="L8" i="16"/>
  <c r="J8" i="16"/>
  <c r="H8" i="16"/>
  <c r="F8" i="16"/>
  <c r="AN7" i="16"/>
  <c r="AL7" i="16"/>
  <c r="AJ7" i="16"/>
  <c r="AH7" i="16"/>
  <c r="AF7" i="16"/>
  <c r="AD7" i="16"/>
  <c r="AB7" i="16"/>
  <c r="Z7" i="16"/>
  <c r="X7" i="16"/>
  <c r="V7" i="16"/>
  <c r="T7" i="16"/>
  <c r="R7" i="16"/>
  <c r="P7" i="16"/>
  <c r="N7" i="16"/>
  <c r="L7" i="16"/>
  <c r="J7" i="16"/>
  <c r="H7" i="16"/>
  <c r="F7" i="16"/>
  <c r="AN6" i="16"/>
  <c r="AL6" i="16"/>
  <c r="D6" i="16" s="1"/>
  <c r="AJ6" i="16"/>
  <c r="AH6" i="16"/>
  <c r="AF6" i="16"/>
  <c r="AD6" i="16"/>
  <c r="AB6" i="16"/>
  <c r="Z6" i="16"/>
  <c r="X6" i="16"/>
  <c r="V6" i="16"/>
  <c r="T6" i="16"/>
  <c r="R6" i="16"/>
  <c r="P6" i="16"/>
  <c r="N6" i="16"/>
  <c r="L6" i="16"/>
  <c r="J6" i="16"/>
  <c r="H6" i="16"/>
  <c r="F6" i="16"/>
  <c r="AN3" i="16"/>
  <c r="AL3" i="16"/>
  <c r="AJ3" i="16"/>
  <c r="AH3" i="16"/>
  <c r="AF3" i="16"/>
  <c r="AD3" i="16"/>
  <c r="AB3" i="16"/>
  <c r="Z3" i="16"/>
  <c r="X3" i="16"/>
  <c r="V3" i="16"/>
  <c r="T3" i="16"/>
  <c r="R3" i="16"/>
  <c r="P3" i="16"/>
  <c r="N3" i="16"/>
  <c r="L3" i="16"/>
  <c r="J3" i="16"/>
  <c r="H3" i="16"/>
  <c r="F3" i="16"/>
  <c r="AN5" i="16"/>
  <c r="AL5" i="16"/>
  <c r="AJ5" i="16"/>
  <c r="AH5" i="16"/>
  <c r="AF5" i="16"/>
  <c r="AD5" i="16"/>
  <c r="AB5" i="16"/>
  <c r="Z5" i="16"/>
  <c r="X5" i="16"/>
  <c r="D5" i="16" s="1"/>
  <c r="V5" i="16"/>
  <c r="T5" i="16"/>
  <c r="R5" i="16"/>
  <c r="P5" i="16"/>
  <c r="N5" i="16"/>
  <c r="L5" i="16"/>
  <c r="J5" i="16"/>
  <c r="H5" i="16"/>
  <c r="F5" i="16"/>
  <c r="AN4" i="16"/>
  <c r="AL4" i="16"/>
  <c r="AJ4" i="16"/>
  <c r="AH4" i="16"/>
  <c r="AF4" i="16"/>
  <c r="AD4" i="16"/>
  <c r="AB4" i="16"/>
  <c r="Z4" i="16"/>
  <c r="X4" i="16"/>
  <c r="V4" i="16"/>
  <c r="T4" i="16"/>
  <c r="R4" i="16"/>
  <c r="D4" i="16" s="1"/>
  <c r="P4" i="16"/>
  <c r="N4" i="16"/>
  <c r="L4" i="16"/>
  <c r="J4" i="16"/>
  <c r="H4" i="16"/>
  <c r="F4" i="16"/>
  <c r="AN2" i="16"/>
  <c r="AL2" i="16"/>
  <c r="AJ2" i="16"/>
  <c r="AH2" i="16"/>
  <c r="AF2" i="16"/>
  <c r="AD2" i="16"/>
  <c r="AB2" i="16"/>
  <c r="Z2" i="16"/>
  <c r="X2" i="16"/>
  <c r="V2" i="16"/>
  <c r="T2" i="16"/>
  <c r="R2" i="16"/>
  <c r="P2" i="16"/>
  <c r="N2" i="16"/>
  <c r="L2" i="16"/>
  <c r="D2" i="16" s="1"/>
  <c r="J2" i="16"/>
  <c r="H2" i="16"/>
  <c r="F2" i="16"/>
  <c r="AN29" i="15"/>
  <c r="AL29" i="15"/>
  <c r="AJ29" i="15"/>
  <c r="AH29" i="15"/>
  <c r="AF29" i="15"/>
  <c r="AD29" i="15"/>
  <c r="AB29" i="15"/>
  <c r="Z29" i="15"/>
  <c r="X29" i="15"/>
  <c r="V29" i="15"/>
  <c r="T29" i="15"/>
  <c r="R29" i="15"/>
  <c r="P29" i="15"/>
  <c r="N29" i="15"/>
  <c r="L29" i="15"/>
  <c r="J29" i="15"/>
  <c r="H29" i="15"/>
  <c r="F29" i="15"/>
  <c r="AN28" i="15"/>
  <c r="AL28" i="15"/>
  <c r="AJ28" i="15"/>
  <c r="AH28" i="15"/>
  <c r="AF28" i="15"/>
  <c r="AD28" i="15"/>
  <c r="AB28" i="15"/>
  <c r="Z28" i="15"/>
  <c r="X28" i="15"/>
  <c r="V28" i="15"/>
  <c r="T28" i="15"/>
  <c r="R28" i="15"/>
  <c r="P28" i="15"/>
  <c r="N28" i="15"/>
  <c r="L28" i="15"/>
  <c r="J28" i="15"/>
  <c r="H28" i="15"/>
  <c r="F28" i="15"/>
  <c r="AN27" i="15"/>
  <c r="AL27" i="15"/>
  <c r="AJ27" i="15"/>
  <c r="AH27" i="15"/>
  <c r="AF27" i="15"/>
  <c r="AD27" i="15"/>
  <c r="AB27" i="15"/>
  <c r="Z27" i="15"/>
  <c r="X27" i="15"/>
  <c r="V27" i="15"/>
  <c r="T27" i="15"/>
  <c r="R27" i="15"/>
  <c r="P27" i="15"/>
  <c r="N27" i="15"/>
  <c r="L27" i="15"/>
  <c r="J27" i="15"/>
  <c r="H27" i="15"/>
  <c r="F27" i="15"/>
  <c r="AN26" i="15"/>
  <c r="AL26" i="15"/>
  <c r="AJ26" i="15"/>
  <c r="AH26" i="15"/>
  <c r="AF26" i="15"/>
  <c r="AD26" i="15"/>
  <c r="AB26" i="15"/>
  <c r="Z26" i="15"/>
  <c r="X26" i="15"/>
  <c r="V26" i="15"/>
  <c r="T26" i="15"/>
  <c r="R26" i="15"/>
  <c r="P26" i="15"/>
  <c r="N26" i="15"/>
  <c r="L26" i="15"/>
  <c r="J26" i="15"/>
  <c r="H26" i="15"/>
  <c r="F26" i="15"/>
  <c r="AN25" i="15"/>
  <c r="AL25" i="15"/>
  <c r="AJ25" i="15"/>
  <c r="AH25" i="15"/>
  <c r="AF25" i="15"/>
  <c r="AD25" i="15"/>
  <c r="AB25" i="15"/>
  <c r="Z25" i="15"/>
  <c r="X25" i="15"/>
  <c r="V25" i="15"/>
  <c r="T25" i="15"/>
  <c r="R25" i="15"/>
  <c r="P25" i="15"/>
  <c r="N25" i="15"/>
  <c r="L25" i="15"/>
  <c r="J25" i="15"/>
  <c r="H25" i="15"/>
  <c r="F25" i="15"/>
  <c r="AN24" i="15"/>
  <c r="AL24" i="15"/>
  <c r="AJ24" i="15"/>
  <c r="AH24" i="15"/>
  <c r="AF24" i="15"/>
  <c r="AD24" i="15"/>
  <c r="AB24" i="15"/>
  <c r="Z24" i="15"/>
  <c r="X24" i="15"/>
  <c r="V24" i="15"/>
  <c r="T24" i="15"/>
  <c r="R24" i="15"/>
  <c r="P24" i="15"/>
  <c r="N24" i="15"/>
  <c r="L24" i="15"/>
  <c r="J24" i="15"/>
  <c r="H24" i="15"/>
  <c r="F24" i="15"/>
  <c r="AN23" i="15"/>
  <c r="AL23" i="15"/>
  <c r="AJ23" i="15"/>
  <c r="AH23" i="15"/>
  <c r="AF23" i="15"/>
  <c r="AD23" i="15"/>
  <c r="AB23" i="15"/>
  <c r="Z23" i="15"/>
  <c r="X23" i="15"/>
  <c r="V23" i="15"/>
  <c r="T23" i="15"/>
  <c r="R23" i="15"/>
  <c r="P23" i="15"/>
  <c r="N23" i="15"/>
  <c r="L23" i="15"/>
  <c r="J23" i="15"/>
  <c r="H23" i="15"/>
  <c r="F23" i="15"/>
  <c r="AN22" i="15"/>
  <c r="AL22" i="15"/>
  <c r="AJ22" i="15"/>
  <c r="AH22" i="15"/>
  <c r="AF22" i="15"/>
  <c r="AD22" i="15"/>
  <c r="AB22" i="15"/>
  <c r="Z22" i="15"/>
  <c r="X22" i="15"/>
  <c r="V22" i="15"/>
  <c r="T22" i="15"/>
  <c r="R22" i="15"/>
  <c r="P22" i="15"/>
  <c r="N22" i="15"/>
  <c r="L22" i="15"/>
  <c r="J22" i="15"/>
  <c r="H22" i="15"/>
  <c r="F22" i="15"/>
  <c r="AN21" i="15"/>
  <c r="AL21" i="15"/>
  <c r="AJ21" i="15"/>
  <c r="AH21" i="15"/>
  <c r="AF21" i="15"/>
  <c r="AD21" i="15"/>
  <c r="AB21" i="15"/>
  <c r="Z21" i="15"/>
  <c r="X21" i="15"/>
  <c r="V21" i="15"/>
  <c r="T21" i="15"/>
  <c r="R21" i="15"/>
  <c r="P21" i="15"/>
  <c r="N21" i="15"/>
  <c r="L21" i="15"/>
  <c r="J21" i="15"/>
  <c r="H21" i="15"/>
  <c r="F21" i="15"/>
  <c r="AN20" i="15"/>
  <c r="AL20" i="15"/>
  <c r="AJ20" i="15"/>
  <c r="AH20" i="15"/>
  <c r="AF20" i="15"/>
  <c r="AD20" i="15"/>
  <c r="AB20" i="15"/>
  <c r="Z20" i="15"/>
  <c r="X20" i="15"/>
  <c r="V20" i="15"/>
  <c r="T20" i="15"/>
  <c r="R20" i="15"/>
  <c r="P20" i="15"/>
  <c r="N20" i="15"/>
  <c r="L20" i="15"/>
  <c r="J20" i="15"/>
  <c r="H20" i="15"/>
  <c r="F20" i="15"/>
  <c r="AN19" i="15"/>
  <c r="AL19" i="15"/>
  <c r="AJ19" i="15"/>
  <c r="AH19" i="15"/>
  <c r="AF19" i="15"/>
  <c r="AD19" i="15"/>
  <c r="AB19" i="15"/>
  <c r="Z19" i="15"/>
  <c r="X19" i="15"/>
  <c r="V19" i="15"/>
  <c r="T19" i="15"/>
  <c r="R19" i="15"/>
  <c r="P19" i="15"/>
  <c r="N19" i="15"/>
  <c r="L19" i="15"/>
  <c r="J19" i="15"/>
  <c r="H19" i="15"/>
  <c r="F19" i="15"/>
  <c r="AN18" i="15"/>
  <c r="AL18" i="15"/>
  <c r="AJ18" i="15"/>
  <c r="AH18" i="15"/>
  <c r="AF18" i="15"/>
  <c r="AD18" i="15"/>
  <c r="AB18" i="15"/>
  <c r="Z18" i="15"/>
  <c r="X18" i="15"/>
  <c r="V18" i="15"/>
  <c r="T18" i="15"/>
  <c r="R18" i="15"/>
  <c r="P18" i="15"/>
  <c r="N18" i="15"/>
  <c r="L18" i="15"/>
  <c r="J18" i="15"/>
  <c r="H18" i="15"/>
  <c r="F18" i="15"/>
  <c r="AN17" i="15"/>
  <c r="AL17" i="15"/>
  <c r="AJ17" i="15"/>
  <c r="AH17" i="15"/>
  <c r="AF17" i="15"/>
  <c r="AD17" i="15"/>
  <c r="AB17" i="15"/>
  <c r="Z17" i="15"/>
  <c r="X17" i="15"/>
  <c r="V17" i="15"/>
  <c r="T17" i="15"/>
  <c r="R17" i="15"/>
  <c r="P17" i="15"/>
  <c r="N17" i="15"/>
  <c r="L17" i="15"/>
  <c r="J17" i="15"/>
  <c r="H17" i="15"/>
  <c r="F17" i="15"/>
  <c r="AN16" i="15"/>
  <c r="AL16" i="15"/>
  <c r="AJ16" i="15"/>
  <c r="AH16" i="15"/>
  <c r="AF16" i="15"/>
  <c r="AD16" i="15"/>
  <c r="AB16" i="15"/>
  <c r="Z16" i="15"/>
  <c r="X16" i="15"/>
  <c r="V16" i="15"/>
  <c r="T16" i="15"/>
  <c r="R16" i="15"/>
  <c r="P16" i="15"/>
  <c r="N16" i="15"/>
  <c r="L16" i="15"/>
  <c r="J16" i="15"/>
  <c r="H16" i="15"/>
  <c r="F16" i="15"/>
  <c r="AN15" i="15"/>
  <c r="AL15" i="15"/>
  <c r="AJ15" i="15"/>
  <c r="AH15" i="15"/>
  <c r="AF15" i="15"/>
  <c r="AD15" i="15"/>
  <c r="AB15" i="15"/>
  <c r="Z15" i="15"/>
  <c r="X15" i="15"/>
  <c r="V15" i="15"/>
  <c r="T15" i="15"/>
  <c r="R15" i="15"/>
  <c r="P15" i="15"/>
  <c r="N15" i="15"/>
  <c r="L15" i="15"/>
  <c r="J15" i="15"/>
  <c r="H15" i="15"/>
  <c r="F15" i="15"/>
  <c r="AN14" i="15"/>
  <c r="AL14" i="15"/>
  <c r="AJ14" i="15"/>
  <c r="AH14" i="15"/>
  <c r="AF14" i="15"/>
  <c r="AD14" i="15"/>
  <c r="AB14" i="15"/>
  <c r="Z14" i="15"/>
  <c r="X14" i="15"/>
  <c r="V14" i="15"/>
  <c r="T14" i="15"/>
  <c r="R14" i="15"/>
  <c r="P14" i="15"/>
  <c r="N14" i="15"/>
  <c r="L14" i="15"/>
  <c r="J14" i="15"/>
  <c r="H14" i="15"/>
  <c r="F14" i="15"/>
  <c r="AN13" i="15"/>
  <c r="AL13" i="15"/>
  <c r="AJ13" i="15"/>
  <c r="AH13" i="15"/>
  <c r="AF13" i="15"/>
  <c r="AD13" i="15"/>
  <c r="AB13" i="15"/>
  <c r="Z13" i="15"/>
  <c r="X13" i="15"/>
  <c r="V13" i="15"/>
  <c r="T13" i="15"/>
  <c r="R13" i="15"/>
  <c r="P13" i="15"/>
  <c r="N13" i="15"/>
  <c r="L13" i="15"/>
  <c r="J13" i="15"/>
  <c r="H13" i="15"/>
  <c r="F13" i="15"/>
  <c r="AN12" i="15"/>
  <c r="AL12" i="15"/>
  <c r="AJ12" i="15"/>
  <c r="AH12" i="15"/>
  <c r="AF12" i="15"/>
  <c r="AD12" i="15"/>
  <c r="AB12" i="15"/>
  <c r="Z12" i="15"/>
  <c r="X12" i="15"/>
  <c r="V12" i="15"/>
  <c r="T12" i="15"/>
  <c r="R12" i="15"/>
  <c r="P12" i="15"/>
  <c r="N12" i="15"/>
  <c r="L12" i="15"/>
  <c r="J12" i="15"/>
  <c r="H12" i="15"/>
  <c r="F12" i="15"/>
  <c r="AN11" i="15"/>
  <c r="AL11" i="15"/>
  <c r="AJ11" i="15"/>
  <c r="AH11" i="15"/>
  <c r="AF11" i="15"/>
  <c r="AD11" i="15"/>
  <c r="AB11" i="15"/>
  <c r="Z11" i="15"/>
  <c r="X11" i="15"/>
  <c r="V11" i="15"/>
  <c r="T11" i="15"/>
  <c r="R11" i="15"/>
  <c r="P11" i="15"/>
  <c r="N11" i="15"/>
  <c r="L11" i="15"/>
  <c r="J11" i="15"/>
  <c r="H11" i="15"/>
  <c r="F11" i="15"/>
  <c r="AN10" i="15"/>
  <c r="AL10" i="15"/>
  <c r="AJ10" i="15"/>
  <c r="AH10" i="15"/>
  <c r="AF10" i="15"/>
  <c r="AD10" i="15"/>
  <c r="AB10" i="15"/>
  <c r="Z10" i="15"/>
  <c r="X10" i="15"/>
  <c r="V10" i="15"/>
  <c r="T10" i="15"/>
  <c r="R10" i="15"/>
  <c r="P10" i="15"/>
  <c r="N10" i="15"/>
  <c r="L10" i="15"/>
  <c r="J10" i="15"/>
  <c r="H10" i="15"/>
  <c r="F10" i="15"/>
  <c r="AN9" i="15"/>
  <c r="AL9" i="15"/>
  <c r="AJ9" i="15"/>
  <c r="AH9" i="15"/>
  <c r="AF9" i="15"/>
  <c r="AD9" i="15"/>
  <c r="AB9" i="15"/>
  <c r="Z9" i="15"/>
  <c r="X9" i="15"/>
  <c r="V9" i="15"/>
  <c r="T9" i="15"/>
  <c r="R9" i="15"/>
  <c r="P9" i="15"/>
  <c r="N9" i="15"/>
  <c r="L9" i="15"/>
  <c r="J9" i="15"/>
  <c r="H9" i="15"/>
  <c r="F9" i="15"/>
  <c r="AN8" i="15"/>
  <c r="AL8" i="15"/>
  <c r="AJ8" i="15"/>
  <c r="AH8" i="15"/>
  <c r="AF8" i="15"/>
  <c r="AD8" i="15"/>
  <c r="AB8" i="15"/>
  <c r="Z8" i="15"/>
  <c r="X8" i="15"/>
  <c r="V8" i="15"/>
  <c r="T8" i="15"/>
  <c r="R8" i="15"/>
  <c r="P8" i="15"/>
  <c r="N8" i="15"/>
  <c r="L8" i="15"/>
  <c r="J8" i="15"/>
  <c r="H8" i="15"/>
  <c r="F8" i="15"/>
  <c r="AN5" i="15"/>
  <c r="AL5" i="15"/>
  <c r="D5" i="15" s="1"/>
  <c r="AJ5" i="15"/>
  <c r="AH5" i="15"/>
  <c r="AF5" i="15"/>
  <c r="AD5" i="15"/>
  <c r="AB5" i="15"/>
  <c r="Z5" i="15"/>
  <c r="X5" i="15"/>
  <c r="V5" i="15"/>
  <c r="T5" i="15"/>
  <c r="R5" i="15"/>
  <c r="P5" i="15"/>
  <c r="N5" i="15"/>
  <c r="L5" i="15"/>
  <c r="J5" i="15"/>
  <c r="H5" i="15"/>
  <c r="F5" i="15"/>
  <c r="AN2" i="15"/>
  <c r="AL2" i="15"/>
  <c r="AJ2" i="15"/>
  <c r="AH2" i="15"/>
  <c r="AF2" i="15"/>
  <c r="AD2" i="15"/>
  <c r="AB2" i="15"/>
  <c r="Z2" i="15"/>
  <c r="X2" i="15"/>
  <c r="V2" i="15"/>
  <c r="T2" i="15"/>
  <c r="R2" i="15"/>
  <c r="P2" i="15"/>
  <c r="N2" i="15"/>
  <c r="L2" i="15"/>
  <c r="J2" i="15"/>
  <c r="H2" i="15"/>
  <c r="F2" i="15"/>
  <c r="AN4" i="15"/>
  <c r="AL4" i="15"/>
  <c r="AJ4" i="15"/>
  <c r="AH4" i="15"/>
  <c r="AF4" i="15"/>
  <c r="AD4" i="15"/>
  <c r="AB4" i="15"/>
  <c r="Z4" i="15"/>
  <c r="X4" i="15"/>
  <c r="D4" i="15" s="1"/>
  <c r="V4" i="15"/>
  <c r="T4" i="15"/>
  <c r="R4" i="15"/>
  <c r="P4" i="15"/>
  <c r="N4" i="15"/>
  <c r="L4" i="15"/>
  <c r="J4" i="15"/>
  <c r="H4" i="15"/>
  <c r="F4" i="15"/>
  <c r="AN7" i="15"/>
  <c r="AL7" i="15"/>
  <c r="AJ7" i="15"/>
  <c r="AH7" i="15"/>
  <c r="AF7" i="15"/>
  <c r="AD7" i="15"/>
  <c r="AB7" i="15"/>
  <c r="Z7" i="15"/>
  <c r="X7" i="15"/>
  <c r="V7" i="15"/>
  <c r="T7" i="15"/>
  <c r="D7" i="15" s="1"/>
  <c r="R7" i="15"/>
  <c r="P7" i="15"/>
  <c r="N7" i="15"/>
  <c r="L7" i="15"/>
  <c r="J7" i="15"/>
  <c r="H7" i="15"/>
  <c r="F7" i="15"/>
  <c r="AN6" i="15"/>
  <c r="AL6" i="15"/>
  <c r="AJ6" i="15"/>
  <c r="AH6" i="15"/>
  <c r="AF6" i="15"/>
  <c r="AD6" i="15"/>
  <c r="AB6" i="15"/>
  <c r="Z6" i="15"/>
  <c r="X6" i="15"/>
  <c r="V6" i="15"/>
  <c r="T6" i="15"/>
  <c r="D6" i="15" s="1"/>
  <c r="R6" i="15"/>
  <c r="P6" i="15"/>
  <c r="N6" i="15"/>
  <c r="L6" i="15"/>
  <c r="H6" i="15"/>
  <c r="F6" i="15"/>
  <c r="AN3" i="15"/>
  <c r="AL3" i="15"/>
  <c r="AJ3" i="15"/>
  <c r="AH3" i="15"/>
  <c r="AF3" i="15"/>
  <c r="AD3" i="15"/>
  <c r="AB3" i="15"/>
  <c r="Z3" i="15"/>
  <c r="X3" i="15"/>
  <c r="V3" i="15"/>
  <c r="T3" i="15"/>
  <c r="R3" i="15"/>
  <c r="P3" i="15"/>
  <c r="N3" i="15"/>
  <c r="L3" i="15"/>
  <c r="J3" i="15"/>
  <c r="D3" i="15" s="1"/>
  <c r="H3" i="15"/>
  <c r="F3" i="15"/>
  <c r="AN29" i="14"/>
  <c r="AL29" i="14"/>
  <c r="AJ29" i="14"/>
  <c r="AH29" i="14"/>
  <c r="AF29" i="14"/>
  <c r="AD29" i="14"/>
  <c r="AB29" i="14"/>
  <c r="Z29" i="14"/>
  <c r="X29" i="14"/>
  <c r="V29" i="14"/>
  <c r="T29" i="14"/>
  <c r="R29" i="14"/>
  <c r="P29" i="14"/>
  <c r="N29" i="14"/>
  <c r="L29" i="14"/>
  <c r="J29" i="14"/>
  <c r="H29" i="14"/>
  <c r="F29" i="14"/>
  <c r="AN28" i="14"/>
  <c r="AL28" i="14"/>
  <c r="AJ28" i="14"/>
  <c r="AH28" i="14"/>
  <c r="AF28" i="14"/>
  <c r="AD28" i="14"/>
  <c r="AB28" i="14"/>
  <c r="Z28" i="14"/>
  <c r="X28" i="14"/>
  <c r="V28" i="14"/>
  <c r="T28" i="14"/>
  <c r="R28" i="14"/>
  <c r="P28" i="14"/>
  <c r="N28" i="14"/>
  <c r="L28" i="14"/>
  <c r="J28" i="14"/>
  <c r="H28" i="14"/>
  <c r="F28" i="14"/>
  <c r="AN27" i="14"/>
  <c r="AL27" i="14"/>
  <c r="AJ27" i="14"/>
  <c r="AH27" i="14"/>
  <c r="AF27" i="14"/>
  <c r="AD27" i="14"/>
  <c r="AB27" i="14"/>
  <c r="Z27" i="14"/>
  <c r="X27" i="14"/>
  <c r="V27" i="14"/>
  <c r="T27" i="14"/>
  <c r="R27" i="14"/>
  <c r="P27" i="14"/>
  <c r="N27" i="14"/>
  <c r="L27" i="14"/>
  <c r="J27" i="14"/>
  <c r="H27" i="14"/>
  <c r="F27" i="14"/>
  <c r="AN26" i="14"/>
  <c r="AL26" i="14"/>
  <c r="AJ26" i="14"/>
  <c r="AH26" i="14"/>
  <c r="AF26" i="14"/>
  <c r="AD26" i="14"/>
  <c r="AB26" i="14"/>
  <c r="Z26" i="14"/>
  <c r="X26" i="14"/>
  <c r="V26" i="14"/>
  <c r="T26" i="14"/>
  <c r="R26" i="14"/>
  <c r="P26" i="14"/>
  <c r="N26" i="14"/>
  <c r="L26" i="14"/>
  <c r="J26" i="14"/>
  <c r="H26" i="14"/>
  <c r="F26" i="14"/>
  <c r="AN25" i="14"/>
  <c r="AL25" i="14"/>
  <c r="AJ25" i="14"/>
  <c r="AH25" i="14"/>
  <c r="AF25" i="14"/>
  <c r="AD25" i="14"/>
  <c r="AB25" i="14"/>
  <c r="Z25" i="14"/>
  <c r="X25" i="14"/>
  <c r="V25" i="14"/>
  <c r="T25" i="14"/>
  <c r="R25" i="14"/>
  <c r="P25" i="14"/>
  <c r="N25" i="14"/>
  <c r="L25" i="14"/>
  <c r="J25" i="14"/>
  <c r="H25" i="14"/>
  <c r="F25" i="14"/>
  <c r="AN24" i="14"/>
  <c r="AL24" i="14"/>
  <c r="AJ24" i="14"/>
  <c r="AH24" i="14"/>
  <c r="AF24" i="14"/>
  <c r="AD24" i="14"/>
  <c r="AB24" i="14"/>
  <c r="Z24" i="14"/>
  <c r="X24" i="14"/>
  <c r="V24" i="14"/>
  <c r="T24" i="14"/>
  <c r="R24" i="14"/>
  <c r="P24" i="14"/>
  <c r="N24" i="14"/>
  <c r="L24" i="14"/>
  <c r="J24" i="14"/>
  <c r="H24" i="14"/>
  <c r="F24" i="14"/>
  <c r="AN23" i="14"/>
  <c r="AL23" i="14"/>
  <c r="AJ23" i="14"/>
  <c r="AH23" i="14"/>
  <c r="AF23" i="14"/>
  <c r="AD23" i="14"/>
  <c r="AB23" i="14"/>
  <c r="Z23" i="14"/>
  <c r="X23" i="14"/>
  <c r="V23" i="14"/>
  <c r="T23" i="14"/>
  <c r="R23" i="14"/>
  <c r="P23" i="14"/>
  <c r="N23" i="14"/>
  <c r="L23" i="14"/>
  <c r="J23" i="14"/>
  <c r="H23" i="14"/>
  <c r="F23" i="14"/>
  <c r="AN22" i="14"/>
  <c r="AL22" i="14"/>
  <c r="AJ22" i="14"/>
  <c r="AH22" i="14"/>
  <c r="AF22" i="14"/>
  <c r="AD22" i="14"/>
  <c r="AB22" i="14"/>
  <c r="Z22" i="14"/>
  <c r="X22" i="14"/>
  <c r="V22" i="14"/>
  <c r="T22" i="14"/>
  <c r="R22" i="14"/>
  <c r="P22" i="14"/>
  <c r="N22" i="14"/>
  <c r="L22" i="14"/>
  <c r="J22" i="14"/>
  <c r="H22" i="14"/>
  <c r="F22" i="14"/>
  <c r="AN21" i="14"/>
  <c r="AL21" i="14"/>
  <c r="AJ21" i="14"/>
  <c r="AH21" i="14"/>
  <c r="AF21" i="14"/>
  <c r="AD21" i="14"/>
  <c r="AB21" i="14"/>
  <c r="Z21" i="14"/>
  <c r="X21" i="14"/>
  <c r="V21" i="14"/>
  <c r="T21" i="14"/>
  <c r="R21" i="14"/>
  <c r="P21" i="14"/>
  <c r="N21" i="14"/>
  <c r="L21" i="14"/>
  <c r="J21" i="14"/>
  <c r="H21" i="14"/>
  <c r="F21" i="14"/>
  <c r="AN20" i="14"/>
  <c r="AL20" i="14"/>
  <c r="AJ20" i="14"/>
  <c r="AH20" i="14"/>
  <c r="AF20" i="14"/>
  <c r="AD20" i="14"/>
  <c r="AB20" i="14"/>
  <c r="Z20" i="14"/>
  <c r="X20" i="14"/>
  <c r="V20" i="14"/>
  <c r="T20" i="14"/>
  <c r="R20" i="14"/>
  <c r="P20" i="14"/>
  <c r="N20" i="14"/>
  <c r="L20" i="14"/>
  <c r="J20" i="14"/>
  <c r="H20" i="14"/>
  <c r="F20" i="14"/>
  <c r="AN19" i="14"/>
  <c r="AL19" i="14"/>
  <c r="AJ19" i="14"/>
  <c r="AH19" i="14"/>
  <c r="AF19" i="14"/>
  <c r="AD19" i="14"/>
  <c r="AB19" i="14"/>
  <c r="Z19" i="14"/>
  <c r="X19" i="14"/>
  <c r="V19" i="14"/>
  <c r="T19" i="14"/>
  <c r="R19" i="14"/>
  <c r="P19" i="14"/>
  <c r="N19" i="14"/>
  <c r="L19" i="14"/>
  <c r="J19" i="14"/>
  <c r="H19" i="14"/>
  <c r="F19" i="14"/>
  <c r="AN18" i="14"/>
  <c r="AL18" i="14"/>
  <c r="AJ18" i="14"/>
  <c r="AH18" i="14"/>
  <c r="AF18" i="14"/>
  <c r="AD18" i="14"/>
  <c r="AB18" i="14"/>
  <c r="Z18" i="14"/>
  <c r="X18" i="14"/>
  <c r="V18" i="14"/>
  <c r="T18" i="14"/>
  <c r="R18" i="14"/>
  <c r="P18" i="14"/>
  <c r="N18" i="14"/>
  <c r="L18" i="14"/>
  <c r="J18" i="14"/>
  <c r="H18" i="14"/>
  <c r="F18" i="14"/>
  <c r="AN17" i="14"/>
  <c r="AL17" i="14"/>
  <c r="AJ17" i="14"/>
  <c r="AH17" i="14"/>
  <c r="AF17" i="14"/>
  <c r="AD17" i="14"/>
  <c r="AB17" i="14"/>
  <c r="Z17" i="14"/>
  <c r="X17" i="14"/>
  <c r="V17" i="14"/>
  <c r="T17" i="14"/>
  <c r="R17" i="14"/>
  <c r="P17" i="14"/>
  <c r="N17" i="14"/>
  <c r="L17" i="14"/>
  <c r="J17" i="14"/>
  <c r="H17" i="14"/>
  <c r="F17" i="14"/>
  <c r="AN16" i="14"/>
  <c r="AL16" i="14"/>
  <c r="AJ16" i="14"/>
  <c r="AH16" i="14"/>
  <c r="AF16" i="14"/>
  <c r="AD16" i="14"/>
  <c r="AB16" i="14"/>
  <c r="Z16" i="14"/>
  <c r="X16" i="14"/>
  <c r="V16" i="14"/>
  <c r="T16" i="14"/>
  <c r="R16" i="14"/>
  <c r="P16" i="14"/>
  <c r="N16" i="14"/>
  <c r="L16" i="14"/>
  <c r="J16" i="14"/>
  <c r="H16" i="14"/>
  <c r="F16" i="14"/>
  <c r="AN15" i="14"/>
  <c r="AL15" i="14"/>
  <c r="AJ15" i="14"/>
  <c r="AH15" i="14"/>
  <c r="AF15" i="14"/>
  <c r="AD15" i="14"/>
  <c r="AB15" i="14"/>
  <c r="Z15" i="14"/>
  <c r="X15" i="14"/>
  <c r="V15" i="14"/>
  <c r="T15" i="14"/>
  <c r="R15" i="14"/>
  <c r="P15" i="14"/>
  <c r="N15" i="14"/>
  <c r="L15" i="14"/>
  <c r="J15" i="14"/>
  <c r="H15" i="14"/>
  <c r="F15" i="14"/>
  <c r="AN14" i="14"/>
  <c r="AL14" i="14"/>
  <c r="AJ14" i="14"/>
  <c r="AH14" i="14"/>
  <c r="AF14" i="14"/>
  <c r="AD14" i="14"/>
  <c r="AB14" i="14"/>
  <c r="Z14" i="14"/>
  <c r="X14" i="14"/>
  <c r="V14" i="14"/>
  <c r="T14" i="14"/>
  <c r="R14" i="14"/>
  <c r="P14" i="14"/>
  <c r="N14" i="14"/>
  <c r="L14" i="14"/>
  <c r="J14" i="14"/>
  <c r="H14" i="14"/>
  <c r="F14" i="14"/>
  <c r="AN13" i="14"/>
  <c r="AL13" i="14"/>
  <c r="AJ13" i="14"/>
  <c r="AH13" i="14"/>
  <c r="AF13" i="14"/>
  <c r="AD13" i="14"/>
  <c r="AB13" i="14"/>
  <c r="Z13" i="14"/>
  <c r="X13" i="14"/>
  <c r="V13" i="14"/>
  <c r="T13" i="14"/>
  <c r="R13" i="14"/>
  <c r="P13" i="14"/>
  <c r="N13" i="14"/>
  <c r="L13" i="14"/>
  <c r="J13" i="14"/>
  <c r="H13" i="14"/>
  <c r="F13" i="14"/>
  <c r="AN12" i="14"/>
  <c r="AL12" i="14"/>
  <c r="AJ12" i="14"/>
  <c r="AH12" i="14"/>
  <c r="AF12" i="14"/>
  <c r="AD12" i="14"/>
  <c r="AB12" i="14"/>
  <c r="Z12" i="14"/>
  <c r="X12" i="14"/>
  <c r="V12" i="14"/>
  <c r="T12" i="14"/>
  <c r="R12" i="14"/>
  <c r="P12" i="14"/>
  <c r="N12" i="14"/>
  <c r="L12" i="14"/>
  <c r="J12" i="14"/>
  <c r="H12" i="14"/>
  <c r="F12" i="14"/>
  <c r="AN11" i="14"/>
  <c r="AL11" i="14"/>
  <c r="AJ11" i="14"/>
  <c r="AH11" i="14"/>
  <c r="AF11" i="14"/>
  <c r="AD11" i="14"/>
  <c r="AB11" i="14"/>
  <c r="Z11" i="14"/>
  <c r="X11" i="14"/>
  <c r="V11" i="14"/>
  <c r="T11" i="14"/>
  <c r="R11" i="14"/>
  <c r="P11" i="14"/>
  <c r="N11" i="14"/>
  <c r="L11" i="14"/>
  <c r="J11" i="14"/>
  <c r="H11" i="14"/>
  <c r="F11" i="14"/>
  <c r="AN10" i="14"/>
  <c r="AL10" i="14"/>
  <c r="AJ10" i="14"/>
  <c r="AH10" i="14"/>
  <c r="AF10" i="14"/>
  <c r="AD10" i="14"/>
  <c r="AB10" i="14"/>
  <c r="Z10" i="14"/>
  <c r="X10" i="14"/>
  <c r="V10" i="14"/>
  <c r="T10" i="14"/>
  <c r="R10" i="14"/>
  <c r="P10" i="14"/>
  <c r="N10" i="14"/>
  <c r="L10" i="14"/>
  <c r="J10" i="14"/>
  <c r="H10" i="14"/>
  <c r="F10" i="14"/>
  <c r="AN9" i="14"/>
  <c r="AL9" i="14"/>
  <c r="AJ9" i="14"/>
  <c r="AH9" i="14"/>
  <c r="AF9" i="14"/>
  <c r="AD9" i="14"/>
  <c r="AB9" i="14"/>
  <c r="Z9" i="14"/>
  <c r="X9" i="14"/>
  <c r="V9" i="14"/>
  <c r="T9" i="14"/>
  <c r="R9" i="14"/>
  <c r="P9" i="14"/>
  <c r="N9" i="14"/>
  <c r="L9" i="14"/>
  <c r="J9" i="14"/>
  <c r="H9" i="14"/>
  <c r="F9" i="14"/>
  <c r="AN8" i="14"/>
  <c r="AL8" i="14"/>
  <c r="AJ8" i="14"/>
  <c r="AH8" i="14"/>
  <c r="AF8" i="14"/>
  <c r="AD8" i="14"/>
  <c r="AB8" i="14"/>
  <c r="Z8" i="14"/>
  <c r="X8" i="14"/>
  <c r="V8" i="14"/>
  <c r="T8" i="14"/>
  <c r="R8" i="14"/>
  <c r="P8" i="14"/>
  <c r="N8" i="14"/>
  <c r="L8" i="14"/>
  <c r="J8" i="14"/>
  <c r="H8" i="14"/>
  <c r="F8" i="14"/>
  <c r="AN7" i="14"/>
  <c r="AL7" i="14"/>
  <c r="AJ7" i="14"/>
  <c r="AH7" i="14"/>
  <c r="AF7" i="14"/>
  <c r="AD7" i="14"/>
  <c r="AB7" i="14"/>
  <c r="Z7" i="14"/>
  <c r="X7" i="14"/>
  <c r="V7" i="14"/>
  <c r="T7" i="14"/>
  <c r="R7" i="14"/>
  <c r="P7" i="14"/>
  <c r="N7" i="14"/>
  <c r="L7" i="14"/>
  <c r="J7" i="14"/>
  <c r="H7" i="14"/>
  <c r="F7" i="14"/>
  <c r="AN2" i="14"/>
  <c r="AL2" i="14"/>
  <c r="AJ2" i="14"/>
  <c r="AH2" i="14"/>
  <c r="AF2" i="14"/>
  <c r="AD2" i="14"/>
  <c r="D2" i="14" s="1"/>
  <c r="AB2" i="14"/>
  <c r="Z2" i="14"/>
  <c r="X2" i="14"/>
  <c r="V2" i="14"/>
  <c r="T2" i="14"/>
  <c r="R2" i="14"/>
  <c r="P2" i="14"/>
  <c r="N2" i="14"/>
  <c r="L2" i="14"/>
  <c r="J2" i="14"/>
  <c r="H2" i="14"/>
  <c r="F2" i="14"/>
  <c r="AN6" i="14"/>
  <c r="AL6" i="14"/>
  <c r="AJ6" i="14"/>
  <c r="AH6" i="14"/>
  <c r="AF6" i="14"/>
  <c r="AD6" i="14"/>
  <c r="AB6" i="14"/>
  <c r="Z6" i="14"/>
  <c r="X6" i="14"/>
  <c r="D6" i="14" s="1"/>
  <c r="V6" i="14"/>
  <c r="T6" i="14"/>
  <c r="R6" i="14"/>
  <c r="P6" i="14"/>
  <c r="N6" i="14"/>
  <c r="L6" i="14"/>
  <c r="J6" i="14"/>
  <c r="H6" i="14"/>
  <c r="F6" i="14"/>
  <c r="AN5" i="14"/>
  <c r="AL5" i="14"/>
  <c r="AJ5" i="14"/>
  <c r="AH5" i="14"/>
  <c r="AF5" i="14"/>
  <c r="AD5" i="14"/>
  <c r="AB5" i="14"/>
  <c r="Z5" i="14"/>
  <c r="X5" i="14"/>
  <c r="V5" i="14"/>
  <c r="D5" i="14" s="1"/>
  <c r="T5" i="14"/>
  <c r="R5" i="14"/>
  <c r="P5" i="14"/>
  <c r="N5" i="14"/>
  <c r="L5" i="14"/>
  <c r="J5" i="14"/>
  <c r="H5" i="14"/>
  <c r="F5" i="14"/>
  <c r="AN3" i="14"/>
  <c r="AL3" i="14"/>
  <c r="AJ3" i="14"/>
  <c r="AH3" i="14"/>
  <c r="AF3" i="14"/>
  <c r="AD3" i="14"/>
  <c r="AB3" i="14"/>
  <c r="Z3" i="14"/>
  <c r="X3" i="14"/>
  <c r="V3" i="14"/>
  <c r="T3" i="14"/>
  <c r="R3" i="14"/>
  <c r="D3" i="14" s="1"/>
  <c r="P3" i="14"/>
  <c r="N3" i="14"/>
  <c r="L3" i="14"/>
  <c r="J3" i="14"/>
  <c r="H3" i="14"/>
  <c r="F3" i="14"/>
  <c r="AN4" i="14"/>
  <c r="AL4" i="14"/>
  <c r="AJ4" i="14"/>
  <c r="AH4" i="14"/>
  <c r="AF4" i="14"/>
  <c r="AD4" i="14"/>
  <c r="AB4" i="14"/>
  <c r="Z4" i="14"/>
  <c r="X4" i="14"/>
  <c r="V4" i="14"/>
  <c r="T4" i="14"/>
  <c r="R4" i="14"/>
  <c r="P4" i="14"/>
  <c r="N4" i="14"/>
  <c r="L4" i="14"/>
  <c r="J4" i="14"/>
  <c r="H4" i="14"/>
  <c r="F4" i="14"/>
  <c r="D4" i="14" s="1"/>
  <c r="AN29" i="13"/>
  <c r="AL29" i="13"/>
  <c r="AJ29" i="13"/>
  <c r="AH29" i="13"/>
  <c r="AF29" i="13"/>
  <c r="AD29" i="13"/>
  <c r="AB29" i="13"/>
  <c r="Z29" i="13"/>
  <c r="X29" i="13"/>
  <c r="V29" i="13"/>
  <c r="T29" i="13"/>
  <c r="R29" i="13"/>
  <c r="P29" i="13"/>
  <c r="N29" i="13"/>
  <c r="L29" i="13"/>
  <c r="J29" i="13"/>
  <c r="H29" i="13"/>
  <c r="F29" i="13"/>
  <c r="AN28" i="13"/>
  <c r="AL28" i="13"/>
  <c r="AJ28" i="13"/>
  <c r="AH28" i="13"/>
  <c r="AF28" i="13"/>
  <c r="AD28" i="13"/>
  <c r="AB28" i="13"/>
  <c r="Z28" i="13"/>
  <c r="X28" i="13"/>
  <c r="V28" i="13"/>
  <c r="T28" i="13"/>
  <c r="R28" i="13"/>
  <c r="P28" i="13"/>
  <c r="N28" i="13"/>
  <c r="L28" i="13"/>
  <c r="J28" i="13"/>
  <c r="H28" i="13"/>
  <c r="F28" i="13"/>
  <c r="AN27" i="13"/>
  <c r="AL27" i="13"/>
  <c r="AJ27" i="13"/>
  <c r="AH27" i="13"/>
  <c r="AF27" i="13"/>
  <c r="AD27" i="13"/>
  <c r="AB27" i="13"/>
  <c r="Z27" i="13"/>
  <c r="X27" i="13"/>
  <c r="V27" i="13"/>
  <c r="T27" i="13"/>
  <c r="R27" i="13"/>
  <c r="P27" i="13"/>
  <c r="N27" i="13"/>
  <c r="L27" i="13"/>
  <c r="J27" i="13"/>
  <c r="H27" i="13"/>
  <c r="F27" i="13"/>
  <c r="AN26" i="13"/>
  <c r="AL26" i="13"/>
  <c r="AJ26" i="13"/>
  <c r="AH26" i="13"/>
  <c r="AF26" i="13"/>
  <c r="AD26" i="13"/>
  <c r="AB26" i="13"/>
  <c r="Z26" i="13"/>
  <c r="X26" i="13"/>
  <c r="V26" i="13"/>
  <c r="T26" i="13"/>
  <c r="R26" i="13"/>
  <c r="P26" i="13"/>
  <c r="N26" i="13"/>
  <c r="L26" i="13"/>
  <c r="J26" i="13"/>
  <c r="H26" i="13"/>
  <c r="F26" i="13"/>
  <c r="AN25" i="13"/>
  <c r="AL25" i="13"/>
  <c r="AJ25" i="13"/>
  <c r="AH25" i="13"/>
  <c r="AF25" i="13"/>
  <c r="AD25" i="13"/>
  <c r="AB25" i="13"/>
  <c r="Z25" i="13"/>
  <c r="X25" i="13"/>
  <c r="V25" i="13"/>
  <c r="T25" i="13"/>
  <c r="R25" i="13"/>
  <c r="P25" i="13"/>
  <c r="N25" i="13"/>
  <c r="L25" i="13"/>
  <c r="J25" i="13"/>
  <c r="H25" i="13"/>
  <c r="F25" i="13"/>
  <c r="AN24" i="13"/>
  <c r="AL24" i="13"/>
  <c r="AJ24" i="13"/>
  <c r="AH24" i="13"/>
  <c r="AF24" i="13"/>
  <c r="AD24" i="13"/>
  <c r="AB24" i="13"/>
  <c r="Z24" i="13"/>
  <c r="X24" i="13"/>
  <c r="V24" i="13"/>
  <c r="T24" i="13"/>
  <c r="R24" i="13"/>
  <c r="P24" i="13"/>
  <c r="N24" i="13"/>
  <c r="L24" i="13"/>
  <c r="J24" i="13"/>
  <c r="H24" i="13"/>
  <c r="F24" i="13"/>
  <c r="AN23" i="13"/>
  <c r="AL23" i="13"/>
  <c r="AJ23" i="13"/>
  <c r="AH23" i="13"/>
  <c r="AF23" i="13"/>
  <c r="AD23" i="13"/>
  <c r="AB23" i="13"/>
  <c r="Z23" i="13"/>
  <c r="X23" i="13"/>
  <c r="V23" i="13"/>
  <c r="T23" i="13"/>
  <c r="R23" i="13"/>
  <c r="P23" i="13"/>
  <c r="N23" i="13"/>
  <c r="L23" i="13"/>
  <c r="J23" i="13"/>
  <c r="H23" i="13"/>
  <c r="F23" i="13"/>
  <c r="AN22" i="13"/>
  <c r="AL22" i="13"/>
  <c r="AJ22" i="13"/>
  <c r="AH22" i="13"/>
  <c r="AF22" i="13"/>
  <c r="AD22" i="13"/>
  <c r="AB22" i="13"/>
  <c r="Z22" i="13"/>
  <c r="X22" i="13"/>
  <c r="V22" i="13"/>
  <c r="T22" i="13"/>
  <c r="R22" i="13"/>
  <c r="P22" i="13"/>
  <c r="N22" i="13"/>
  <c r="L22" i="13"/>
  <c r="J22" i="13"/>
  <c r="H22" i="13"/>
  <c r="F22" i="13"/>
  <c r="AN21" i="13"/>
  <c r="AL21" i="13"/>
  <c r="AJ21" i="13"/>
  <c r="AH21" i="13"/>
  <c r="AF21" i="13"/>
  <c r="AD21" i="13"/>
  <c r="AB21" i="13"/>
  <c r="Z21" i="13"/>
  <c r="X21" i="13"/>
  <c r="V21" i="13"/>
  <c r="T21" i="13"/>
  <c r="R21" i="13"/>
  <c r="P21" i="13"/>
  <c r="N21" i="13"/>
  <c r="L21" i="13"/>
  <c r="J21" i="13"/>
  <c r="H21" i="13"/>
  <c r="F21" i="13"/>
  <c r="AN20" i="13"/>
  <c r="AL20" i="13"/>
  <c r="AJ20" i="13"/>
  <c r="AH20" i="13"/>
  <c r="AF20" i="13"/>
  <c r="AD20" i="13"/>
  <c r="AB20" i="13"/>
  <c r="Z20" i="13"/>
  <c r="X20" i="13"/>
  <c r="V20" i="13"/>
  <c r="T20" i="13"/>
  <c r="R20" i="13"/>
  <c r="P20" i="13"/>
  <c r="N20" i="13"/>
  <c r="L20" i="13"/>
  <c r="J20" i="13"/>
  <c r="H20" i="13"/>
  <c r="F20" i="13"/>
  <c r="AN19" i="13"/>
  <c r="AL19" i="13"/>
  <c r="AJ19" i="13"/>
  <c r="AH19" i="13"/>
  <c r="AF19" i="13"/>
  <c r="AD19" i="13"/>
  <c r="AB19" i="13"/>
  <c r="Z19" i="13"/>
  <c r="X19" i="13"/>
  <c r="V19" i="13"/>
  <c r="T19" i="13"/>
  <c r="R19" i="13"/>
  <c r="P19" i="13"/>
  <c r="N19" i="13"/>
  <c r="L19" i="13"/>
  <c r="J19" i="13"/>
  <c r="H19" i="13"/>
  <c r="F19" i="13"/>
  <c r="AN18" i="13"/>
  <c r="AL18" i="13"/>
  <c r="AJ18" i="13"/>
  <c r="AH18" i="13"/>
  <c r="AF18" i="13"/>
  <c r="AD18" i="13"/>
  <c r="AB18" i="13"/>
  <c r="Z18" i="13"/>
  <c r="X18" i="13"/>
  <c r="V18" i="13"/>
  <c r="T18" i="13"/>
  <c r="R18" i="13"/>
  <c r="P18" i="13"/>
  <c r="N18" i="13"/>
  <c r="L18" i="13"/>
  <c r="J18" i="13"/>
  <c r="H18" i="13"/>
  <c r="F18" i="13"/>
  <c r="AN17" i="13"/>
  <c r="AL17" i="13"/>
  <c r="AJ17" i="13"/>
  <c r="AH17" i="13"/>
  <c r="AF17" i="13"/>
  <c r="AD17" i="13"/>
  <c r="AB17" i="13"/>
  <c r="Z17" i="13"/>
  <c r="X17" i="13"/>
  <c r="V17" i="13"/>
  <c r="T17" i="13"/>
  <c r="R17" i="13"/>
  <c r="P17" i="13"/>
  <c r="N17" i="13"/>
  <c r="L17" i="13"/>
  <c r="J17" i="13"/>
  <c r="H17" i="13"/>
  <c r="F17" i="13"/>
  <c r="AN16" i="13"/>
  <c r="AL16" i="13"/>
  <c r="AJ16" i="13"/>
  <c r="AH16" i="13"/>
  <c r="AF16" i="13"/>
  <c r="AD16" i="13"/>
  <c r="AB16" i="13"/>
  <c r="Z16" i="13"/>
  <c r="X16" i="13"/>
  <c r="V16" i="13"/>
  <c r="T16" i="13"/>
  <c r="R16" i="13"/>
  <c r="P16" i="13"/>
  <c r="N16" i="13"/>
  <c r="L16" i="13"/>
  <c r="J16" i="13"/>
  <c r="H16" i="13"/>
  <c r="F16" i="13"/>
  <c r="AN15" i="13"/>
  <c r="AL15" i="13"/>
  <c r="AJ15" i="13"/>
  <c r="AH15" i="13"/>
  <c r="AF15" i="13"/>
  <c r="AD15" i="13"/>
  <c r="AB15" i="13"/>
  <c r="Z15" i="13"/>
  <c r="X15" i="13"/>
  <c r="V15" i="13"/>
  <c r="T15" i="13"/>
  <c r="R15" i="13"/>
  <c r="P15" i="13"/>
  <c r="N15" i="13"/>
  <c r="L15" i="13"/>
  <c r="J15" i="13"/>
  <c r="H15" i="13"/>
  <c r="F15" i="13"/>
  <c r="AN14" i="13"/>
  <c r="AL14" i="13"/>
  <c r="AJ14" i="13"/>
  <c r="AH14" i="13"/>
  <c r="AF14" i="13"/>
  <c r="AD14" i="13"/>
  <c r="AB14" i="13"/>
  <c r="Z14" i="13"/>
  <c r="X14" i="13"/>
  <c r="V14" i="13"/>
  <c r="T14" i="13"/>
  <c r="R14" i="13"/>
  <c r="P14" i="13"/>
  <c r="N14" i="13"/>
  <c r="L14" i="13"/>
  <c r="J14" i="13"/>
  <c r="H14" i="13"/>
  <c r="F14" i="13"/>
  <c r="AN13" i="13"/>
  <c r="AL13" i="13"/>
  <c r="AJ13" i="13"/>
  <c r="AH13" i="13"/>
  <c r="AF13" i="13"/>
  <c r="AD13" i="13"/>
  <c r="AB13" i="13"/>
  <c r="Z13" i="13"/>
  <c r="X13" i="13"/>
  <c r="V13" i="13"/>
  <c r="T13" i="13"/>
  <c r="R13" i="13"/>
  <c r="P13" i="13"/>
  <c r="N13" i="13"/>
  <c r="L13" i="13"/>
  <c r="J13" i="13"/>
  <c r="H13" i="13"/>
  <c r="F13" i="13"/>
  <c r="AN12" i="13"/>
  <c r="AL12" i="13"/>
  <c r="AJ12" i="13"/>
  <c r="AH12" i="13"/>
  <c r="AF12" i="13"/>
  <c r="AD12" i="13"/>
  <c r="AB12" i="13"/>
  <c r="Z12" i="13"/>
  <c r="X12" i="13"/>
  <c r="V12" i="13"/>
  <c r="T12" i="13"/>
  <c r="R12" i="13"/>
  <c r="P12" i="13"/>
  <c r="N12" i="13"/>
  <c r="L12" i="13"/>
  <c r="J12" i="13"/>
  <c r="H12" i="13"/>
  <c r="F12" i="13"/>
  <c r="AN11" i="13"/>
  <c r="AL11" i="13"/>
  <c r="AJ11" i="13"/>
  <c r="AH11" i="13"/>
  <c r="AF11" i="13"/>
  <c r="AD11" i="13"/>
  <c r="AB11" i="13"/>
  <c r="Z11" i="13"/>
  <c r="X11" i="13"/>
  <c r="V11" i="13"/>
  <c r="T11" i="13"/>
  <c r="R11" i="13"/>
  <c r="P11" i="13"/>
  <c r="N11" i="13"/>
  <c r="L11" i="13"/>
  <c r="J11" i="13"/>
  <c r="H11" i="13"/>
  <c r="F11" i="13"/>
  <c r="AN10" i="13"/>
  <c r="AL10" i="13"/>
  <c r="AJ10" i="13"/>
  <c r="AH10" i="13"/>
  <c r="AF10" i="13"/>
  <c r="AD10" i="13"/>
  <c r="AB10" i="13"/>
  <c r="Z10" i="13"/>
  <c r="X10" i="13"/>
  <c r="V10" i="13"/>
  <c r="T10" i="13"/>
  <c r="R10" i="13"/>
  <c r="P10" i="13"/>
  <c r="N10" i="13"/>
  <c r="L10" i="13"/>
  <c r="J10" i="13"/>
  <c r="H10" i="13"/>
  <c r="F10" i="13"/>
  <c r="AN9" i="13"/>
  <c r="AL9" i="13"/>
  <c r="AJ9" i="13"/>
  <c r="AH9" i="13"/>
  <c r="AF9" i="13"/>
  <c r="AD9" i="13"/>
  <c r="AB9" i="13"/>
  <c r="Z9" i="13"/>
  <c r="X9" i="13"/>
  <c r="V9" i="13"/>
  <c r="T9" i="13"/>
  <c r="R9" i="13"/>
  <c r="P9" i="13"/>
  <c r="N9" i="13"/>
  <c r="L9" i="13"/>
  <c r="J9" i="13"/>
  <c r="H9" i="13"/>
  <c r="F9" i="13"/>
  <c r="AN8" i="13"/>
  <c r="AL8" i="13"/>
  <c r="AJ8" i="13"/>
  <c r="AH8" i="13"/>
  <c r="AF8" i="13"/>
  <c r="AD8" i="13"/>
  <c r="AB8" i="13"/>
  <c r="Z8" i="13"/>
  <c r="X8" i="13"/>
  <c r="V8" i="13"/>
  <c r="T8" i="13"/>
  <c r="R8" i="13"/>
  <c r="P8" i="13"/>
  <c r="N8" i="13"/>
  <c r="L8" i="13"/>
  <c r="J8" i="13"/>
  <c r="H8" i="13"/>
  <c r="F8" i="13"/>
  <c r="AN7" i="13"/>
  <c r="AL7" i="13"/>
  <c r="AJ7" i="13"/>
  <c r="AH7" i="13"/>
  <c r="AF7" i="13"/>
  <c r="AD7" i="13"/>
  <c r="AB7" i="13"/>
  <c r="Z7" i="13"/>
  <c r="X7" i="13"/>
  <c r="V7" i="13"/>
  <c r="T7" i="13"/>
  <c r="R7" i="13"/>
  <c r="P7" i="13"/>
  <c r="N7" i="13"/>
  <c r="L7" i="13"/>
  <c r="J7" i="13"/>
  <c r="H7" i="13"/>
  <c r="F7" i="13"/>
  <c r="AN6" i="13"/>
  <c r="AL6" i="13"/>
  <c r="AJ6" i="13"/>
  <c r="AH6" i="13"/>
  <c r="AF6" i="13"/>
  <c r="AD6" i="13"/>
  <c r="AB6" i="13"/>
  <c r="Z6" i="13"/>
  <c r="X6" i="13"/>
  <c r="V6" i="13"/>
  <c r="T6" i="13"/>
  <c r="R6" i="13"/>
  <c r="P6" i="13"/>
  <c r="N6" i="13"/>
  <c r="L6" i="13"/>
  <c r="J6" i="13"/>
  <c r="H6" i="13"/>
  <c r="F6" i="13"/>
  <c r="AN5" i="13"/>
  <c r="AL5" i="13"/>
  <c r="AJ5" i="13"/>
  <c r="AH5" i="13"/>
  <c r="AF5" i="13"/>
  <c r="AD5" i="13"/>
  <c r="AB5" i="13"/>
  <c r="Z5" i="13"/>
  <c r="D5" i="13" s="1"/>
  <c r="X5" i="13"/>
  <c r="V5" i="13"/>
  <c r="T5" i="13"/>
  <c r="R5" i="13"/>
  <c r="P5" i="13"/>
  <c r="N5" i="13"/>
  <c r="L5" i="13"/>
  <c r="J5" i="13"/>
  <c r="H5" i="13"/>
  <c r="F5" i="13"/>
  <c r="AN3" i="13"/>
  <c r="AL3" i="13"/>
  <c r="AJ3" i="13"/>
  <c r="AH3" i="13"/>
  <c r="AF3" i="13"/>
  <c r="AD3" i="13"/>
  <c r="AB3" i="13"/>
  <c r="Z3" i="13"/>
  <c r="X3" i="13"/>
  <c r="V3" i="13"/>
  <c r="T3" i="13"/>
  <c r="R3" i="13"/>
  <c r="P3" i="13"/>
  <c r="N3" i="13"/>
  <c r="L3" i="13"/>
  <c r="J3" i="13"/>
  <c r="H3" i="13"/>
  <c r="F3" i="13"/>
  <c r="AN2" i="13"/>
  <c r="AL2" i="13"/>
  <c r="AJ2" i="13"/>
  <c r="AH2" i="13"/>
  <c r="AF2" i="13"/>
  <c r="AD2" i="13"/>
  <c r="AB2" i="13"/>
  <c r="Z2" i="13"/>
  <c r="X2" i="13"/>
  <c r="V2" i="13"/>
  <c r="T2" i="13"/>
  <c r="R2" i="13"/>
  <c r="P2" i="13"/>
  <c r="N2" i="13"/>
  <c r="L2" i="13"/>
  <c r="J2" i="13"/>
  <c r="H2" i="13"/>
  <c r="F2" i="13"/>
  <c r="AN4" i="13"/>
  <c r="AL4" i="13"/>
  <c r="AJ4" i="13"/>
  <c r="AH4" i="13"/>
  <c r="AF4" i="13"/>
  <c r="AD4" i="13"/>
  <c r="AB4" i="13"/>
  <c r="Z4" i="13"/>
  <c r="X4" i="13"/>
  <c r="V4" i="13"/>
  <c r="T4" i="13"/>
  <c r="R4" i="13"/>
  <c r="P4" i="13"/>
  <c r="N4" i="13"/>
  <c r="L4" i="13"/>
  <c r="J4" i="13"/>
  <c r="H4" i="13"/>
  <c r="F4" i="13"/>
  <c r="D4" i="13" s="1"/>
  <c r="AN29" i="12"/>
  <c r="AL29" i="12"/>
  <c r="AJ29" i="12"/>
  <c r="AH29" i="12"/>
  <c r="AF29" i="12"/>
  <c r="AD29" i="12"/>
  <c r="AB29" i="12"/>
  <c r="Z29" i="12"/>
  <c r="X29" i="12"/>
  <c r="V29" i="12"/>
  <c r="T29" i="12"/>
  <c r="R29" i="12"/>
  <c r="P29" i="12"/>
  <c r="N29" i="12"/>
  <c r="L29" i="12"/>
  <c r="J29" i="12"/>
  <c r="H29" i="12"/>
  <c r="F29" i="12"/>
  <c r="AN28" i="12"/>
  <c r="AL28" i="12"/>
  <c r="AJ28" i="12"/>
  <c r="AH28" i="12"/>
  <c r="AF28" i="12"/>
  <c r="AD28" i="12"/>
  <c r="AB28" i="12"/>
  <c r="Z28" i="12"/>
  <c r="X28" i="12"/>
  <c r="V28" i="12"/>
  <c r="T28" i="12"/>
  <c r="R28" i="12"/>
  <c r="P28" i="12"/>
  <c r="N28" i="12"/>
  <c r="L28" i="12"/>
  <c r="J28" i="12"/>
  <c r="H28" i="12"/>
  <c r="F28" i="12"/>
  <c r="AN27" i="12"/>
  <c r="AL27" i="12"/>
  <c r="AJ27" i="12"/>
  <c r="AH27" i="12"/>
  <c r="AF27" i="12"/>
  <c r="AD27" i="12"/>
  <c r="AB27" i="12"/>
  <c r="Z27" i="12"/>
  <c r="X27" i="12"/>
  <c r="V27" i="12"/>
  <c r="T27" i="12"/>
  <c r="R27" i="12"/>
  <c r="P27" i="12"/>
  <c r="N27" i="12"/>
  <c r="L27" i="12"/>
  <c r="J27" i="12"/>
  <c r="H27" i="12"/>
  <c r="F27" i="12"/>
  <c r="AN26" i="12"/>
  <c r="AL26" i="12"/>
  <c r="AJ26" i="12"/>
  <c r="AH26" i="12"/>
  <c r="AF26" i="12"/>
  <c r="AD26" i="12"/>
  <c r="AB26" i="12"/>
  <c r="Z26" i="12"/>
  <c r="X26" i="12"/>
  <c r="V26" i="12"/>
  <c r="T26" i="12"/>
  <c r="R26" i="12"/>
  <c r="P26" i="12"/>
  <c r="N26" i="12"/>
  <c r="L26" i="12"/>
  <c r="J26" i="12"/>
  <c r="H26" i="12"/>
  <c r="F26" i="12"/>
  <c r="AN25" i="12"/>
  <c r="AL25" i="12"/>
  <c r="AJ25" i="12"/>
  <c r="AH25" i="12"/>
  <c r="AF25" i="12"/>
  <c r="AD25" i="12"/>
  <c r="AB25" i="12"/>
  <c r="Z25" i="12"/>
  <c r="X25" i="12"/>
  <c r="V25" i="12"/>
  <c r="T25" i="12"/>
  <c r="R25" i="12"/>
  <c r="P25" i="12"/>
  <c r="N25" i="12"/>
  <c r="L25" i="12"/>
  <c r="J25" i="12"/>
  <c r="H25" i="12"/>
  <c r="F25" i="12"/>
  <c r="AN24" i="12"/>
  <c r="AL24" i="12"/>
  <c r="AJ24" i="12"/>
  <c r="AH24" i="12"/>
  <c r="AF24" i="12"/>
  <c r="AD24" i="12"/>
  <c r="AB24" i="12"/>
  <c r="Z24" i="12"/>
  <c r="X24" i="12"/>
  <c r="V24" i="12"/>
  <c r="T24" i="12"/>
  <c r="R24" i="12"/>
  <c r="P24" i="12"/>
  <c r="N24" i="12"/>
  <c r="L24" i="12"/>
  <c r="J24" i="12"/>
  <c r="H24" i="12"/>
  <c r="F24" i="12"/>
  <c r="AN23" i="12"/>
  <c r="AL23" i="12"/>
  <c r="AJ23" i="12"/>
  <c r="AH23" i="12"/>
  <c r="AF23" i="12"/>
  <c r="AD23" i="12"/>
  <c r="AB23" i="12"/>
  <c r="Z23" i="12"/>
  <c r="X23" i="12"/>
  <c r="V23" i="12"/>
  <c r="T23" i="12"/>
  <c r="R23" i="12"/>
  <c r="P23" i="12"/>
  <c r="N23" i="12"/>
  <c r="L23" i="12"/>
  <c r="J23" i="12"/>
  <c r="H23" i="12"/>
  <c r="F23" i="12"/>
  <c r="AN22" i="12"/>
  <c r="AL22" i="12"/>
  <c r="AJ22" i="12"/>
  <c r="AH22" i="12"/>
  <c r="AF22" i="12"/>
  <c r="AD22" i="12"/>
  <c r="AB22" i="12"/>
  <c r="Z22" i="12"/>
  <c r="X22" i="12"/>
  <c r="V22" i="12"/>
  <c r="T22" i="12"/>
  <c r="R22" i="12"/>
  <c r="P22" i="12"/>
  <c r="N22" i="12"/>
  <c r="L22" i="12"/>
  <c r="J22" i="12"/>
  <c r="H22" i="12"/>
  <c r="F22" i="12"/>
  <c r="AN21" i="12"/>
  <c r="AL21" i="12"/>
  <c r="AJ21" i="12"/>
  <c r="AH21" i="12"/>
  <c r="AF21" i="12"/>
  <c r="AD21" i="12"/>
  <c r="AB21" i="12"/>
  <c r="Z21" i="12"/>
  <c r="X21" i="12"/>
  <c r="V21" i="12"/>
  <c r="T21" i="12"/>
  <c r="R21" i="12"/>
  <c r="P21" i="12"/>
  <c r="N21" i="12"/>
  <c r="L21" i="12"/>
  <c r="J21" i="12"/>
  <c r="H21" i="12"/>
  <c r="F21" i="12"/>
  <c r="AN20" i="12"/>
  <c r="AL20" i="12"/>
  <c r="AJ20" i="12"/>
  <c r="AH20" i="12"/>
  <c r="AF20" i="12"/>
  <c r="AD20" i="12"/>
  <c r="AB20" i="12"/>
  <c r="Z20" i="12"/>
  <c r="X20" i="12"/>
  <c r="V20" i="12"/>
  <c r="T20" i="12"/>
  <c r="R20" i="12"/>
  <c r="P20" i="12"/>
  <c r="N20" i="12"/>
  <c r="L20" i="12"/>
  <c r="J20" i="12"/>
  <c r="H20" i="12"/>
  <c r="F20" i="12"/>
  <c r="AN19" i="12"/>
  <c r="AL19" i="12"/>
  <c r="AJ19" i="12"/>
  <c r="AH19" i="12"/>
  <c r="AF19" i="12"/>
  <c r="AD19" i="12"/>
  <c r="AB19" i="12"/>
  <c r="Z19" i="12"/>
  <c r="X19" i="12"/>
  <c r="V19" i="12"/>
  <c r="T19" i="12"/>
  <c r="R19" i="12"/>
  <c r="P19" i="12"/>
  <c r="N19" i="12"/>
  <c r="L19" i="12"/>
  <c r="J19" i="12"/>
  <c r="H19" i="12"/>
  <c r="F19" i="12"/>
  <c r="AN18" i="12"/>
  <c r="AL18" i="12"/>
  <c r="AJ18" i="12"/>
  <c r="AH18" i="12"/>
  <c r="AF18" i="12"/>
  <c r="AD18" i="12"/>
  <c r="AB18" i="12"/>
  <c r="Z18" i="12"/>
  <c r="X18" i="12"/>
  <c r="V18" i="12"/>
  <c r="T18" i="12"/>
  <c r="R18" i="12"/>
  <c r="P18" i="12"/>
  <c r="N18" i="12"/>
  <c r="L18" i="12"/>
  <c r="J18" i="12"/>
  <c r="H18" i="12"/>
  <c r="F18" i="12"/>
  <c r="AN17" i="12"/>
  <c r="AL17" i="12"/>
  <c r="AJ17" i="12"/>
  <c r="AH17" i="12"/>
  <c r="AF17" i="12"/>
  <c r="AD17" i="12"/>
  <c r="AB17" i="12"/>
  <c r="Z17" i="12"/>
  <c r="X17" i="12"/>
  <c r="V17" i="12"/>
  <c r="T17" i="12"/>
  <c r="R17" i="12"/>
  <c r="P17" i="12"/>
  <c r="N17" i="12"/>
  <c r="L17" i="12"/>
  <c r="J17" i="12"/>
  <c r="H17" i="12"/>
  <c r="F17" i="12"/>
  <c r="AN16" i="12"/>
  <c r="AL16" i="12"/>
  <c r="AJ16" i="12"/>
  <c r="AH16" i="12"/>
  <c r="AF16" i="12"/>
  <c r="AD16" i="12"/>
  <c r="AB16" i="12"/>
  <c r="Z16" i="12"/>
  <c r="X16" i="12"/>
  <c r="V16" i="12"/>
  <c r="T16" i="12"/>
  <c r="R16" i="12"/>
  <c r="P16" i="12"/>
  <c r="N16" i="12"/>
  <c r="L16" i="12"/>
  <c r="J16" i="12"/>
  <c r="H16" i="12"/>
  <c r="F16" i="12"/>
  <c r="AN15" i="12"/>
  <c r="AL15" i="12"/>
  <c r="AJ15" i="12"/>
  <c r="AH15" i="12"/>
  <c r="AF15" i="12"/>
  <c r="AD15" i="12"/>
  <c r="AB15" i="12"/>
  <c r="Z15" i="12"/>
  <c r="X15" i="12"/>
  <c r="V15" i="12"/>
  <c r="T15" i="12"/>
  <c r="R15" i="12"/>
  <c r="P15" i="12"/>
  <c r="N15" i="12"/>
  <c r="L15" i="12"/>
  <c r="J15" i="12"/>
  <c r="H15" i="12"/>
  <c r="F15" i="12"/>
  <c r="AN14" i="12"/>
  <c r="AL14" i="12"/>
  <c r="AJ14" i="12"/>
  <c r="AH14" i="12"/>
  <c r="AF14" i="12"/>
  <c r="AD14" i="12"/>
  <c r="AB14" i="12"/>
  <c r="Z14" i="12"/>
  <c r="X14" i="12"/>
  <c r="V14" i="12"/>
  <c r="T14" i="12"/>
  <c r="R14" i="12"/>
  <c r="P14" i="12"/>
  <c r="N14" i="12"/>
  <c r="L14" i="12"/>
  <c r="J14" i="12"/>
  <c r="H14" i="12"/>
  <c r="F14" i="12"/>
  <c r="AN13" i="12"/>
  <c r="AL13" i="12"/>
  <c r="AJ13" i="12"/>
  <c r="AH13" i="12"/>
  <c r="AF13" i="12"/>
  <c r="AD13" i="12"/>
  <c r="AB13" i="12"/>
  <c r="Z13" i="12"/>
  <c r="X13" i="12"/>
  <c r="V13" i="12"/>
  <c r="T13" i="12"/>
  <c r="R13" i="12"/>
  <c r="P13" i="12"/>
  <c r="N13" i="12"/>
  <c r="L13" i="12"/>
  <c r="J13" i="12"/>
  <c r="H13" i="12"/>
  <c r="F13" i="12"/>
  <c r="AN4" i="12"/>
  <c r="AL4" i="12"/>
  <c r="AJ4" i="12"/>
  <c r="AH4" i="12"/>
  <c r="AF4" i="12"/>
  <c r="AD4" i="12"/>
  <c r="AB4" i="12"/>
  <c r="Z4" i="12"/>
  <c r="X4" i="12"/>
  <c r="V4" i="12"/>
  <c r="T4" i="12"/>
  <c r="R4" i="12"/>
  <c r="P4" i="12"/>
  <c r="N4" i="12"/>
  <c r="L4" i="12"/>
  <c r="J4" i="12"/>
  <c r="H4" i="12"/>
  <c r="F4" i="12"/>
  <c r="AN7" i="12"/>
  <c r="AL7" i="12"/>
  <c r="AJ7" i="12"/>
  <c r="AH7" i="12"/>
  <c r="AF7" i="12"/>
  <c r="AD7" i="12"/>
  <c r="AB7" i="12"/>
  <c r="Z7" i="12"/>
  <c r="X7" i="12"/>
  <c r="V7" i="12"/>
  <c r="T7" i="12"/>
  <c r="R7" i="12"/>
  <c r="P7" i="12"/>
  <c r="N7" i="12"/>
  <c r="L7" i="12"/>
  <c r="J7" i="12"/>
  <c r="H7" i="12"/>
  <c r="F7" i="12"/>
  <c r="AN2" i="12"/>
  <c r="AL2" i="12"/>
  <c r="AJ2" i="12"/>
  <c r="AH2" i="12"/>
  <c r="AF2" i="12"/>
  <c r="AD2" i="12"/>
  <c r="AB2" i="12"/>
  <c r="Z2" i="12"/>
  <c r="X2" i="12"/>
  <c r="V2" i="12"/>
  <c r="T2" i="12"/>
  <c r="R2" i="12"/>
  <c r="P2" i="12"/>
  <c r="N2" i="12"/>
  <c r="L2" i="12"/>
  <c r="J2" i="12"/>
  <c r="H2" i="12"/>
  <c r="F2" i="12"/>
  <c r="AN5" i="12"/>
  <c r="AL5" i="12"/>
  <c r="AJ5" i="12"/>
  <c r="AH5" i="12"/>
  <c r="AF5" i="12"/>
  <c r="D5" i="12" s="1"/>
  <c r="AD5" i="12"/>
  <c r="AB5" i="12"/>
  <c r="Z5" i="12"/>
  <c r="X5" i="12"/>
  <c r="V5" i="12"/>
  <c r="T5" i="12"/>
  <c r="R5" i="12"/>
  <c r="P5" i="12"/>
  <c r="N5" i="12"/>
  <c r="L5" i="12"/>
  <c r="J5" i="12"/>
  <c r="H5" i="12"/>
  <c r="F5" i="12"/>
  <c r="AN6" i="12"/>
  <c r="AL6" i="12"/>
  <c r="AJ6" i="12"/>
  <c r="AH6" i="12"/>
  <c r="AF6" i="12"/>
  <c r="AD6" i="12"/>
  <c r="AB6" i="12"/>
  <c r="Z6" i="12"/>
  <c r="X6" i="12"/>
  <c r="V6" i="12"/>
  <c r="T6" i="12"/>
  <c r="R6" i="12"/>
  <c r="P6" i="12"/>
  <c r="N6" i="12"/>
  <c r="L6" i="12"/>
  <c r="J6" i="12"/>
  <c r="H6" i="12"/>
  <c r="F6" i="12"/>
  <c r="AN12" i="12"/>
  <c r="AL12" i="12"/>
  <c r="AJ12" i="12"/>
  <c r="AH12" i="12"/>
  <c r="AF12" i="12"/>
  <c r="AD12" i="12"/>
  <c r="AB12" i="12"/>
  <c r="Z12" i="12"/>
  <c r="X12" i="12"/>
  <c r="V12" i="12"/>
  <c r="T12" i="12"/>
  <c r="R12" i="12"/>
  <c r="D12" i="12" s="1"/>
  <c r="P12" i="12"/>
  <c r="N12" i="12"/>
  <c r="L12" i="12"/>
  <c r="J12" i="12"/>
  <c r="H12" i="12"/>
  <c r="F12" i="12"/>
  <c r="AN11" i="12"/>
  <c r="AL11" i="12"/>
  <c r="AJ11" i="12"/>
  <c r="AH11" i="12"/>
  <c r="AF11" i="12"/>
  <c r="AD11" i="12"/>
  <c r="AB11" i="12"/>
  <c r="Z11" i="12"/>
  <c r="X11" i="12"/>
  <c r="V11" i="12"/>
  <c r="T11" i="12"/>
  <c r="R11" i="12"/>
  <c r="D11" i="12" s="1"/>
  <c r="P11" i="12"/>
  <c r="N11" i="12"/>
  <c r="L11" i="12"/>
  <c r="J11" i="12"/>
  <c r="H11" i="12"/>
  <c r="F11" i="12"/>
  <c r="AN3" i="12"/>
  <c r="AL3" i="12"/>
  <c r="AJ3" i="12"/>
  <c r="AH3" i="12"/>
  <c r="AF3" i="12"/>
  <c r="AD3" i="12"/>
  <c r="AB3" i="12"/>
  <c r="Z3" i="12"/>
  <c r="X3" i="12"/>
  <c r="V3" i="12"/>
  <c r="T3" i="12"/>
  <c r="R3" i="12"/>
  <c r="P3" i="12"/>
  <c r="N3" i="12"/>
  <c r="L3" i="12"/>
  <c r="J3" i="12"/>
  <c r="H3" i="12"/>
  <c r="F3" i="12"/>
  <c r="AN10" i="12"/>
  <c r="AL10" i="12"/>
  <c r="AJ10" i="12"/>
  <c r="AH10" i="12"/>
  <c r="AF10" i="12"/>
  <c r="AD10" i="12"/>
  <c r="AB10" i="12"/>
  <c r="Z10" i="12"/>
  <c r="X10" i="12"/>
  <c r="V10" i="12"/>
  <c r="T10" i="12"/>
  <c r="R10" i="12"/>
  <c r="P10" i="12"/>
  <c r="N10" i="12"/>
  <c r="L10" i="12"/>
  <c r="J10" i="12"/>
  <c r="H10" i="12"/>
  <c r="F10" i="12"/>
  <c r="AN8" i="12"/>
  <c r="AL8" i="12"/>
  <c r="AJ8" i="12"/>
  <c r="AH8" i="12"/>
  <c r="AF8" i="12"/>
  <c r="AD8" i="12"/>
  <c r="AB8" i="12"/>
  <c r="Z8" i="12"/>
  <c r="X8" i="12"/>
  <c r="V8" i="12"/>
  <c r="T8" i="12"/>
  <c r="R8" i="12"/>
  <c r="P8" i="12"/>
  <c r="N8" i="12"/>
  <c r="L8" i="12"/>
  <c r="J8" i="12"/>
  <c r="H8" i="12"/>
  <c r="F8" i="12"/>
  <c r="AN9" i="12"/>
  <c r="AL9" i="12"/>
  <c r="AJ9" i="12"/>
  <c r="AH9" i="12"/>
  <c r="AF9" i="12"/>
  <c r="AD9" i="12"/>
  <c r="AB9" i="12"/>
  <c r="Z9" i="12"/>
  <c r="X9" i="12"/>
  <c r="V9" i="12"/>
  <c r="T9" i="12"/>
  <c r="R9" i="12"/>
  <c r="P9" i="12"/>
  <c r="N9" i="12"/>
  <c r="L9" i="12"/>
  <c r="J9" i="12"/>
  <c r="D9" i="12" s="1"/>
  <c r="H9" i="12"/>
  <c r="F9" i="12"/>
  <c r="AN9" i="11"/>
  <c r="AL9" i="11"/>
  <c r="AJ9" i="11"/>
  <c r="AH9" i="11"/>
  <c r="AF9" i="11"/>
  <c r="AD9" i="11"/>
  <c r="AB9" i="11"/>
  <c r="Z9" i="11"/>
  <c r="X9" i="11"/>
  <c r="V9" i="11"/>
  <c r="T9" i="11"/>
  <c r="R9" i="11"/>
  <c r="P9" i="11"/>
  <c r="N9" i="11"/>
  <c r="L9" i="11"/>
  <c r="J9" i="11"/>
  <c r="H9" i="11"/>
  <c r="F9" i="11"/>
  <c r="AN8" i="11"/>
  <c r="AL8" i="11"/>
  <c r="AJ8" i="11"/>
  <c r="AH8" i="11"/>
  <c r="AF8" i="11"/>
  <c r="AD8" i="11"/>
  <c r="AB8" i="11"/>
  <c r="Z8" i="11"/>
  <c r="X8" i="11"/>
  <c r="V8" i="11"/>
  <c r="T8" i="11"/>
  <c r="R8" i="11"/>
  <c r="P8" i="11"/>
  <c r="N8" i="11"/>
  <c r="L8" i="11"/>
  <c r="J8" i="11"/>
  <c r="H8" i="11"/>
  <c r="F8" i="11"/>
  <c r="AN7" i="11"/>
  <c r="AL7" i="11"/>
  <c r="AJ7" i="11"/>
  <c r="AH7" i="11"/>
  <c r="AF7" i="11"/>
  <c r="AD7" i="11"/>
  <c r="AB7" i="11"/>
  <c r="Z7" i="11"/>
  <c r="X7" i="11"/>
  <c r="V7" i="11"/>
  <c r="T7" i="11"/>
  <c r="R7" i="11"/>
  <c r="P7" i="11"/>
  <c r="N7" i="11"/>
  <c r="L7" i="11"/>
  <c r="J7" i="11"/>
  <c r="H7" i="11"/>
  <c r="F7" i="11"/>
  <c r="AN6" i="11"/>
  <c r="AL6" i="11"/>
  <c r="AJ6" i="11"/>
  <c r="AH6" i="11"/>
  <c r="AF6" i="11"/>
  <c r="AD6" i="11"/>
  <c r="AB6" i="11"/>
  <c r="Z6" i="11"/>
  <c r="X6" i="11"/>
  <c r="V6" i="11"/>
  <c r="T6" i="11"/>
  <c r="R6" i="11"/>
  <c r="P6" i="11"/>
  <c r="N6" i="11"/>
  <c r="L6" i="11"/>
  <c r="J6" i="11"/>
  <c r="H6" i="11"/>
  <c r="F6" i="11"/>
  <c r="AN3" i="11"/>
  <c r="AL3" i="11"/>
  <c r="AJ3" i="11"/>
  <c r="AH3" i="11"/>
  <c r="AF3" i="11"/>
  <c r="AD3" i="11"/>
  <c r="AB3" i="11"/>
  <c r="Z3" i="11"/>
  <c r="D3" i="11" s="1"/>
  <c r="X3" i="11"/>
  <c r="V3" i="11"/>
  <c r="T3" i="11"/>
  <c r="R3" i="11"/>
  <c r="P3" i="11"/>
  <c r="N3" i="11"/>
  <c r="L3" i="11"/>
  <c r="J3" i="11"/>
  <c r="H3" i="11"/>
  <c r="F3" i="11"/>
  <c r="AN4" i="11"/>
  <c r="AL4" i="11"/>
  <c r="AJ4" i="11"/>
  <c r="AH4" i="11"/>
  <c r="AF4" i="11"/>
  <c r="AD4" i="11"/>
  <c r="AB4" i="11"/>
  <c r="D4" i="11" s="1"/>
  <c r="Z4" i="11"/>
  <c r="X4" i="11"/>
  <c r="V4" i="11"/>
  <c r="T4" i="11"/>
  <c r="R4" i="11"/>
  <c r="P4" i="11"/>
  <c r="N4" i="11"/>
  <c r="L4" i="11"/>
  <c r="J4" i="11"/>
  <c r="H4" i="11"/>
  <c r="F4" i="11"/>
  <c r="AN5" i="11"/>
  <c r="AL5" i="11"/>
  <c r="AJ5" i="11"/>
  <c r="AH5" i="11"/>
  <c r="AF5" i="11"/>
  <c r="AD5" i="11"/>
  <c r="AB5" i="11"/>
  <c r="Z5" i="11"/>
  <c r="X5" i="11"/>
  <c r="V5" i="11"/>
  <c r="T5" i="11"/>
  <c r="D5" i="11" s="1"/>
  <c r="R5" i="11"/>
  <c r="P5" i="11"/>
  <c r="N5" i="11"/>
  <c r="L5" i="11"/>
  <c r="J5" i="11"/>
  <c r="H5" i="11"/>
  <c r="F5" i="11"/>
  <c r="AN2" i="11"/>
  <c r="AL2" i="11"/>
  <c r="AJ2" i="11"/>
  <c r="AH2" i="11"/>
  <c r="AF2" i="11"/>
  <c r="AD2" i="11"/>
  <c r="AB2" i="11"/>
  <c r="Z2" i="11"/>
  <c r="X2" i="11"/>
  <c r="V2" i="11"/>
  <c r="T2" i="11"/>
  <c r="R2" i="11"/>
  <c r="P2" i="11"/>
  <c r="N2" i="11"/>
  <c r="L2" i="11"/>
  <c r="J2" i="11"/>
  <c r="H2" i="11"/>
  <c r="F2" i="11"/>
  <c r="AN29" i="11"/>
  <c r="AL29" i="11"/>
  <c r="AJ29" i="11"/>
  <c r="AH29" i="11"/>
  <c r="AF29" i="11"/>
  <c r="AD29" i="11"/>
  <c r="AB29" i="11"/>
  <c r="Z29" i="11"/>
  <c r="X29" i="11"/>
  <c r="V29" i="11"/>
  <c r="T29" i="11"/>
  <c r="R29" i="11"/>
  <c r="P29" i="11"/>
  <c r="N29" i="11"/>
  <c r="L29" i="11"/>
  <c r="J29" i="11"/>
  <c r="H29" i="11"/>
  <c r="F29" i="11"/>
  <c r="AN28" i="11"/>
  <c r="AL28" i="11"/>
  <c r="AJ28" i="11"/>
  <c r="AH28" i="11"/>
  <c r="AF28" i="11"/>
  <c r="AD28" i="11"/>
  <c r="AB28" i="11"/>
  <c r="Z28" i="11"/>
  <c r="X28" i="11"/>
  <c r="V28" i="11"/>
  <c r="T28" i="11"/>
  <c r="R28" i="11"/>
  <c r="P28" i="11"/>
  <c r="N28" i="11"/>
  <c r="L28" i="11"/>
  <c r="J28" i="11"/>
  <c r="H28" i="11"/>
  <c r="F28" i="11"/>
  <c r="AN27" i="11"/>
  <c r="AL27" i="11"/>
  <c r="AJ27" i="11"/>
  <c r="AH27" i="11"/>
  <c r="AF27" i="11"/>
  <c r="AD27" i="11"/>
  <c r="AB27" i="11"/>
  <c r="Z27" i="11"/>
  <c r="X27" i="11"/>
  <c r="V27" i="11"/>
  <c r="T27" i="11"/>
  <c r="R27" i="11"/>
  <c r="P27" i="11"/>
  <c r="N27" i="11"/>
  <c r="L27" i="11"/>
  <c r="J27" i="11"/>
  <c r="H27" i="11"/>
  <c r="F27" i="11"/>
  <c r="AN26" i="11"/>
  <c r="AL26" i="11"/>
  <c r="AJ26" i="11"/>
  <c r="AH26" i="11"/>
  <c r="AF26" i="11"/>
  <c r="AD26" i="11"/>
  <c r="AB26" i="11"/>
  <c r="Z26" i="11"/>
  <c r="X26" i="11"/>
  <c r="V26" i="11"/>
  <c r="T26" i="11"/>
  <c r="R26" i="11"/>
  <c r="P26" i="11"/>
  <c r="N26" i="11"/>
  <c r="L26" i="11"/>
  <c r="J26" i="11"/>
  <c r="H26" i="11"/>
  <c r="F26" i="11"/>
  <c r="AN25" i="11"/>
  <c r="AL25" i="11"/>
  <c r="AJ25" i="11"/>
  <c r="AH25" i="11"/>
  <c r="AF25" i="11"/>
  <c r="AD25" i="11"/>
  <c r="AB25" i="11"/>
  <c r="Z25" i="11"/>
  <c r="X25" i="11"/>
  <c r="V25" i="11"/>
  <c r="T25" i="11"/>
  <c r="R25" i="11"/>
  <c r="P25" i="11"/>
  <c r="N25" i="11"/>
  <c r="L25" i="11"/>
  <c r="J25" i="11"/>
  <c r="H25" i="11"/>
  <c r="F25" i="11"/>
  <c r="AN24" i="11"/>
  <c r="AL24" i="11"/>
  <c r="AJ24" i="11"/>
  <c r="AH24" i="11"/>
  <c r="AF24" i="11"/>
  <c r="AD24" i="11"/>
  <c r="AB24" i="11"/>
  <c r="Z24" i="11"/>
  <c r="X24" i="11"/>
  <c r="V24" i="11"/>
  <c r="T24" i="11"/>
  <c r="R24" i="11"/>
  <c r="P24" i="11"/>
  <c r="N24" i="11"/>
  <c r="L24" i="11"/>
  <c r="J24" i="11"/>
  <c r="H24" i="11"/>
  <c r="F24" i="11"/>
  <c r="AN23" i="11"/>
  <c r="AL23" i="11"/>
  <c r="AJ23" i="11"/>
  <c r="AH23" i="11"/>
  <c r="AF23" i="11"/>
  <c r="AD23" i="11"/>
  <c r="AB23" i="11"/>
  <c r="Z23" i="11"/>
  <c r="X23" i="11"/>
  <c r="V23" i="11"/>
  <c r="T23" i="11"/>
  <c r="R23" i="11"/>
  <c r="P23" i="11"/>
  <c r="N23" i="11"/>
  <c r="L23" i="11"/>
  <c r="J23" i="11"/>
  <c r="H23" i="11"/>
  <c r="F23" i="11"/>
  <c r="AN22" i="11"/>
  <c r="AL22" i="11"/>
  <c r="AJ22" i="11"/>
  <c r="AH22" i="11"/>
  <c r="AF22" i="11"/>
  <c r="AD22" i="11"/>
  <c r="AB22" i="11"/>
  <c r="Z22" i="11"/>
  <c r="X22" i="11"/>
  <c r="V22" i="11"/>
  <c r="T22" i="11"/>
  <c r="R22" i="11"/>
  <c r="P22" i="11"/>
  <c r="N22" i="11"/>
  <c r="L22" i="11"/>
  <c r="J22" i="11"/>
  <c r="H22" i="11"/>
  <c r="F22" i="11"/>
  <c r="AN21" i="11"/>
  <c r="AL21" i="11"/>
  <c r="AJ21" i="11"/>
  <c r="AH21" i="11"/>
  <c r="AF21" i="11"/>
  <c r="AD21" i="11"/>
  <c r="AB21" i="11"/>
  <c r="Z21" i="11"/>
  <c r="X21" i="11"/>
  <c r="V21" i="11"/>
  <c r="T21" i="11"/>
  <c r="R21" i="11"/>
  <c r="P21" i="11"/>
  <c r="N21" i="11"/>
  <c r="L21" i="11"/>
  <c r="J21" i="11"/>
  <c r="H21" i="11"/>
  <c r="F21" i="11"/>
  <c r="AN20" i="11"/>
  <c r="AL20" i="11"/>
  <c r="AJ20" i="11"/>
  <c r="AH20" i="11"/>
  <c r="AF20" i="11"/>
  <c r="AD20" i="11"/>
  <c r="AB20" i="11"/>
  <c r="Z20" i="11"/>
  <c r="X20" i="11"/>
  <c r="V20" i="11"/>
  <c r="T20" i="11"/>
  <c r="R20" i="11"/>
  <c r="P20" i="11"/>
  <c r="N20" i="11"/>
  <c r="L20" i="11"/>
  <c r="J20" i="11"/>
  <c r="H20" i="11"/>
  <c r="F20" i="11"/>
  <c r="AN19" i="11"/>
  <c r="AL19" i="11"/>
  <c r="AJ19" i="11"/>
  <c r="AH19" i="11"/>
  <c r="AF19" i="11"/>
  <c r="AD19" i="11"/>
  <c r="AB19" i="11"/>
  <c r="Z19" i="11"/>
  <c r="X19" i="11"/>
  <c r="V19" i="11"/>
  <c r="T19" i="11"/>
  <c r="R19" i="11"/>
  <c r="P19" i="11"/>
  <c r="N19" i="11"/>
  <c r="L19" i="11"/>
  <c r="J19" i="11"/>
  <c r="H19" i="11"/>
  <c r="F19" i="11"/>
  <c r="AN18" i="11"/>
  <c r="AL18" i="11"/>
  <c r="AJ18" i="11"/>
  <c r="AH18" i="11"/>
  <c r="AF18" i="11"/>
  <c r="AD18" i="11"/>
  <c r="AB18" i="11"/>
  <c r="Z18" i="11"/>
  <c r="X18" i="11"/>
  <c r="V18" i="11"/>
  <c r="T18" i="11"/>
  <c r="R18" i="11"/>
  <c r="P18" i="11"/>
  <c r="N18" i="11"/>
  <c r="L18" i="11"/>
  <c r="J18" i="11"/>
  <c r="H18" i="11"/>
  <c r="F18" i="11"/>
  <c r="AN17" i="11"/>
  <c r="AL17" i="11"/>
  <c r="AJ17" i="11"/>
  <c r="AH17" i="11"/>
  <c r="AF17" i="11"/>
  <c r="AD17" i="11"/>
  <c r="AB17" i="11"/>
  <c r="Z17" i="11"/>
  <c r="X17" i="11"/>
  <c r="V17" i="11"/>
  <c r="T17" i="11"/>
  <c r="R17" i="11"/>
  <c r="P17" i="11"/>
  <c r="N17" i="11"/>
  <c r="L17" i="11"/>
  <c r="J17" i="11"/>
  <c r="H17" i="11"/>
  <c r="F17" i="11"/>
  <c r="AN16" i="11"/>
  <c r="AL16" i="11"/>
  <c r="AJ16" i="11"/>
  <c r="AH16" i="11"/>
  <c r="AF16" i="11"/>
  <c r="AD16" i="11"/>
  <c r="AB16" i="11"/>
  <c r="Z16" i="11"/>
  <c r="X16" i="11"/>
  <c r="V16" i="11"/>
  <c r="T16" i="11"/>
  <c r="R16" i="11"/>
  <c r="P16" i="11"/>
  <c r="N16" i="11"/>
  <c r="L16" i="11"/>
  <c r="J16" i="11"/>
  <c r="H16" i="11"/>
  <c r="F16" i="11"/>
  <c r="AN15" i="11"/>
  <c r="AL15" i="11"/>
  <c r="AJ15" i="11"/>
  <c r="AH15" i="11"/>
  <c r="AF15" i="11"/>
  <c r="AD15" i="11"/>
  <c r="AB15" i="11"/>
  <c r="Z15" i="11"/>
  <c r="X15" i="11"/>
  <c r="V15" i="11"/>
  <c r="T15" i="11"/>
  <c r="R15" i="11"/>
  <c r="P15" i="11"/>
  <c r="N15" i="11"/>
  <c r="L15" i="11"/>
  <c r="J15" i="11"/>
  <c r="H15" i="11"/>
  <c r="F15" i="11"/>
  <c r="AN14" i="11"/>
  <c r="AL14" i="11"/>
  <c r="AJ14" i="11"/>
  <c r="AH14" i="11"/>
  <c r="AF14" i="11"/>
  <c r="AD14" i="11"/>
  <c r="AB14" i="11"/>
  <c r="Z14" i="11"/>
  <c r="X14" i="11"/>
  <c r="V14" i="11"/>
  <c r="T14" i="11"/>
  <c r="R14" i="11"/>
  <c r="P14" i="11"/>
  <c r="N14" i="11"/>
  <c r="L14" i="11"/>
  <c r="J14" i="11"/>
  <c r="H14" i="11"/>
  <c r="F14" i="11"/>
  <c r="AN13" i="11"/>
  <c r="AL13" i="11"/>
  <c r="AJ13" i="11"/>
  <c r="AH13" i="11"/>
  <c r="AF13" i="11"/>
  <c r="AD13" i="11"/>
  <c r="AB13" i="11"/>
  <c r="Z13" i="11"/>
  <c r="X13" i="11"/>
  <c r="V13" i="11"/>
  <c r="T13" i="11"/>
  <c r="R13" i="11"/>
  <c r="P13" i="11"/>
  <c r="N13" i="11"/>
  <c r="L13" i="11"/>
  <c r="J13" i="11"/>
  <c r="H13" i="11"/>
  <c r="F13" i="11"/>
  <c r="AN12" i="11"/>
  <c r="AL12" i="11"/>
  <c r="AJ12" i="11"/>
  <c r="AH12" i="11"/>
  <c r="AF12" i="11"/>
  <c r="AD12" i="11"/>
  <c r="AB12" i="11"/>
  <c r="Z12" i="11"/>
  <c r="X12" i="11"/>
  <c r="V12" i="11"/>
  <c r="T12" i="11"/>
  <c r="R12" i="11"/>
  <c r="P12" i="11"/>
  <c r="N12" i="11"/>
  <c r="L12" i="11"/>
  <c r="J12" i="11"/>
  <c r="H12" i="11"/>
  <c r="F12" i="11"/>
  <c r="AN11" i="11"/>
  <c r="AL11" i="11"/>
  <c r="AJ11" i="11"/>
  <c r="AH11" i="11"/>
  <c r="AF11" i="11"/>
  <c r="AD11" i="11"/>
  <c r="AB11" i="11"/>
  <c r="Z11" i="11"/>
  <c r="X11" i="11"/>
  <c r="V11" i="11"/>
  <c r="T11" i="11"/>
  <c r="R11" i="11"/>
  <c r="P11" i="11"/>
  <c r="N11" i="11"/>
  <c r="L11" i="11"/>
  <c r="J11" i="11"/>
  <c r="H11" i="11"/>
  <c r="F11" i="11"/>
  <c r="AN10" i="11"/>
  <c r="AL10" i="11"/>
  <c r="AJ10" i="11"/>
  <c r="AH10" i="11"/>
  <c r="AF10" i="11"/>
  <c r="AD10" i="11"/>
  <c r="AB10" i="11"/>
  <c r="Z10" i="11"/>
  <c r="X10" i="11"/>
  <c r="V10" i="11"/>
  <c r="T10" i="11"/>
  <c r="R10" i="11"/>
  <c r="P10" i="11"/>
  <c r="N10" i="11"/>
  <c r="L10" i="11"/>
  <c r="J10" i="11"/>
  <c r="H10" i="11"/>
  <c r="F10" i="11"/>
  <c r="Z21" i="3"/>
  <c r="D10" i="12" l="1"/>
  <c r="D6" i="12"/>
  <c r="D2" i="13"/>
  <c r="D3" i="13"/>
  <c r="D2" i="15"/>
  <c r="D3" i="16"/>
  <c r="D4" i="12"/>
  <c r="D2" i="12"/>
  <c r="D8" i="12"/>
  <c r="D7" i="12"/>
  <c r="D2" i="11"/>
  <c r="D3" i="12"/>
  <c r="V16" i="2"/>
  <c r="V14" i="2"/>
  <c r="V13" i="2"/>
  <c r="V9" i="2"/>
  <c r="V8" i="2"/>
  <c r="V7" i="2"/>
  <c r="V4" i="2"/>
  <c r="V5" i="2"/>
  <c r="X19" i="2"/>
  <c r="X15" i="2"/>
  <c r="X10" i="2"/>
  <c r="X6" i="2"/>
  <c r="X18" i="2"/>
  <c r="X17" i="2"/>
  <c r="X11" i="2"/>
  <c r="X12" i="2"/>
  <c r="X16" i="2"/>
  <c r="X14" i="2"/>
  <c r="X13" i="2"/>
  <c r="X9" i="2"/>
  <c r="X8" i="2"/>
  <c r="X7" i="2"/>
  <c r="X4" i="2"/>
  <c r="X5" i="2"/>
  <c r="X3" i="2"/>
  <c r="X2" i="2"/>
  <c r="T14" i="2"/>
  <c r="T13" i="2"/>
  <c r="T8" i="2"/>
  <c r="T4" i="2"/>
  <c r="T3" i="2"/>
  <c r="T2" i="2"/>
  <c r="R2" i="2"/>
  <c r="R4" i="2"/>
  <c r="R8" i="2"/>
  <c r="R13" i="2"/>
  <c r="R16" i="2"/>
  <c r="P16" i="2"/>
  <c r="P14" i="2"/>
  <c r="P13" i="2"/>
  <c r="P9" i="2"/>
  <c r="P8" i="2"/>
  <c r="P5" i="2"/>
  <c r="P2" i="2"/>
  <c r="N2" i="2"/>
  <c r="N5" i="2"/>
  <c r="N16" i="2"/>
  <c r="N14" i="2"/>
  <c r="N13" i="2"/>
  <c r="N9" i="2"/>
  <c r="N8" i="2"/>
  <c r="L2" i="2"/>
  <c r="L5" i="2"/>
  <c r="L16" i="2"/>
  <c r="L14" i="2"/>
  <c r="L13" i="2"/>
  <c r="L9" i="2"/>
  <c r="L8" i="2"/>
  <c r="J7" i="2"/>
  <c r="J4" i="2"/>
  <c r="J5" i="2"/>
  <c r="J9" i="2"/>
  <c r="J16" i="2"/>
  <c r="J14" i="2"/>
  <c r="H16" i="2"/>
  <c r="H14" i="2"/>
  <c r="H13" i="2"/>
  <c r="H9" i="2"/>
  <c r="H8" i="2"/>
  <c r="H7" i="2"/>
  <c r="H4" i="2"/>
  <c r="H5" i="2"/>
  <c r="F7" i="2"/>
  <c r="F4" i="2"/>
  <c r="F5" i="2"/>
  <c r="F16" i="2"/>
  <c r="F14" i="2"/>
  <c r="F13" i="2"/>
  <c r="F9" i="2"/>
  <c r="AN29" i="2"/>
  <c r="AL29" i="2"/>
  <c r="AJ29" i="2"/>
  <c r="AH29" i="2"/>
  <c r="AF29" i="2"/>
  <c r="AD29" i="2"/>
  <c r="AB29" i="2"/>
  <c r="Z29" i="2"/>
  <c r="X29" i="2"/>
  <c r="V29" i="2"/>
  <c r="T29" i="2"/>
  <c r="R29" i="2"/>
  <c r="P29" i="2"/>
  <c r="N29" i="2"/>
  <c r="L29" i="2"/>
  <c r="J29" i="2"/>
  <c r="H29" i="2"/>
  <c r="F29" i="2"/>
  <c r="AN28" i="2"/>
  <c r="AL28" i="2"/>
  <c r="AJ28" i="2"/>
  <c r="AH28" i="2"/>
  <c r="AF28" i="2"/>
  <c r="AD28" i="2"/>
  <c r="AB28" i="2"/>
  <c r="Z28" i="2"/>
  <c r="X28" i="2"/>
  <c r="V28" i="2"/>
  <c r="T28" i="2"/>
  <c r="R28" i="2"/>
  <c r="P28" i="2"/>
  <c r="N28" i="2"/>
  <c r="L28" i="2"/>
  <c r="J28" i="2"/>
  <c r="H28" i="2"/>
  <c r="F28" i="2"/>
  <c r="AN27" i="2"/>
  <c r="AL27" i="2"/>
  <c r="AJ27" i="2"/>
  <c r="AH27" i="2"/>
  <c r="AF27" i="2"/>
  <c r="AD27" i="2"/>
  <c r="AB27" i="2"/>
  <c r="Z27" i="2"/>
  <c r="X27" i="2"/>
  <c r="V27" i="2"/>
  <c r="T27" i="2"/>
  <c r="R27" i="2"/>
  <c r="P27" i="2"/>
  <c r="N27" i="2"/>
  <c r="L27" i="2"/>
  <c r="J27" i="2"/>
  <c r="H27" i="2"/>
  <c r="F27" i="2"/>
  <c r="AN26" i="2"/>
  <c r="AL26" i="2"/>
  <c r="AJ26" i="2"/>
  <c r="AH26" i="2"/>
  <c r="AF26" i="2"/>
  <c r="AD26" i="2"/>
  <c r="AB26" i="2"/>
  <c r="Z26" i="2"/>
  <c r="X26" i="2"/>
  <c r="V26" i="2"/>
  <c r="T26" i="2"/>
  <c r="R26" i="2"/>
  <c r="P26" i="2"/>
  <c r="N26" i="2"/>
  <c r="L26" i="2"/>
  <c r="J26" i="2"/>
  <c r="H26" i="2"/>
  <c r="F26" i="2"/>
  <c r="AN25" i="2"/>
  <c r="AL25" i="2"/>
  <c r="AJ25" i="2"/>
  <c r="AH25" i="2"/>
  <c r="AF25" i="2"/>
  <c r="AD25" i="2"/>
  <c r="AB25" i="2"/>
  <c r="Z25" i="2"/>
  <c r="X25" i="2"/>
  <c r="V25" i="2"/>
  <c r="T25" i="2"/>
  <c r="R25" i="2"/>
  <c r="P25" i="2"/>
  <c r="N25" i="2"/>
  <c r="L25" i="2"/>
  <c r="J25" i="2"/>
  <c r="H25" i="2"/>
  <c r="F25" i="2"/>
  <c r="AN24" i="2"/>
  <c r="AL24" i="2"/>
  <c r="AJ24" i="2"/>
  <c r="AH24" i="2"/>
  <c r="AF24" i="2"/>
  <c r="AD24" i="2"/>
  <c r="AB24" i="2"/>
  <c r="Z24" i="2"/>
  <c r="X24" i="2"/>
  <c r="V24" i="2"/>
  <c r="T24" i="2"/>
  <c r="R24" i="2"/>
  <c r="P24" i="2"/>
  <c r="N24" i="2"/>
  <c r="L24" i="2"/>
  <c r="J24" i="2"/>
  <c r="H24" i="2"/>
  <c r="F24" i="2"/>
  <c r="AN23" i="2"/>
  <c r="AL23" i="2"/>
  <c r="AJ23" i="2"/>
  <c r="AH23" i="2"/>
  <c r="AF23" i="2"/>
  <c r="AD23" i="2"/>
  <c r="AB23" i="2"/>
  <c r="Z23" i="2"/>
  <c r="X23" i="2"/>
  <c r="V23" i="2"/>
  <c r="T23" i="2"/>
  <c r="R23" i="2"/>
  <c r="P23" i="2"/>
  <c r="N23" i="2"/>
  <c r="L23" i="2"/>
  <c r="J23" i="2"/>
  <c r="H23" i="2"/>
  <c r="F23" i="2"/>
  <c r="AN22" i="2"/>
  <c r="AL22" i="2"/>
  <c r="AJ22" i="2"/>
  <c r="AH22" i="2"/>
  <c r="AF22" i="2"/>
  <c r="AD22" i="2"/>
  <c r="AB22" i="2"/>
  <c r="Z22" i="2"/>
  <c r="X22" i="2"/>
  <c r="V22" i="2"/>
  <c r="T22" i="2"/>
  <c r="R22" i="2"/>
  <c r="P22" i="2"/>
  <c r="N22" i="2"/>
  <c r="L22" i="2"/>
  <c r="J22" i="2"/>
  <c r="H22" i="2"/>
  <c r="F22" i="2"/>
  <c r="AN21" i="2"/>
  <c r="AL21" i="2"/>
  <c r="AJ21" i="2"/>
  <c r="AH21" i="2"/>
  <c r="AF21" i="2"/>
  <c r="AD21" i="2"/>
  <c r="AB21" i="2"/>
  <c r="Z21" i="2"/>
  <c r="X21" i="2"/>
  <c r="V21" i="2"/>
  <c r="T21" i="2"/>
  <c r="R21" i="2"/>
  <c r="P21" i="2"/>
  <c r="N21" i="2"/>
  <c r="L21" i="2"/>
  <c r="J21" i="2"/>
  <c r="H21" i="2"/>
  <c r="F21" i="2"/>
  <c r="AN20" i="2"/>
  <c r="AL20" i="2"/>
  <c r="AJ20" i="2"/>
  <c r="AH20" i="2"/>
  <c r="AF20" i="2"/>
  <c r="AD20" i="2"/>
  <c r="AB20" i="2"/>
  <c r="Z20" i="2"/>
  <c r="X20" i="2"/>
  <c r="V20" i="2"/>
  <c r="T20" i="2"/>
  <c r="R20" i="2"/>
  <c r="P20" i="2"/>
  <c r="N20" i="2"/>
  <c r="L20" i="2"/>
  <c r="J20" i="2"/>
  <c r="H20" i="2"/>
  <c r="F20" i="2"/>
  <c r="AN19" i="2"/>
  <c r="AL19" i="2"/>
  <c r="AJ19" i="2"/>
  <c r="AH19" i="2"/>
  <c r="AF19" i="2"/>
  <c r="AD19" i="2"/>
  <c r="AB19" i="2"/>
  <c r="Z19" i="2"/>
  <c r="V19" i="2"/>
  <c r="T19" i="2"/>
  <c r="R19" i="2"/>
  <c r="P19" i="2"/>
  <c r="N19" i="2"/>
  <c r="L19" i="2"/>
  <c r="J19" i="2"/>
  <c r="H19" i="2"/>
  <c r="F19" i="2"/>
  <c r="AN15" i="2"/>
  <c r="AL15" i="2"/>
  <c r="AJ15" i="2"/>
  <c r="AH15" i="2"/>
  <c r="AF15" i="2"/>
  <c r="AD15" i="2"/>
  <c r="D15" i="2" s="1"/>
  <c r="AB15" i="2"/>
  <c r="Z15" i="2"/>
  <c r="V15" i="2"/>
  <c r="T15" i="2"/>
  <c r="R15" i="2"/>
  <c r="P15" i="2"/>
  <c r="N15" i="2"/>
  <c r="L15" i="2"/>
  <c r="J15" i="2"/>
  <c r="H15" i="2"/>
  <c r="F15" i="2"/>
  <c r="AN10" i="2"/>
  <c r="AL10" i="2"/>
  <c r="AJ10" i="2"/>
  <c r="AH10" i="2"/>
  <c r="AF10" i="2"/>
  <c r="AD10" i="2"/>
  <c r="AB10" i="2"/>
  <c r="Z10" i="2"/>
  <c r="V10" i="2"/>
  <c r="T10" i="2"/>
  <c r="R10" i="2"/>
  <c r="P10" i="2"/>
  <c r="N10" i="2"/>
  <c r="L10" i="2"/>
  <c r="J10" i="2"/>
  <c r="H10" i="2"/>
  <c r="F10" i="2"/>
  <c r="AN6" i="2"/>
  <c r="AL6" i="2"/>
  <c r="AJ6" i="2"/>
  <c r="AH6" i="2"/>
  <c r="AF6" i="2"/>
  <c r="AD6" i="2"/>
  <c r="AB6" i="2"/>
  <c r="Z6" i="2"/>
  <c r="V6" i="2"/>
  <c r="T6" i="2"/>
  <c r="R6" i="2"/>
  <c r="P6" i="2"/>
  <c r="N6" i="2"/>
  <c r="L6" i="2"/>
  <c r="J6" i="2"/>
  <c r="H6" i="2"/>
  <c r="F6" i="2"/>
  <c r="AN18" i="2"/>
  <c r="AL18" i="2"/>
  <c r="AJ18" i="2"/>
  <c r="AH18" i="2"/>
  <c r="AF18" i="2"/>
  <c r="AD18" i="2"/>
  <c r="AB18" i="2"/>
  <c r="D18" i="2" s="1"/>
  <c r="Z18" i="2"/>
  <c r="V18" i="2"/>
  <c r="T18" i="2"/>
  <c r="R18" i="2"/>
  <c r="P18" i="2"/>
  <c r="N18" i="2"/>
  <c r="L18" i="2"/>
  <c r="J18" i="2"/>
  <c r="H18" i="2"/>
  <c r="F18" i="2"/>
  <c r="AN17" i="2"/>
  <c r="AL17" i="2"/>
  <c r="AJ17" i="2"/>
  <c r="AH17" i="2"/>
  <c r="AF17" i="2"/>
  <c r="AD17" i="2"/>
  <c r="AB17" i="2"/>
  <c r="D17" i="2" s="1"/>
  <c r="Z17" i="2"/>
  <c r="V17" i="2"/>
  <c r="T17" i="2"/>
  <c r="R17" i="2"/>
  <c r="P17" i="2"/>
  <c r="N17" i="2"/>
  <c r="L17" i="2"/>
  <c r="J17" i="2"/>
  <c r="H17" i="2"/>
  <c r="F17" i="2"/>
  <c r="AN11" i="2"/>
  <c r="AL11" i="2"/>
  <c r="AJ11" i="2"/>
  <c r="AH11" i="2"/>
  <c r="AF11" i="2"/>
  <c r="AD11" i="2"/>
  <c r="AB11" i="2"/>
  <c r="Z11" i="2"/>
  <c r="V11" i="2"/>
  <c r="T11" i="2"/>
  <c r="R11" i="2"/>
  <c r="P11" i="2"/>
  <c r="N11" i="2"/>
  <c r="L11" i="2"/>
  <c r="J11" i="2"/>
  <c r="H11" i="2"/>
  <c r="F11" i="2"/>
  <c r="AN12" i="2"/>
  <c r="AL12" i="2"/>
  <c r="AJ12" i="2"/>
  <c r="AH12" i="2"/>
  <c r="AF12" i="2"/>
  <c r="AD12" i="2"/>
  <c r="AB12" i="2"/>
  <c r="Z12" i="2"/>
  <c r="V12" i="2"/>
  <c r="T12" i="2"/>
  <c r="R12" i="2"/>
  <c r="P12" i="2"/>
  <c r="N12" i="2"/>
  <c r="L12" i="2"/>
  <c r="J12" i="2"/>
  <c r="H12" i="2"/>
  <c r="F12" i="2"/>
  <c r="AN29" i="3"/>
  <c r="AL29" i="3"/>
  <c r="AJ29" i="3"/>
  <c r="AH29" i="3"/>
  <c r="AF29" i="3"/>
  <c r="AD29" i="3"/>
  <c r="AB29" i="3"/>
  <c r="Z29" i="3"/>
  <c r="X29" i="3"/>
  <c r="V29" i="3"/>
  <c r="T29" i="3"/>
  <c r="R29" i="3"/>
  <c r="P29" i="3"/>
  <c r="N29" i="3"/>
  <c r="L29" i="3"/>
  <c r="J29" i="3"/>
  <c r="H29" i="3"/>
  <c r="F29" i="3"/>
  <c r="AN28" i="3"/>
  <c r="AL28" i="3"/>
  <c r="AJ28" i="3"/>
  <c r="AH28" i="3"/>
  <c r="AF28" i="3"/>
  <c r="AD28" i="3"/>
  <c r="AB28" i="3"/>
  <c r="Z28" i="3"/>
  <c r="X28" i="3"/>
  <c r="V28" i="3"/>
  <c r="T28" i="3"/>
  <c r="R28" i="3"/>
  <c r="P28" i="3"/>
  <c r="N28" i="3"/>
  <c r="L28" i="3"/>
  <c r="J28" i="3"/>
  <c r="H28" i="3"/>
  <c r="F28" i="3"/>
  <c r="AN27" i="3"/>
  <c r="AL27" i="3"/>
  <c r="AJ27" i="3"/>
  <c r="AH27" i="3"/>
  <c r="AF27" i="3"/>
  <c r="AD27" i="3"/>
  <c r="AB27" i="3"/>
  <c r="Z27" i="3"/>
  <c r="X27" i="3"/>
  <c r="V27" i="3"/>
  <c r="T27" i="3"/>
  <c r="R27" i="3"/>
  <c r="P27" i="3"/>
  <c r="N27" i="3"/>
  <c r="L27" i="3"/>
  <c r="J27" i="3"/>
  <c r="H27" i="3"/>
  <c r="F27" i="3"/>
  <c r="AN26" i="3"/>
  <c r="AL26" i="3"/>
  <c r="AJ26" i="3"/>
  <c r="AH26" i="3"/>
  <c r="AF26" i="3"/>
  <c r="AD26" i="3"/>
  <c r="AB26" i="3"/>
  <c r="Z26" i="3"/>
  <c r="X26" i="3"/>
  <c r="V26" i="3"/>
  <c r="T26" i="3"/>
  <c r="R26" i="3"/>
  <c r="P26" i="3"/>
  <c r="N26" i="3"/>
  <c r="L26" i="3"/>
  <c r="J26" i="3"/>
  <c r="H26" i="3"/>
  <c r="F26" i="3"/>
  <c r="AN25" i="3"/>
  <c r="AL25" i="3"/>
  <c r="AJ25" i="3"/>
  <c r="AH25" i="3"/>
  <c r="AF25" i="3"/>
  <c r="AD25" i="3"/>
  <c r="AB25" i="3"/>
  <c r="Z25" i="3"/>
  <c r="X25" i="3"/>
  <c r="V25" i="3"/>
  <c r="T25" i="3"/>
  <c r="R25" i="3"/>
  <c r="P25" i="3"/>
  <c r="N25" i="3"/>
  <c r="L25" i="3"/>
  <c r="J25" i="3"/>
  <c r="H25" i="3"/>
  <c r="F25" i="3"/>
  <c r="AN24" i="3"/>
  <c r="AL24" i="3"/>
  <c r="AJ24" i="3"/>
  <c r="AH24" i="3"/>
  <c r="AF24" i="3"/>
  <c r="AD24" i="3"/>
  <c r="AB24" i="3"/>
  <c r="Z24" i="3"/>
  <c r="X24" i="3"/>
  <c r="V24" i="3"/>
  <c r="T24" i="3"/>
  <c r="R24" i="3"/>
  <c r="P24" i="3"/>
  <c r="N24" i="3"/>
  <c r="L24" i="3"/>
  <c r="J24" i="3"/>
  <c r="H24" i="3"/>
  <c r="F24" i="3"/>
  <c r="AN23" i="3"/>
  <c r="AL23" i="3"/>
  <c r="AJ23" i="3"/>
  <c r="AH23" i="3"/>
  <c r="AF23" i="3"/>
  <c r="AD23" i="3"/>
  <c r="AB23" i="3"/>
  <c r="Z23" i="3"/>
  <c r="X23" i="3"/>
  <c r="V23" i="3"/>
  <c r="T23" i="3"/>
  <c r="R23" i="3"/>
  <c r="P23" i="3"/>
  <c r="N23" i="3"/>
  <c r="L23" i="3"/>
  <c r="J23" i="3"/>
  <c r="H23" i="3"/>
  <c r="F23" i="3"/>
  <c r="AN22" i="3"/>
  <c r="AL22" i="3"/>
  <c r="AJ22" i="3"/>
  <c r="AH22" i="3"/>
  <c r="AF22" i="3"/>
  <c r="AD22" i="3"/>
  <c r="AB22" i="3"/>
  <c r="Z22" i="3"/>
  <c r="X22" i="3"/>
  <c r="V22" i="3"/>
  <c r="T22" i="3"/>
  <c r="R22" i="3"/>
  <c r="P22" i="3"/>
  <c r="N22" i="3"/>
  <c r="L22" i="3"/>
  <c r="J22" i="3"/>
  <c r="H22" i="3"/>
  <c r="F22" i="3"/>
  <c r="AN10" i="3"/>
  <c r="AL10" i="3"/>
  <c r="AJ10" i="3"/>
  <c r="AH10" i="3"/>
  <c r="AF10" i="3"/>
  <c r="D10" i="3" s="1"/>
  <c r="AD10" i="3"/>
  <c r="AB10" i="3"/>
  <c r="Z10" i="3"/>
  <c r="X10" i="3"/>
  <c r="V10" i="3"/>
  <c r="T10" i="3"/>
  <c r="R10" i="3"/>
  <c r="P10" i="3"/>
  <c r="N10" i="3"/>
  <c r="L10" i="3"/>
  <c r="J10" i="3"/>
  <c r="H10" i="3"/>
  <c r="F10" i="3"/>
  <c r="AN29" i="4"/>
  <c r="AL29" i="4"/>
  <c r="AJ29" i="4"/>
  <c r="AH29" i="4"/>
  <c r="AF29" i="4"/>
  <c r="AD29" i="4"/>
  <c r="AB29" i="4"/>
  <c r="Z29" i="4"/>
  <c r="X29" i="4"/>
  <c r="V29" i="4"/>
  <c r="T29" i="4"/>
  <c r="R29" i="4"/>
  <c r="P29" i="4"/>
  <c r="N29" i="4"/>
  <c r="L29" i="4"/>
  <c r="J29" i="4"/>
  <c r="H29" i="4"/>
  <c r="F29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N28" i="4"/>
  <c r="L28" i="4"/>
  <c r="J28" i="4"/>
  <c r="H28" i="4"/>
  <c r="F28" i="4"/>
  <c r="AN27" i="4"/>
  <c r="AL27" i="4"/>
  <c r="AJ27" i="4"/>
  <c r="AH27" i="4"/>
  <c r="AF27" i="4"/>
  <c r="AD27" i="4"/>
  <c r="AB27" i="4"/>
  <c r="Z27" i="4"/>
  <c r="X27" i="4"/>
  <c r="V27" i="4"/>
  <c r="T27" i="4"/>
  <c r="R27" i="4"/>
  <c r="P27" i="4"/>
  <c r="N27" i="4"/>
  <c r="L27" i="4"/>
  <c r="J27" i="4"/>
  <c r="H27" i="4"/>
  <c r="F27" i="4"/>
  <c r="AN26" i="4"/>
  <c r="AL26" i="4"/>
  <c r="AJ26" i="4"/>
  <c r="AH26" i="4"/>
  <c r="AF26" i="4"/>
  <c r="AD26" i="4"/>
  <c r="AB26" i="4"/>
  <c r="Z26" i="4"/>
  <c r="X26" i="4"/>
  <c r="V26" i="4"/>
  <c r="T26" i="4"/>
  <c r="R26" i="4"/>
  <c r="P26" i="4"/>
  <c r="N26" i="4"/>
  <c r="L26" i="4"/>
  <c r="J26" i="4"/>
  <c r="H26" i="4"/>
  <c r="F26" i="4"/>
  <c r="AN25" i="4"/>
  <c r="AL25" i="4"/>
  <c r="AJ25" i="4"/>
  <c r="AH25" i="4"/>
  <c r="AF25" i="4"/>
  <c r="AD25" i="4"/>
  <c r="AB25" i="4"/>
  <c r="Z25" i="4"/>
  <c r="X25" i="4"/>
  <c r="V25" i="4"/>
  <c r="T25" i="4"/>
  <c r="R25" i="4"/>
  <c r="P25" i="4"/>
  <c r="N25" i="4"/>
  <c r="L25" i="4"/>
  <c r="J25" i="4"/>
  <c r="H25" i="4"/>
  <c r="F25" i="4"/>
  <c r="AN24" i="4"/>
  <c r="AL24" i="4"/>
  <c r="AJ24" i="4"/>
  <c r="AH24" i="4"/>
  <c r="AF24" i="4"/>
  <c r="AD24" i="4"/>
  <c r="AB24" i="4"/>
  <c r="Z24" i="4"/>
  <c r="X24" i="4"/>
  <c r="V24" i="4"/>
  <c r="T24" i="4"/>
  <c r="R24" i="4"/>
  <c r="P24" i="4"/>
  <c r="N24" i="4"/>
  <c r="L24" i="4"/>
  <c r="J24" i="4"/>
  <c r="H24" i="4"/>
  <c r="F24" i="4"/>
  <c r="AN23" i="4"/>
  <c r="AL23" i="4"/>
  <c r="AJ23" i="4"/>
  <c r="AH23" i="4"/>
  <c r="AF23" i="4"/>
  <c r="AD23" i="4"/>
  <c r="AB23" i="4"/>
  <c r="Z23" i="4"/>
  <c r="X23" i="4"/>
  <c r="V23" i="4"/>
  <c r="T23" i="4"/>
  <c r="R23" i="4"/>
  <c r="P23" i="4"/>
  <c r="N23" i="4"/>
  <c r="L23" i="4"/>
  <c r="J23" i="4"/>
  <c r="H23" i="4"/>
  <c r="F23" i="4"/>
  <c r="AN22" i="4"/>
  <c r="AL22" i="4"/>
  <c r="AJ22" i="4"/>
  <c r="AH22" i="4"/>
  <c r="AF22" i="4"/>
  <c r="AD22" i="4"/>
  <c r="AB22" i="4"/>
  <c r="Z22" i="4"/>
  <c r="X22" i="4"/>
  <c r="V22" i="4"/>
  <c r="T22" i="4"/>
  <c r="R22" i="4"/>
  <c r="P22" i="4"/>
  <c r="N22" i="4"/>
  <c r="L22" i="4"/>
  <c r="J22" i="4"/>
  <c r="H22" i="4"/>
  <c r="F22" i="4"/>
  <c r="AN21" i="4"/>
  <c r="AL21" i="4"/>
  <c r="AJ21" i="4"/>
  <c r="AH21" i="4"/>
  <c r="AF21" i="4"/>
  <c r="AD21" i="4"/>
  <c r="AB21" i="4"/>
  <c r="Z21" i="4"/>
  <c r="X21" i="4"/>
  <c r="V21" i="4"/>
  <c r="T21" i="4"/>
  <c r="R21" i="4"/>
  <c r="P21" i="4"/>
  <c r="N21" i="4"/>
  <c r="L21" i="4"/>
  <c r="J21" i="4"/>
  <c r="H21" i="4"/>
  <c r="F21" i="4"/>
  <c r="AN29" i="5"/>
  <c r="AL29" i="5"/>
  <c r="AJ29" i="5"/>
  <c r="AH29" i="5"/>
  <c r="AF29" i="5"/>
  <c r="AD29" i="5"/>
  <c r="AB29" i="5"/>
  <c r="Z29" i="5"/>
  <c r="X29" i="5"/>
  <c r="V29" i="5"/>
  <c r="T29" i="5"/>
  <c r="R29" i="5"/>
  <c r="P29" i="5"/>
  <c r="N29" i="5"/>
  <c r="L29" i="5"/>
  <c r="J29" i="5"/>
  <c r="H29" i="5"/>
  <c r="F29" i="5"/>
  <c r="AN28" i="5"/>
  <c r="AL28" i="5"/>
  <c r="AJ28" i="5"/>
  <c r="AH28" i="5"/>
  <c r="AF28" i="5"/>
  <c r="AD28" i="5"/>
  <c r="AB28" i="5"/>
  <c r="Z28" i="5"/>
  <c r="X28" i="5"/>
  <c r="V28" i="5"/>
  <c r="T28" i="5"/>
  <c r="R28" i="5"/>
  <c r="P28" i="5"/>
  <c r="N28" i="5"/>
  <c r="L28" i="5"/>
  <c r="J28" i="5"/>
  <c r="H28" i="5"/>
  <c r="F28" i="5"/>
  <c r="AN27" i="5"/>
  <c r="AL27" i="5"/>
  <c r="AJ27" i="5"/>
  <c r="AH27" i="5"/>
  <c r="AF27" i="5"/>
  <c r="AD27" i="5"/>
  <c r="AB27" i="5"/>
  <c r="Z27" i="5"/>
  <c r="X27" i="5"/>
  <c r="V27" i="5"/>
  <c r="T27" i="5"/>
  <c r="R27" i="5"/>
  <c r="P27" i="5"/>
  <c r="N27" i="5"/>
  <c r="L27" i="5"/>
  <c r="J27" i="5"/>
  <c r="H27" i="5"/>
  <c r="F27" i="5"/>
  <c r="AN26" i="5"/>
  <c r="AL26" i="5"/>
  <c r="AJ26" i="5"/>
  <c r="AH26" i="5"/>
  <c r="AF26" i="5"/>
  <c r="AD26" i="5"/>
  <c r="AB26" i="5"/>
  <c r="Z26" i="5"/>
  <c r="X26" i="5"/>
  <c r="V26" i="5"/>
  <c r="T26" i="5"/>
  <c r="R26" i="5"/>
  <c r="P26" i="5"/>
  <c r="N26" i="5"/>
  <c r="L26" i="5"/>
  <c r="J26" i="5"/>
  <c r="H26" i="5"/>
  <c r="F26" i="5"/>
  <c r="AN25" i="5"/>
  <c r="AL25" i="5"/>
  <c r="AJ25" i="5"/>
  <c r="AH25" i="5"/>
  <c r="AF25" i="5"/>
  <c r="AD25" i="5"/>
  <c r="AB25" i="5"/>
  <c r="Z25" i="5"/>
  <c r="X25" i="5"/>
  <c r="V25" i="5"/>
  <c r="T25" i="5"/>
  <c r="R25" i="5"/>
  <c r="P25" i="5"/>
  <c r="N25" i="5"/>
  <c r="L25" i="5"/>
  <c r="J25" i="5"/>
  <c r="H25" i="5"/>
  <c r="F25" i="5"/>
  <c r="AN24" i="5"/>
  <c r="AL24" i="5"/>
  <c r="AJ24" i="5"/>
  <c r="AH24" i="5"/>
  <c r="AF24" i="5"/>
  <c r="AD24" i="5"/>
  <c r="AB24" i="5"/>
  <c r="Z24" i="5"/>
  <c r="X24" i="5"/>
  <c r="V24" i="5"/>
  <c r="T24" i="5"/>
  <c r="R24" i="5"/>
  <c r="P24" i="5"/>
  <c r="N24" i="5"/>
  <c r="L24" i="5"/>
  <c r="J24" i="5"/>
  <c r="H24" i="5"/>
  <c r="F24" i="5"/>
  <c r="AN23" i="5"/>
  <c r="AL23" i="5"/>
  <c r="AJ23" i="5"/>
  <c r="AH23" i="5"/>
  <c r="AF23" i="5"/>
  <c r="AD23" i="5"/>
  <c r="AB23" i="5"/>
  <c r="Z23" i="5"/>
  <c r="X23" i="5"/>
  <c r="V23" i="5"/>
  <c r="T23" i="5"/>
  <c r="R23" i="5"/>
  <c r="P23" i="5"/>
  <c r="N23" i="5"/>
  <c r="L23" i="5"/>
  <c r="J23" i="5"/>
  <c r="H23" i="5"/>
  <c r="F23" i="5"/>
  <c r="AN22" i="5"/>
  <c r="AL22" i="5"/>
  <c r="AJ22" i="5"/>
  <c r="AH22" i="5"/>
  <c r="AF22" i="5"/>
  <c r="AD22" i="5"/>
  <c r="AB22" i="5"/>
  <c r="Z22" i="5"/>
  <c r="X22" i="5"/>
  <c r="V22" i="5"/>
  <c r="T22" i="5"/>
  <c r="R22" i="5"/>
  <c r="P22" i="5"/>
  <c r="N22" i="5"/>
  <c r="L22" i="5"/>
  <c r="J22" i="5"/>
  <c r="H22" i="5"/>
  <c r="F22" i="5"/>
  <c r="AN21" i="5"/>
  <c r="AL21" i="5"/>
  <c r="AJ21" i="5"/>
  <c r="AH21" i="5"/>
  <c r="AF21" i="5"/>
  <c r="AD21" i="5"/>
  <c r="AB21" i="5"/>
  <c r="Z21" i="5"/>
  <c r="X21" i="5"/>
  <c r="V21" i="5"/>
  <c r="T21" i="5"/>
  <c r="R21" i="5"/>
  <c r="P21" i="5"/>
  <c r="N21" i="5"/>
  <c r="L21" i="5"/>
  <c r="J21" i="5"/>
  <c r="H21" i="5"/>
  <c r="F21" i="5"/>
  <c r="AN20" i="5"/>
  <c r="AL20" i="5"/>
  <c r="AJ20" i="5"/>
  <c r="AH20" i="5"/>
  <c r="AF20" i="5"/>
  <c r="AD20" i="5"/>
  <c r="AB20" i="5"/>
  <c r="Z20" i="5"/>
  <c r="X20" i="5"/>
  <c r="V20" i="5"/>
  <c r="T20" i="5"/>
  <c r="R20" i="5"/>
  <c r="P20" i="5"/>
  <c r="N20" i="5"/>
  <c r="L20" i="5"/>
  <c r="J20" i="5"/>
  <c r="H20" i="5"/>
  <c r="F20" i="5"/>
  <c r="AN19" i="5"/>
  <c r="AL19" i="5"/>
  <c r="AJ19" i="5"/>
  <c r="AH19" i="5"/>
  <c r="AF19" i="5"/>
  <c r="AD19" i="5"/>
  <c r="AB19" i="5"/>
  <c r="Z19" i="5"/>
  <c r="X19" i="5"/>
  <c r="V19" i="5"/>
  <c r="T19" i="5"/>
  <c r="R19" i="5"/>
  <c r="P19" i="5"/>
  <c r="N19" i="5"/>
  <c r="L19" i="5"/>
  <c r="J19" i="5"/>
  <c r="H19" i="5"/>
  <c r="F19" i="5"/>
  <c r="AN18" i="5"/>
  <c r="AL18" i="5"/>
  <c r="AJ18" i="5"/>
  <c r="AH18" i="5"/>
  <c r="AF18" i="5"/>
  <c r="AD18" i="5"/>
  <c r="AB18" i="5"/>
  <c r="Z18" i="5"/>
  <c r="X18" i="5"/>
  <c r="V18" i="5"/>
  <c r="T18" i="5"/>
  <c r="R18" i="5"/>
  <c r="P18" i="5"/>
  <c r="N18" i="5"/>
  <c r="L18" i="5"/>
  <c r="J18" i="5"/>
  <c r="H18" i="5"/>
  <c r="F18" i="5"/>
  <c r="AN17" i="5"/>
  <c r="AL17" i="5"/>
  <c r="AJ17" i="5"/>
  <c r="AH17" i="5"/>
  <c r="AF17" i="5"/>
  <c r="AD17" i="5"/>
  <c r="AB17" i="5"/>
  <c r="Z17" i="5"/>
  <c r="X17" i="5"/>
  <c r="V17" i="5"/>
  <c r="T17" i="5"/>
  <c r="R17" i="5"/>
  <c r="P17" i="5"/>
  <c r="N17" i="5"/>
  <c r="L17" i="5"/>
  <c r="J17" i="5"/>
  <c r="H17" i="5"/>
  <c r="F17" i="5"/>
  <c r="AN16" i="5"/>
  <c r="AL16" i="5"/>
  <c r="AJ16" i="5"/>
  <c r="AH16" i="5"/>
  <c r="AF16" i="5"/>
  <c r="AD16" i="5"/>
  <c r="AB16" i="5"/>
  <c r="Z16" i="5"/>
  <c r="X16" i="5"/>
  <c r="V16" i="5"/>
  <c r="T16" i="5"/>
  <c r="R16" i="5"/>
  <c r="P16" i="5"/>
  <c r="N16" i="5"/>
  <c r="L16" i="5"/>
  <c r="J16" i="5"/>
  <c r="H16" i="5"/>
  <c r="F16" i="5"/>
  <c r="AN15" i="5"/>
  <c r="AL15" i="5"/>
  <c r="AJ15" i="5"/>
  <c r="AH15" i="5"/>
  <c r="AF15" i="5"/>
  <c r="AD15" i="5"/>
  <c r="AB15" i="5"/>
  <c r="Z15" i="5"/>
  <c r="X15" i="5"/>
  <c r="V15" i="5"/>
  <c r="T15" i="5"/>
  <c r="R15" i="5"/>
  <c r="P15" i="5"/>
  <c r="N15" i="5"/>
  <c r="L15" i="5"/>
  <c r="J15" i="5"/>
  <c r="H15" i="5"/>
  <c r="F15" i="5"/>
  <c r="AN14" i="5"/>
  <c r="AL14" i="5"/>
  <c r="AJ14" i="5"/>
  <c r="AH14" i="5"/>
  <c r="AF14" i="5"/>
  <c r="AD14" i="5"/>
  <c r="AB14" i="5"/>
  <c r="Z14" i="5"/>
  <c r="X14" i="5"/>
  <c r="V14" i="5"/>
  <c r="T14" i="5"/>
  <c r="R14" i="5"/>
  <c r="P14" i="5"/>
  <c r="N14" i="5"/>
  <c r="L14" i="5"/>
  <c r="J14" i="5"/>
  <c r="H14" i="5"/>
  <c r="F14" i="5"/>
  <c r="AN13" i="5"/>
  <c r="AL13" i="5"/>
  <c r="AJ13" i="5"/>
  <c r="AH13" i="5"/>
  <c r="AF13" i="5"/>
  <c r="AD13" i="5"/>
  <c r="AB13" i="5"/>
  <c r="Z13" i="5"/>
  <c r="X13" i="5"/>
  <c r="V13" i="5"/>
  <c r="T13" i="5"/>
  <c r="R13" i="5"/>
  <c r="P13" i="5"/>
  <c r="N13" i="5"/>
  <c r="L13" i="5"/>
  <c r="J13" i="5"/>
  <c r="H13" i="5"/>
  <c r="F13" i="5"/>
  <c r="AN12" i="5"/>
  <c r="AL12" i="5"/>
  <c r="AJ12" i="5"/>
  <c r="AH12" i="5"/>
  <c r="AF12" i="5"/>
  <c r="AD12" i="5"/>
  <c r="AB12" i="5"/>
  <c r="Z12" i="5"/>
  <c r="X12" i="5"/>
  <c r="V12" i="5"/>
  <c r="T12" i="5"/>
  <c r="R12" i="5"/>
  <c r="P12" i="5"/>
  <c r="N12" i="5"/>
  <c r="L12" i="5"/>
  <c r="J12" i="5"/>
  <c r="H12" i="5"/>
  <c r="F12" i="5"/>
  <c r="AN29" i="10"/>
  <c r="AL29" i="10"/>
  <c r="AJ29" i="10"/>
  <c r="AH29" i="10"/>
  <c r="AF29" i="10"/>
  <c r="AD29" i="10"/>
  <c r="AB29" i="10"/>
  <c r="Z29" i="10"/>
  <c r="X29" i="10"/>
  <c r="V29" i="10"/>
  <c r="T29" i="10"/>
  <c r="R29" i="10"/>
  <c r="P29" i="10"/>
  <c r="N29" i="10"/>
  <c r="L29" i="10"/>
  <c r="J29" i="10"/>
  <c r="H29" i="10"/>
  <c r="F29" i="10"/>
  <c r="AN28" i="10"/>
  <c r="AL28" i="10"/>
  <c r="AJ28" i="10"/>
  <c r="AH28" i="10"/>
  <c r="AF28" i="10"/>
  <c r="AD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AN27" i="10"/>
  <c r="AL27" i="10"/>
  <c r="AJ27" i="10"/>
  <c r="AH27" i="10"/>
  <c r="AF27" i="10"/>
  <c r="AD27" i="10"/>
  <c r="AB27" i="10"/>
  <c r="Z27" i="10"/>
  <c r="X27" i="10"/>
  <c r="V27" i="10"/>
  <c r="T27" i="10"/>
  <c r="R27" i="10"/>
  <c r="P27" i="10"/>
  <c r="N27" i="10"/>
  <c r="L27" i="10"/>
  <c r="J27" i="10"/>
  <c r="H27" i="10"/>
  <c r="F27" i="10"/>
  <c r="AN26" i="10"/>
  <c r="AL26" i="10"/>
  <c r="AJ26" i="10"/>
  <c r="AH26" i="10"/>
  <c r="AF26" i="10"/>
  <c r="AD26" i="10"/>
  <c r="AB26" i="10"/>
  <c r="Z26" i="10"/>
  <c r="X26" i="10"/>
  <c r="V26" i="10"/>
  <c r="T26" i="10"/>
  <c r="R26" i="10"/>
  <c r="P26" i="10"/>
  <c r="N26" i="10"/>
  <c r="L26" i="10"/>
  <c r="J26" i="10"/>
  <c r="H26" i="10"/>
  <c r="F26" i="10"/>
  <c r="AN25" i="10"/>
  <c r="AL25" i="10"/>
  <c r="AJ25" i="10"/>
  <c r="AH25" i="10"/>
  <c r="AF25" i="10"/>
  <c r="AD25" i="10"/>
  <c r="AB25" i="10"/>
  <c r="Z25" i="10"/>
  <c r="X25" i="10"/>
  <c r="V25" i="10"/>
  <c r="T25" i="10"/>
  <c r="R25" i="10"/>
  <c r="P25" i="10"/>
  <c r="N25" i="10"/>
  <c r="L25" i="10"/>
  <c r="J25" i="10"/>
  <c r="H25" i="10"/>
  <c r="F25" i="10"/>
  <c r="AN24" i="10"/>
  <c r="AL24" i="10"/>
  <c r="AJ24" i="10"/>
  <c r="AH24" i="10"/>
  <c r="AF24" i="10"/>
  <c r="AD24" i="10"/>
  <c r="AB24" i="10"/>
  <c r="Z24" i="10"/>
  <c r="X24" i="10"/>
  <c r="V24" i="10"/>
  <c r="T24" i="10"/>
  <c r="R24" i="10"/>
  <c r="P24" i="10"/>
  <c r="N24" i="10"/>
  <c r="L24" i="10"/>
  <c r="J24" i="10"/>
  <c r="H24" i="10"/>
  <c r="F24" i="10"/>
  <c r="AN23" i="10"/>
  <c r="AL23" i="10"/>
  <c r="AJ23" i="10"/>
  <c r="AH23" i="10"/>
  <c r="AF23" i="10"/>
  <c r="AD23" i="10"/>
  <c r="AB23" i="10"/>
  <c r="Z23" i="10"/>
  <c r="X23" i="10"/>
  <c r="V23" i="10"/>
  <c r="T23" i="10"/>
  <c r="R23" i="10"/>
  <c r="P23" i="10"/>
  <c r="N23" i="10"/>
  <c r="L23" i="10"/>
  <c r="J23" i="10"/>
  <c r="H23" i="10"/>
  <c r="F23" i="10"/>
  <c r="AN22" i="10"/>
  <c r="AL22" i="10"/>
  <c r="AJ22" i="10"/>
  <c r="AH22" i="10"/>
  <c r="AF22" i="10"/>
  <c r="AD22" i="10"/>
  <c r="AB22" i="10"/>
  <c r="Z22" i="10"/>
  <c r="X22" i="10"/>
  <c r="V22" i="10"/>
  <c r="T22" i="10"/>
  <c r="R22" i="10"/>
  <c r="P22" i="10"/>
  <c r="N22" i="10"/>
  <c r="L22" i="10"/>
  <c r="J22" i="10"/>
  <c r="H22" i="10"/>
  <c r="F22" i="10"/>
  <c r="AN21" i="10"/>
  <c r="AL21" i="10"/>
  <c r="AJ21" i="10"/>
  <c r="AH21" i="10"/>
  <c r="AF21" i="10"/>
  <c r="AD21" i="10"/>
  <c r="AB21" i="10"/>
  <c r="Z21" i="10"/>
  <c r="X21" i="10"/>
  <c r="V21" i="10"/>
  <c r="T21" i="10"/>
  <c r="R21" i="10"/>
  <c r="P21" i="10"/>
  <c r="N21" i="10"/>
  <c r="L21" i="10"/>
  <c r="J21" i="10"/>
  <c r="H21" i="10"/>
  <c r="F21" i="10"/>
  <c r="AN20" i="10"/>
  <c r="AL20" i="10"/>
  <c r="AJ20" i="10"/>
  <c r="AH20" i="10"/>
  <c r="AF20" i="10"/>
  <c r="AD20" i="10"/>
  <c r="AB20" i="10"/>
  <c r="Z20" i="10"/>
  <c r="X20" i="10"/>
  <c r="V20" i="10"/>
  <c r="T20" i="10"/>
  <c r="R20" i="10"/>
  <c r="P20" i="10"/>
  <c r="N20" i="10"/>
  <c r="L20" i="10"/>
  <c r="J20" i="10"/>
  <c r="H20" i="10"/>
  <c r="F20" i="10"/>
  <c r="AN17" i="10"/>
  <c r="AL17" i="10"/>
  <c r="AJ17" i="10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J17" i="10"/>
  <c r="H17" i="10"/>
  <c r="F17" i="10"/>
  <c r="AN12" i="10"/>
  <c r="AL12" i="10"/>
  <c r="AJ12" i="10"/>
  <c r="AH12" i="10"/>
  <c r="AF12" i="10"/>
  <c r="AD12" i="10"/>
  <c r="AB12" i="10"/>
  <c r="Z12" i="10"/>
  <c r="X12" i="10"/>
  <c r="V12" i="10"/>
  <c r="T12" i="10"/>
  <c r="R12" i="10"/>
  <c r="P12" i="10"/>
  <c r="N12" i="10"/>
  <c r="L12" i="10"/>
  <c r="J12" i="10"/>
  <c r="H12" i="10"/>
  <c r="F12" i="10"/>
  <c r="AN16" i="10"/>
  <c r="AL16" i="10"/>
  <c r="AJ16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J16" i="10"/>
  <c r="H16" i="10"/>
  <c r="F16" i="10"/>
  <c r="AN15" i="10"/>
  <c r="AL15" i="10"/>
  <c r="AJ15" i="10"/>
  <c r="AH15" i="10"/>
  <c r="AF15" i="10"/>
  <c r="AD15" i="10"/>
  <c r="AB15" i="10"/>
  <c r="Z15" i="10"/>
  <c r="X15" i="10"/>
  <c r="V15" i="10"/>
  <c r="T15" i="10"/>
  <c r="R15" i="10"/>
  <c r="P15" i="10"/>
  <c r="N15" i="10"/>
  <c r="L15" i="10"/>
  <c r="J15" i="10"/>
  <c r="H15" i="10"/>
  <c r="F15" i="10"/>
  <c r="AN14" i="10"/>
  <c r="AL14" i="10"/>
  <c r="AJ14" i="10"/>
  <c r="AH14" i="10"/>
  <c r="AF14" i="10"/>
  <c r="AD14" i="10"/>
  <c r="AB14" i="10"/>
  <c r="Z14" i="10"/>
  <c r="X14" i="10"/>
  <c r="V14" i="10"/>
  <c r="T14" i="10"/>
  <c r="R14" i="10"/>
  <c r="P14" i="10"/>
  <c r="N14" i="10"/>
  <c r="L14" i="10"/>
  <c r="J14" i="10"/>
  <c r="H14" i="10"/>
  <c r="F14" i="10"/>
  <c r="AN10" i="10"/>
  <c r="AL10" i="10"/>
  <c r="AJ10" i="10"/>
  <c r="AH10" i="10"/>
  <c r="AF10" i="10"/>
  <c r="AD10" i="10"/>
  <c r="AB10" i="10"/>
  <c r="Z10" i="10"/>
  <c r="X10" i="10"/>
  <c r="V10" i="10"/>
  <c r="T10" i="10"/>
  <c r="R10" i="10"/>
  <c r="P10" i="10"/>
  <c r="N10" i="10"/>
  <c r="L10" i="10"/>
  <c r="J10" i="10"/>
  <c r="H10" i="10"/>
  <c r="F10" i="10"/>
  <c r="AN8" i="10"/>
  <c r="AL8" i="10"/>
  <c r="AJ8" i="10"/>
  <c r="AH8" i="10"/>
  <c r="AF8" i="10"/>
  <c r="AD8" i="10"/>
  <c r="AB8" i="10"/>
  <c r="Z8" i="10"/>
  <c r="X8" i="10"/>
  <c r="V8" i="10"/>
  <c r="T8" i="10"/>
  <c r="R8" i="10"/>
  <c r="P8" i="10"/>
  <c r="N8" i="10"/>
  <c r="L8" i="10"/>
  <c r="J8" i="10"/>
  <c r="H8" i="10"/>
  <c r="F8" i="10"/>
  <c r="AN6" i="10"/>
  <c r="AL6" i="10"/>
  <c r="AJ6" i="10"/>
  <c r="AH6" i="10"/>
  <c r="AF6" i="10"/>
  <c r="AD6" i="10"/>
  <c r="AB6" i="10"/>
  <c r="Z6" i="10"/>
  <c r="X6" i="10"/>
  <c r="V6" i="10"/>
  <c r="T6" i="10"/>
  <c r="R6" i="10"/>
  <c r="P6" i="10"/>
  <c r="N6" i="10"/>
  <c r="L6" i="10"/>
  <c r="J6" i="10"/>
  <c r="H6" i="10"/>
  <c r="F6" i="10"/>
  <c r="AN29" i="8"/>
  <c r="AL29" i="8"/>
  <c r="AJ29" i="8"/>
  <c r="AH29" i="8"/>
  <c r="AF29" i="8"/>
  <c r="AD29" i="8"/>
  <c r="AB29" i="8"/>
  <c r="Z29" i="8"/>
  <c r="X29" i="8"/>
  <c r="V29" i="8"/>
  <c r="T29" i="8"/>
  <c r="R29" i="8"/>
  <c r="P29" i="8"/>
  <c r="N29" i="8"/>
  <c r="L29" i="8"/>
  <c r="J29" i="8"/>
  <c r="H29" i="8"/>
  <c r="F29" i="8"/>
  <c r="AN28" i="8"/>
  <c r="AL28" i="8"/>
  <c r="AJ28" i="8"/>
  <c r="AH28" i="8"/>
  <c r="AF28" i="8"/>
  <c r="AD28" i="8"/>
  <c r="AB28" i="8"/>
  <c r="Z28" i="8"/>
  <c r="X28" i="8"/>
  <c r="V28" i="8"/>
  <c r="T28" i="8"/>
  <c r="R28" i="8"/>
  <c r="P28" i="8"/>
  <c r="N28" i="8"/>
  <c r="L28" i="8"/>
  <c r="J28" i="8"/>
  <c r="H28" i="8"/>
  <c r="F28" i="8"/>
  <c r="AN27" i="8"/>
  <c r="AL27" i="8"/>
  <c r="AJ27" i="8"/>
  <c r="AH27" i="8"/>
  <c r="AF27" i="8"/>
  <c r="AD27" i="8"/>
  <c r="AB27" i="8"/>
  <c r="Z27" i="8"/>
  <c r="X27" i="8"/>
  <c r="V27" i="8"/>
  <c r="T27" i="8"/>
  <c r="R27" i="8"/>
  <c r="P27" i="8"/>
  <c r="N27" i="8"/>
  <c r="L27" i="8"/>
  <c r="J27" i="8"/>
  <c r="H27" i="8"/>
  <c r="F27" i="8"/>
  <c r="AN26" i="8"/>
  <c r="AL26" i="8"/>
  <c r="AJ26" i="8"/>
  <c r="AH26" i="8"/>
  <c r="AF26" i="8"/>
  <c r="AD26" i="8"/>
  <c r="AB26" i="8"/>
  <c r="Z26" i="8"/>
  <c r="X26" i="8"/>
  <c r="V26" i="8"/>
  <c r="T26" i="8"/>
  <c r="R26" i="8"/>
  <c r="P26" i="8"/>
  <c r="N26" i="8"/>
  <c r="L26" i="8"/>
  <c r="J26" i="8"/>
  <c r="H26" i="8"/>
  <c r="F26" i="8"/>
  <c r="AN25" i="8"/>
  <c r="AL25" i="8"/>
  <c r="AJ25" i="8"/>
  <c r="AH25" i="8"/>
  <c r="AF25" i="8"/>
  <c r="AD25" i="8"/>
  <c r="AB25" i="8"/>
  <c r="Z25" i="8"/>
  <c r="X25" i="8"/>
  <c r="V25" i="8"/>
  <c r="T25" i="8"/>
  <c r="R25" i="8"/>
  <c r="P25" i="8"/>
  <c r="N25" i="8"/>
  <c r="L25" i="8"/>
  <c r="J25" i="8"/>
  <c r="H25" i="8"/>
  <c r="F25" i="8"/>
  <c r="AN6" i="8"/>
  <c r="AL6" i="8"/>
  <c r="AJ6" i="8"/>
  <c r="AH6" i="8"/>
  <c r="AF6" i="8"/>
  <c r="AD6" i="8"/>
  <c r="AB6" i="8"/>
  <c r="Z6" i="8"/>
  <c r="X6" i="8"/>
  <c r="V6" i="8"/>
  <c r="T6" i="8"/>
  <c r="R6" i="8"/>
  <c r="P6" i="8"/>
  <c r="N6" i="8"/>
  <c r="L6" i="8"/>
  <c r="J6" i="8"/>
  <c r="H6" i="8"/>
  <c r="F6" i="8"/>
  <c r="AN13" i="8"/>
  <c r="AL13" i="8"/>
  <c r="AJ13" i="8"/>
  <c r="AH13" i="8"/>
  <c r="AF13" i="8"/>
  <c r="AD13" i="8"/>
  <c r="AB13" i="8"/>
  <c r="Z13" i="8"/>
  <c r="X13" i="8"/>
  <c r="V13" i="8"/>
  <c r="T13" i="8"/>
  <c r="R13" i="8"/>
  <c r="P13" i="8"/>
  <c r="N13" i="8"/>
  <c r="L13" i="8"/>
  <c r="J13" i="8"/>
  <c r="H13" i="8"/>
  <c r="F13" i="8"/>
  <c r="AN23" i="8"/>
  <c r="AL23" i="8"/>
  <c r="AJ23" i="8"/>
  <c r="AH23" i="8"/>
  <c r="AF23" i="8"/>
  <c r="AD23" i="8"/>
  <c r="AB23" i="8"/>
  <c r="Z23" i="8"/>
  <c r="D23" i="8" s="1"/>
  <c r="X23" i="8"/>
  <c r="V23" i="8"/>
  <c r="T23" i="8"/>
  <c r="R23" i="8"/>
  <c r="P23" i="8"/>
  <c r="N23" i="8"/>
  <c r="L23" i="8"/>
  <c r="J23" i="8"/>
  <c r="H23" i="8"/>
  <c r="F23" i="8"/>
  <c r="AN21" i="8"/>
  <c r="AL21" i="8"/>
  <c r="AJ21" i="8"/>
  <c r="AH21" i="8"/>
  <c r="AF21" i="8"/>
  <c r="AD21" i="8"/>
  <c r="AB21" i="8"/>
  <c r="Z21" i="8"/>
  <c r="D21" i="8" s="1"/>
  <c r="X21" i="8"/>
  <c r="V21" i="8"/>
  <c r="T21" i="8"/>
  <c r="R21" i="8"/>
  <c r="P21" i="8"/>
  <c r="N21" i="8"/>
  <c r="L21" i="8"/>
  <c r="J21" i="8"/>
  <c r="H21" i="8"/>
  <c r="F21" i="8"/>
  <c r="AN11" i="8"/>
  <c r="AL11" i="8"/>
  <c r="AJ11" i="8"/>
  <c r="AH11" i="8"/>
  <c r="AF11" i="8"/>
  <c r="AD11" i="8"/>
  <c r="AB11" i="8"/>
  <c r="Z11" i="8"/>
  <c r="X11" i="8"/>
  <c r="V11" i="8"/>
  <c r="T11" i="8"/>
  <c r="R11" i="8"/>
  <c r="P11" i="8"/>
  <c r="N11" i="8"/>
  <c r="L11" i="8"/>
  <c r="J11" i="8"/>
  <c r="H11" i="8"/>
  <c r="F11" i="8"/>
  <c r="AN10" i="8"/>
  <c r="AL10" i="8"/>
  <c r="AJ10" i="8"/>
  <c r="AH10" i="8"/>
  <c r="AF10" i="8"/>
  <c r="AD10" i="8"/>
  <c r="AB10" i="8"/>
  <c r="Z10" i="8"/>
  <c r="X10" i="8"/>
  <c r="V10" i="8"/>
  <c r="T10" i="8"/>
  <c r="R10" i="8"/>
  <c r="P10" i="8"/>
  <c r="N10" i="8"/>
  <c r="L10" i="8"/>
  <c r="J10" i="8"/>
  <c r="H10" i="8"/>
  <c r="F10" i="8"/>
  <c r="AN3" i="8"/>
  <c r="AL3" i="8"/>
  <c r="AJ3" i="8"/>
  <c r="AH3" i="8"/>
  <c r="AF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AN17" i="8"/>
  <c r="AL17" i="8"/>
  <c r="AJ17" i="8"/>
  <c r="AH17" i="8"/>
  <c r="AF17" i="8"/>
  <c r="AD17" i="8"/>
  <c r="AB17" i="8"/>
  <c r="Z17" i="8"/>
  <c r="X17" i="8"/>
  <c r="V17" i="8"/>
  <c r="T17" i="8"/>
  <c r="D17" i="8" s="1"/>
  <c r="R17" i="8"/>
  <c r="P17" i="8"/>
  <c r="N17" i="8"/>
  <c r="L17" i="8"/>
  <c r="J17" i="8"/>
  <c r="H17" i="8"/>
  <c r="F17" i="8"/>
  <c r="AN16" i="8"/>
  <c r="AL16" i="8"/>
  <c r="AJ16" i="8"/>
  <c r="AH16" i="8"/>
  <c r="AF16" i="8"/>
  <c r="AD16" i="8"/>
  <c r="AB16" i="8"/>
  <c r="Z16" i="8"/>
  <c r="X16" i="8"/>
  <c r="V16" i="8"/>
  <c r="T16" i="8"/>
  <c r="D16" i="8" s="1"/>
  <c r="R16" i="8"/>
  <c r="P16" i="8"/>
  <c r="N16" i="8"/>
  <c r="L16" i="8"/>
  <c r="J16" i="8"/>
  <c r="H16" i="8"/>
  <c r="F16" i="8"/>
  <c r="AN24" i="8"/>
  <c r="AL24" i="8"/>
  <c r="AJ24" i="8"/>
  <c r="AH24" i="8"/>
  <c r="AF24" i="8"/>
  <c r="AD24" i="8"/>
  <c r="AB24" i="8"/>
  <c r="Z24" i="8"/>
  <c r="X24" i="8"/>
  <c r="V24" i="8"/>
  <c r="T24" i="8"/>
  <c r="R24" i="8"/>
  <c r="D24" i="8" s="1"/>
  <c r="P24" i="8"/>
  <c r="N24" i="8"/>
  <c r="L24" i="8"/>
  <c r="J24" i="8"/>
  <c r="H24" i="8"/>
  <c r="F24" i="8"/>
  <c r="AN22" i="8"/>
  <c r="AL22" i="8"/>
  <c r="AJ22" i="8"/>
  <c r="AH22" i="8"/>
  <c r="AF22" i="8"/>
  <c r="AD22" i="8"/>
  <c r="AB22" i="8"/>
  <c r="Z22" i="8"/>
  <c r="X22" i="8"/>
  <c r="V22" i="8"/>
  <c r="T22" i="8"/>
  <c r="R22" i="8"/>
  <c r="D22" i="8" s="1"/>
  <c r="P22" i="8"/>
  <c r="N22" i="8"/>
  <c r="L22" i="8"/>
  <c r="J22" i="8"/>
  <c r="H22" i="8"/>
  <c r="F22" i="8"/>
  <c r="AN19" i="8"/>
  <c r="AL19" i="8"/>
  <c r="AJ19" i="8"/>
  <c r="AH19" i="8"/>
  <c r="AF19" i="8"/>
  <c r="AD19" i="8"/>
  <c r="AB19" i="8"/>
  <c r="Z19" i="8"/>
  <c r="X19" i="8"/>
  <c r="V19" i="8"/>
  <c r="T19" i="8"/>
  <c r="R19" i="8"/>
  <c r="D19" i="8" s="1"/>
  <c r="P19" i="8"/>
  <c r="N19" i="8"/>
  <c r="L19" i="8"/>
  <c r="J19" i="8"/>
  <c r="H19" i="8"/>
  <c r="F19" i="8"/>
  <c r="AN14" i="8"/>
  <c r="AL14" i="8"/>
  <c r="AJ14" i="8"/>
  <c r="AH14" i="8"/>
  <c r="AF14" i="8"/>
  <c r="AD14" i="8"/>
  <c r="AB14" i="8"/>
  <c r="Z14" i="8"/>
  <c r="X14" i="8"/>
  <c r="V14" i="8"/>
  <c r="T14" i="8"/>
  <c r="R14" i="8"/>
  <c r="P14" i="8"/>
  <c r="N14" i="8"/>
  <c r="L14" i="8"/>
  <c r="J14" i="8"/>
  <c r="H14" i="8"/>
  <c r="F14" i="8"/>
  <c r="AN29" i="7"/>
  <c r="AL29" i="7"/>
  <c r="AJ29" i="7"/>
  <c r="AH29" i="7"/>
  <c r="AF29" i="7"/>
  <c r="AD29" i="7"/>
  <c r="AB29" i="7"/>
  <c r="Z29" i="7"/>
  <c r="X29" i="7"/>
  <c r="V29" i="7"/>
  <c r="T29" i="7"/>
  <c r="R29" i="7"/>
  <c r="P29" i="7"/>
  <c r="N29" i="7"/>
  <c r="L29" i="7"/>
  <c r="J29" i="7"/>
  <c r="H29" i="7"/>
  <c r="F29" i="7"/>
  <c r="AN28" i="7"/>
  <c r="AL28" i="7"/>
  <c r="AJ28" i="7"/>
  <c r="AH28" i="7"/>
  <c r="AF28" i="7"/>
  <c r="AD28" i="7"/>
  <c r="AB28" i="7"/>
  <c r="Z28" i="7"/>
  <c r="X28" i="7"/>
  <c r="V28" i="7"/>
  <c r="T28" i="7"/>
  <c r="R28" i="7"/>
  <c r="P28" i="7"/>
  <c r="N28" i="7"/>
  <c r="L28" i="7"/>
  <c r="J28" i="7"/>
  <c r="H28" i="7"/>
  <c r="F28" i="7"/>
  <c r="AN27" i="7"/>
  <c r="AL27" i="7"/>
  <c r="AJ27" i="7"/>
  <c r="AH27" i="7"/>
  <c r="AF27" i="7"/>
  <c r="AD27" i="7"/>
  <c r="AB27" i="7"/>
  <c r="Z27" i="7"/>
  <c r="X27" i="7"/>
  <c r="V27" i="7"/>
  <c r="T27" i="7"/>
  <c r="R27" i="7"/>
  <c r="P27" i="7"/>
  <c r="N27" i="7"/>
  <c r="L27" i="7"/>
  <c r="J27" i="7"/>
  <c r="H27" i="7"/>
  <c r="F27" i="7"/>
  <c r="AN26" i="7"/>
  <c r="AL26" i="7"/>
  <c r="AJ26" i="7"/>
  <c r="AH26" i="7"/>
  <c r="AF26" i="7"/>
  <c r="AD26" i="7"/>
  <c r="AB26" i="7"/>
  <c r="Z26" i="7"/>
  <c r="X26" i="7"/>
  <c r="V26" i="7"/>
  <c r="T26" i="7"/>
  <c r="R26" i="7"/>
  <c r="P26" i="7"/>
  <c r="N26" i="7"/>
  <c r="L26" i="7"/>
  <c r="J26" i="7"/>
  <c r="H26" i="7"/>
  <c r="F26" i="7"/>
  <c r="AN10" i="7"/>
  <c r="AL10" i="7"/>
  <c r="AJ10" i="7"/>
  <c r="AH10" i="7"/>
  <c r="AF10" i="7"/>
  <c r="AD10" i="7"/>
  <c r="AB10" i="7"/>
  <c r="Z10" i="7"/>
  <c r="X10" i="7"/>
  <c r="V10" i="7"/>
  <c r="T10" i="7"/>
  <c r="R10" i="7"/>
  <c r="P10" i="7"/>
  <c r="N10" i="7"/>
  <c r="L10" i="7"/>
  <c r="J10" i="7"/>
  <c r="H10" i="7"/>
  <c r="F10" i="7"/>
  <c r="AN11" i="7"/>
  <c r="AL11" i="7"/>
  <c r="AJ11" i="7"/>
  <c r="AH11" i="7"/>
  <c r="AF11" i="7"/>
  <c r="AD11" i="7"/>
  <c r="AB11" i="7"/>
  <c r="Z11" i="7"/>
  <c r="X11" i="7"/>
  <c r="V11" i="7"/>
  <c r="T11" i="7"/>
  <c r="R11" i="7"/>
  <c r="P11" i="7"/>
  <c r="N11" i="7"/>
  <c r="L11" i="7"/>
  <c r="J11" i="7"/>
  <c r="H11" i="7"/>
  <c r="F11" i="7"/>
  <c r="AN7" i="7"/>
  <c r="AL7" i="7"/>
  <c r="AJ7" i="7"/>
  <c r="AH7" i="7"/>
  <c r="AF7" i="7"/>
  <c r="AD7" i="7"/>
  <c r="AB7" i="7"/>
  <c r="Z7" i="7"/>
  <c r="X7" i="7"/>
  <c r="V7" i="7"/>
  <c r="T7" i="7"/>
  <c r="R7" i="7"/>
  <c r="P7" i="7"/>
  <c r="N7" i="7"/>
  <c r="L7" i="7"/>
  <c r="J7" i="7"/>
  <c r="H7" i="7"/>
  <c r="F7" i="7"/>
  <c r="AN25" i="7"/>
  <c r="AL25" i="7"/>
  <c r="AJ25" i="7"/>
  <c r="AH25" i="7"/>
  <c r="AF25" i="7"/>
  <c r="AD25" i="7"/>
  <c r="AB25" i="7"/>
  <c r="D25" i="7" s="1"/>
  <c r="Z25" i="7"/>
  <c r="X25" i="7"/>
  <c r="V25" i="7"/>
  <c r="T25" i="7"/>
  <c r="R25" i="7"/>
  <c r="P25" i="7"/>
  <c r="N25" i="7"/>
  <c r="L25" i="7"/>
  <c r="J25" i="7"/>
  <c r="H25" i="7"/>
  <c r="F25" i="7"/>
  <c r="AN23" i="7"/>
  <c r="AL23" i="7"/>
  <c r="AJ23" i="7"/>
  <c r="AH23" i="7"/>
  <c r="AF23" i="7"/>
  <c r="AD23" i="7"/>
  <c r="AB23" i="7"/>
  <c r="D23" i="7" s="1"/>
  <c r="Z23" i="7"/>
  <c r="X23" i="7"/>
  <c r="V23" i="7"/>
  <c r="T23" i="7"/>
  <c r="R23" i="7"/>
  <c r="P23" i="7"/>
  <c r="N23" i="7"/>
  <c r="L23" i="7"/>
  <c r="J23" i="7"/>
  <c r="H23" i="7"/>
  <c r="F23" i="7"/>
  <c r="AN18" i="7"/>
  <c r="AL18" i="7"/>
  <c r="AJ18" i="7"/>
  <c r="AH18" i="7"/>
  <c r="AF18" i="7"/>
  <c r="AD18" i="7"/>
  <c r="AB18" i="7"/>
  <c r="Z18" i="7"/>
  <c r="X18" i="7"/>
  <c r="V18" i="7"/>
  <c r="T18" i="7"/>
  <c r="R18" i="7"/>
  <c r="P18" i="7"/>
  <c r="N18" i="7"/>
  <c r="L18" i="7"/>
  <c r="J18" i="7"/>
  <c r="H18" i="7"/>
  <c r="F18" i="7"/>
  <c r="AN14" i="7"/>
  <c r="AL14" i="7"/>
  <c r="AJ14" i="7"/>
  <c r="AH14" i="7"/>
  <c r="AF14" i="7"/>
  <c r="AD14" i="7"/>
  <c r="AB14" i="7"/>
  <c r="Z14" i="7"/>
  <c r="X14" i="7"/>
  <c r="V14" i="7"/>
  <c r="T14" i="7"/>
  <c r="R14" i="7"/>
  <c r="P14" i="7"/>
  <c r="N14" i="7"/>
  <c r="L14" i="7"/>
  <c r="J14" i="7"/>
  <c r="H14" i="7"/>
  <c r="F14" i="7"/>
  <c r="AN20" i="7"/>
  <c r="AL20" i="7"/>
  <c r="AJ20" i="7"/>
  <c r="AH20" i="7"/>
  <c r="AF20" i="7"/>
  <c r="AD20" i="7"/>
  <c r="AB20" i="7"/>
  <c r="Z20" i="7"/>
  <c r="X20" i="7"/>
  <c r="D20" i="7" s="1"/>
  <c r="V20" i="7"/>
  <c r="T20" i="7"/>
  <c r="R20" i="7"/>
  <c r="P20" i="7"/>
  <c r="N20" i="7"/>
  <c r="L20" i="7"/>
  <c r="J20" i="7"/>
  <c r="H20" i="7"/>
  <c r="F20" i="7"/>
  <c r="AN19" i="7"/>
  <c r="AL19" i="7"/>
  <c r="AJ19" i="7"/>
  <c r="AH19" i="7"/>
  <c r="AF19" i="7"/>
  <c r="AD19" i="7"/>
  <c r="AB19" i="7"/>
  <c r="Z19" i="7"/>
  <c r="X19" i="7"/>
  <c r="D19" i="7" s="1"/>
  <c r="V19" i="7"/>
  <c r="T19" i="7"/>
  <c r="R19" i="7"/>
  <c r="P19" i="7"/>
  <c r="N19" i="7"/>
  <c r="L19" i="7"/>
  <c r="J19" i="7"/>
  <c r="H19" i="7"/>
  <c r="F19" i="7"/>
  <c r="AN15" i="7"/>
  <c r="AL15" i="7"/>
  <c r="AJ15" i="7"/>
  <c r="AH15" i="7"/>
  <c r="AF15" i="7"/>
  <c r="AD15" i="7"/>
  <c r="AB15" i="7"/>
  <c r="Z15" i="7"/>
  <c r="X15" i="7"/>
  <c r="D15" i="7" s="1"/>
  <c r="V15" i="7"/>
  <c r="T15" i="7"/>
  <c r="R15" i="7"/>
  <c r="P15" i="7"/>
  <c r="N15" i="7"/>
  <c r="L15" i="7"/>
  <c r="J15" i="7"/>
  <c r="H15" i="7"/>
  <c r="F15" i="7"/>
  <c r="AN21" i="7"/>
  <c r="AL21" i="7"/>
  <c r="AJ21" i="7"/>
  <c r="AH21" i="7"/>
  <c r="AF21" i="7"/>
  <c r="AD21" i="7"/>
  <c r="AB21" i="7"/>
  <c r="Z21" i="7"/>
  <c r="X21" i="7"/>
  <c r="V21" i="7"/>
  <c r="D21" i="7" s="1"/>
  <c r="T21" i="7"/>
  <c r="R21" i="7"/>
  <c r="P21" i="7"/>
  <c r="N21" i="7"/>
  <c r="L21" i="7"/>
  <c r="J21" i="7"/>
  <c r="H21" i="7"/>
  <c r="F21" i="7"/>
  <c r="AN22" i="7"/>
  <c r="AL22" i="7"/>
  <c r="AJ22" i="7"/>
  <c r="AH22" i="7"/>
  <c r="AF22" i="7"/>
  <c r="AD22" i="7"/>
  <c r="AB22" i="7"/>
  <c r="Z22" i="7"/>
  <c r="X22" i="7"/>
  <c r="V22" i="7"/>
  <c r="T22" i="7"/>
  <c r="D22" i="7" s="1"/>
  <c r="R22" i="7"/>
  <c r="P22" i="7"/>
  <c r="N22" i="7"/>
  <c r="L22" i="7"/>
  <c r="J22" i="7"/>
  <c r="H22" i="7"/>
  <c r="F22" i="7"/>
  <c r="AN17" i="7"/>
  <c r="AL17" i="7"/>
  <c r="D17" i="7" s="1"/>
  <c r="AJ17" i="7"/>
  <c r="AH17" i="7"/>
  <c r="AF17" i="7"/>
  <c r="AD17" i="7"/>
  <c r="AB17" i="7"/>
  <c r="Z17" i="7"/>
  <c r="X17" i="7"/>
  <c r="V17" i="7"/>
  <c r="T17" i="7"/>
  <c r="R17" i="7"/>
  <c r="P17" i="7"/>
  <c r="N17" i="7"/>
  <c r="L17" i="7"/>
  <c r="J17" i="7"/>
  <c r="H17" i="7"/>
  <c r="F17" i="7"/>
  <c r="AN13" i="7"/>
  <c r="AL13" i="7"/>
  <c r="AJ13" i="7"/>
  <c r="AH13" i="7"/>
  <c r="AF13" i="7"/>
  <c r="AD13" i="7"/>
  <c r="AB13" i="7"/>
  <c r="Z13" i="7"/>
  <c r="X13" i="7"/>
  <c r="V13" i="7"/>
  <c r="T13" i="7"/>
  <c r="R13" i="7"/>
  <c r="P13" i="7"/>
  <c r="N13" i="7"/>
  <c r="L13" i="7"/>
  <c r="J13" i="7"/>
  <c r="H13" i="7"/>
  <c r="F13" i="7"/>
  <c r="AN29" i="9"/>
  <c r="AL29" i="9"/>
  <c r="AJ29" i="9"/>
  <c r="AH29" i="9"/>
  <c r="AF29" i="9"/>
  <c r="AD29" i="9"/>
  <c r="AB29" i="9"/>
  <c r="Z29" i="9"/>
  <c r="X29" i="9"/>
  <c r="V29" i="9"/>
  <c r="T29" i="9"/>
  <c r="R29" i="9"/>
  <c r="P29" i="9"/>
  <c r="N29" i="9"/>
  <c r="L29" i="9"/>
  <c r="J29" i="9"/>
  <c r="H29" i="9"/>
  <c r="F29" i="9"/>
  <c r="AN13" i="9"/>
  <c r="AL13" i="9"/>
  <c r="AJ13" i="9"/>
  <c r="AH13" i="9"/>
  <c r="AF13" i="9"/>
  <c r="D13" i="9" s="1"/>
  <c r="AD13" i="9"/>
  <c r="AB13" i="9"/>
  <c r="Z13" i="9"/>
  <c r="X13" i="9"/>
  <c r="V13" i="9"/>
  <c r="T13" i="9"/>
  <c r="R13" i="9"/>
  <c r="P13" i="9"/>
  <c r="N13" i="9"/>
  <c r="L13" i="9"/>
  <c r="J13" i="9"/>
  <c r="H13" i="9"/>
  <c r="F13" i="9"/>
  <c r="AN21" i="9"/>
  <c r="AL21" i="9"/>
  <c r="AJ21" i="9"/>
  <c r="AH21" i="9"/>
  <c r="AF21" i="9"/>
  <c r="AD21" i="9"/>
  <c r="AB21" i="9"/>
  <c r="Z21" i="9"/>
  <c r="X21" i="9"/>
  <c r="V21" i="9"/>
  <c r="T21" i="9"/>
  <c r="R21" i="9"/>
  <c r="P21" i="9"/>
  <c r="N21" i="9"/>
  <c r="L21" i="9"/>
  <c r="J21" i="9"/>
  <c r="H21" i="9"/>
  <c r="F21" i="9"/>
  <c r="AN15" i="9"/>
  <c r="AL15" i="9"/>
  <c r="AJ15" i="9"/>
  <c r="AH15" i="9"/>
  <c r="AF15" i="9"/>
  <c r="AD15" i="9"/>
  <c r="AB15" i="9"/>
  <c r="Z15" i="9"/>
  <c r="X15" i="9"/>
  <c r="V15" i="9"/>
  <c r="T15" i="9"/>
  <c r="R15" i="9"/>
  <c r="P15" i="9"/>
  <c r="N15" i="9"/>
  <c r="L15" i="9"/>
  <c r="J15" i="9"/>
  <c r="H15" i="9"/>
  <c r="F15" i="9"/>
  <c r="AN27" i="9"/>
  <c r="AL27" i="9"/>
  <c r="AJ27" i="9"/>
  <c r="AH27" i="9"/>
  <c r="AF27" i="9"/>
  <c r="AD27" i="9"/>
  <c r="AB27" i="9"/>
  <c r="Z27" i="9"/>
  <c r="D27" i="9" s="1"/>
  <c r="X27" i="9"/>
  <c r="V27" i="9"/>
  <c r="T27" i="9"/>
  <c r="R27" i="9"/>
  <c r="P27" i="9"/>
  <c r="N27" i="9"/>
  <c r="L27" i="9"/>
  <c r="J27" i="9"/>
  <c r="H27" i="9"/>
  <c r="F27" i="9"/>
  <c r="AN16" i="9"/>
  <c r="AL16" i="9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AN9" i="9"/>
  <c r="AL9" i="9"/>
  <c r="AJ9" i="9"/>
  <c r="AH9" i="9"/>
  <c r="AF9" i="9"/>
  <c r="AD9" i="9"/>
  <c r="AB9" i="9"/>
  <c r="Z9" i="9"/>
  <c r="X9" i="9"/>
  <c r="V9" i="9"/>
  <c r="T9" i="9"/>
  <c r="R9" i="9"/>
  <c r="P9" i="9"/>
  <c r="N9" i="9"/>
  <c r="L9" i="9"/>
  <c r="J9" i="9"/>
  <c r="H9" i="9"/>
  <c r="F9" i="9"/>
  <c r="AN17" i="9"/>
  <c r="AL17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AN7" i="9"/>
  <c r="AL7" i="9"/>
  <c r="AJ7" i="9"/>
  <c r="AH7" i="9"/>
  <c r="AF7" i="9"/>
  <c r="AD7" i="9"/>
  <c r="AB7" i="9"/>
  <c r="Z7" i="9"/>
  <c r="X7" i="9"/>
  <c r="V7" i="9"/>
  <c r="T7" i="9"/>
  <c r="R7" i="9"/>
  <c r="P7" i="9"/>
  <c r="N7" i="9"/>
  <c r="L7" i="9"/>
  <c r="J7" i="9"/>
  <c r="H7" i="9"/>
  <c r="F7" i="9"/>
  <c r="AN11" i="9"/>
  <c r="AL11" i="9"/>
  <c r="AJ11" i="9"/>
  <c r="AH11" i="9"/>
  <c r="AF11" i="9"/>
  <c r="AD11" i="9"/>
  <c r="AB11" i="9"/>
  <c r="Z11" i="9"/>
  <c r="X11" i="9"/>
  <c r="V11" i="9"/>
  <c r="T11" i="9"/>
  <c r="R11" i="9"/>
  <c r="P11" i="9"/>
  <c r="N11" i="9"/>
  <c r="L11" i="9"/>
  <c r="J11" i="9"/>
  <c r="H11" i="9"/>
  <c r="F11" i="9"/>
  <c r="AN8" i="9"/>
  <c r="AL8" i="9"/>
  <c r="AJ8" i="9"/>
  <c r="AH8" i="9"/>
  <c r="AF8" i="9"/>
  <c r="AD8" i="9"/>
  <c r="AB8" i="9"/>
  <c r="Z8" i="9"/>
  <c r="X8" i="9"/>
  <c r="V8" i="9"/>
  <c r="T8" i="9"/>
  <c r="R8" i="9"/>
  <c r="P8" i="9"/>
  <c r="N8" i="9"/>
  <c r="L8" i="9"/>
  <c r="J8" i="9"/>
  <c r="H8" i="9"/>
  <c r="F8" i="9"/>
  <c r="AN28" i="9"/>
  <c r="AL28" i="9"/>
  <c r="AJ28" i="9"/>
  <c r="AH28" i="9"/>
  <c r="AF28" i="9"/>
  <c r="AD28" i="9"/>
  <c r="AB28" i="9"/>
  <c r="Z28" i="9"/>
  <c r="X28" i="9"/>
  <c r="V28" i="9"/>
  <c r="T28" i="9"/>
  <c r="D28" i="9" s="1"/>
  <c r="R28" i="9"/>
  <c r="P28" i="9"/>
  <c r="N28" i="9"/>
  <c r="L28" i="9"/>
  <c r="J28" i="9"/>
  <c r="H28" i="9"/>
  <c r="F28" i="9"/>
  <c r="AN26" i="9"/>
  <c r="AL26" i="9"/>
  <c r="AJ26" i="9"/>
  <c r="AH26" i="9"/>
  <c r="AF26" i="9"/>
  <c r="AD26" i="9"/>
  <c r="AB26" i="9"/>
  <c r="Z26" i="9"/>
  <c r="X26" i="9"/>
  <c r="V26" i="9"/>
  <c r="T26" i="9"/>
  <c r="R26" i="9"/>
  <c r="D26" i="9" s="1"/>
  <c r="P26" i="9"/>
  <c r="N26" i="9"/>
  <c r="L26" i="9"/>
  <c r="J26" i="9"/>
  <c r="H26" i="9"/>
  <c r="F26" i="9"/>
  <c r="AN24" i="9"/>
  <c r="AL24" i="9"/>
  <c r="AJ24" i="9"/>
  <c r="AH24" i="9"/>
  <c r="AF24" i="9"/>
  <c r="AD24" i="9"/>
  <c r="AB24" i="9"/>
  <c r="Z24" i="9"/>
  <c r="X24" i="9"/>
  <c r="V24" i="9"/>
  <c r="T24" i="9"/>
  <c r="R24" i="9"/>
  <c r="D24" i="9" s="1"/>
  <c r="P24" i="9"/>
  <c r="N24" i="9"/>
  <c r="L24" i="9"/>
  <c r="J24" i="9"/>
  <c r="H24" i="9"/>
  <c r="F24" i="9"/>
  <c r="AN19" i="9"/>
  <c r="AL19" i="9"/>
  <c r="AJ19" i="9"/>
  <c r="AH19" i="9"/>
  <c r="AF19" i="9"/>
  <c r="AD19" i="9"/>
  <c r="AB19" i="9"/>
  <c r="Z19" i="9"/>
  <c r="X19" i="9"/>
  <c r="V19" i="9"/>
  <c r="T19" i="9"/>
  <c r="R19" i="9"/>
  <c r="P19" i="9"/>
  <c r="N19" i="9"/>
  <c r="L19" i="9"/>
  <c r="J19" i="9"/>
  <c r="H19" i="9"/>
  <c r="F19" i="9"/>
  <c r="AN14" i="9"/>
  <c r="AL14" i="9"/>
  <c r="AJ14" i="9"/>
  <c r="AH14" i="9"/>
  <c r="AF14" i="9"/>
  <c r="AD14" i="9"/>
  <c r="AB14" i="9"/>
  <c r="Z14" i="9"/>
  <c r="X14" i="9"/>
  <c r="V14" i="9"/>
  <c r="T14" i="9"/>
  <c r="R14" i="9"/>
  <c r="P14" i="9"/>
  <c r="N14" i="9"/>
  <c r="L14" i="9"/>
  <c r="J14" i="9"/>
  <c r="H14" i="9"/>
  <c r="F14" i="9"/>
  <c r="AN23" i="9"/>
  <c r="AL23" i="9"/>
  <c r="AJ23" i="9"/>
  <c r="AH23" i="9"/>
  <c r="AF23" i="9"/>
  <c r="AD23" i="9"/>
  <c r="AB23" i="9"/>
  <c r="Z23" i="9"/>
  <c r="X23" i="9"/>
  <c r="V23" i="9"/>
  <c r="T23" i="9"/>
  <c r="R23" i="9"/>
  <c r="P23" i="9"/>
  <c r="N23" i="9"/>
  <c r="L23" i="9"/>
  <c r="J23" i="9"/>
  <c r="H23" i="9"/>
  <c r="F23" i="9"/>
  <c r="AN22" i="9"/>
  <c r="AL22" i="9"/>
  <c r="AJ22" i="9"/>
  <c r="AH22" i="9"/>
  <c r="AF22" i="9"/>
  <c r="AD22" i="9"/>
  <c r="AB22" i="9"/>
  <c r="Z22" i="9"/>
  <c r="X22" i="9"/>
  <c r="V22" i="9"/>
  <c r="T22" i="9"/>
  <c r="R22" i="9"/>
  <c r="P22" i="9"/>
  <c r="N22" i="9"/>
  <c r="L22" i="9"/>
  <c r="J22" i="9"/>
  <c r="H22" i="9"/>
  <c r="F22" i="9"/>
  <c r="AN9" i="10"/>
  <c r="AL9" i="10"/>
  <c r="AJ9" i="10"/>
  <c r="AH9" i="10"/>
  <c r="AF9" i="10"/>
  <c r="AD9" i="10"/>
  <c r="AB9" i="10"/>
  <c r="Z9" i="10"/>
  <c r="X9" i="10"/>
  <c r="D9" i="10" s="1"/>
  <c r="V9" i="10"/>
  <c r="T9" i="10"/>
  <c r="R9" i="10"/>
  <c r="P9" i="10"/>
  <c r="N9" i="10"/>
  <c r="L9" i="10"/>
  <c r="J9" i="10"/>
  <c r="H9" i="10"/>
  <c r="F9" i="10"/>
  <c r="AN3" i="10"/>
  <c r="AL3" i="10"/>
  <c r="AJ3" i="10"/>
  <c r="AH3" i="10"/>
  <c r="AF3" i="10"/>
  <c r="AD3" i="10"/>
  <c r="AB3" i="10"/>
  <c r="Z3" i="10"/>
  <c r="X3" i="10"/>
  <c r="V3" i="10"/>
  <c r="T3" i="10"/>
  <c r="R3" i="10"/>
  <c r="P3" i="10"/>
  <c r="N3" i="10"/>
  <c r="L3" i="10"/>
  <c r="J3" i="10"/>
  <c r="H3" i="10"/>
  <c r="F3" i="10"/>
  <c r="AN2" i="10"/>
  <c r="AL2" i="10"/>
  <c r="AJ2" i="10"/>
  <c r="AH2" i="10"/>
  <c r="AF2" i="10"/>
  <c r="AD2" i="10"/>
  <c r="AB2" i="10"/>
  <c r="Z2" i="10"/>
  <c r="X2" i="10"/>
  <c r="V2" i="10"/>
  <c r="T2" i="10"/>
  <c r="R2" i="10"/>
  <c r="P2" i="10"/>
  <c r="N2" i="10"/>
  <c r="L2" i="10"/>
  <c r="J2" i="10"/>
  <c r="H2" i="10"/>
  <c r="F2" i="10"/>
  <c r="AN19" i="10"/>
  <c r="AL19" i="10"/>
  <c r="AJ19" i="10"/>
  <c r="AH19" i="10"/>
  <c r="AF19" i="10"/>
  <c r="AD19" i="10"/>
  <c r="AB19" i="10"/>
  <c r="Z19" i="10"/>
  <c r="X19" i="10"/>
  <c r="V19" i="10"/>
  <c r="T19" i="10"/>
  <c r="D19" i="10" s="1"/>
  <c r="R19" i="10"/>
  <c r="P19" i="10"/>
  <c r="N19" i="10"/>
  <c r="L19" i="10"/>
  <c r="J19" i="10"/>
  <c r="H19" i="10"/>
  <c r="F19" i="10"/>
  <c r="AN11" i="10"/>
  <c r="AL11" i="10"/>
  <c r="AJ11" i="10"/>
  <c r="AH11" i="10"/>
  <c r="AF11" i="10"/>
  <c r="AD11" i="10"/>
  <c r="AB11" i="10"/>
  <c r="Z11" i="10"/>
  <c r="X11" i="10"/>
  <c r="V11" i="10"/>
  <c r="T11" i="10"/>
  <c r="R11" i="10"/>
  <c r="P11" i="10"/>
  <c r="N11" i="10"/>
  <c r="L11" i="10"/>
  <c r="J11" i="10"/>
  <c r="H11" i="10"/>
  <c r="F11" i="10"/>
  <c r="AN13" i="10"/>
  <c r="AL13" i="10"/>
  <c r="AJ13" i="10"/>
  <c r="AH13" i="10"/>
  <c r="AF13" i="10"/>
  <c r="AD13" i="10"/>
  <c r="AB13" i="10"/>
  <c r="Z13" i="10"/>
  <c r="X13" i="10"/>
  <c r="V13" i="10"/>
  <c r="T13" i="10"/>
  <c r="R13" i="10"/>
  <c r="P13" i="10"/>
  <c r="N13" i="10"/>
  <c r="L13" i="10"/>
  <c r="J13" i="10"/>
  <c r="H13" i="10"/>
  <c r="F13" i="10"/>
  <c r="AN5" i="10"/>
  <c r="AL5" i="10"/>
  <c r="AJ5" i="10"/>
  <c r="AH5" i="10"/>
  <c r="AF5" i="10"/>
  <c r="AD5" i="10"/>
  <c r="AB5" i="10"/>
  <c r="Z5" i="10"/>
  <c r="X5" i="10"/>
  <c r="V5" i="10"/>
  <c r="T5" i="10"/>
  <c r="R5" i="10"/>
  <c r="P5" i="10"/>
  <c r="N5" i="10"/>
  <c r="L5" i="10"/>
  <c r="J5" i="10"/>
  <c r="H5" i="10"/>
  <c r="F5" i="10"/>
  <c r="AN7" i="10"/>
  <c r="AL7" i="10"/>
  <c r="AJ7" i="10"/>
  <c r="AH7" i="10"/>
  <c r="AF7" i="10"/>
  <c r="AD7" i="10"/>
  <c r="AB7" i="10"/>
  <c r="Z7" i="10"/>
  <c r="X7" i="10"/>
  <c r="V7" i="10"/>
  <c r="T7" i="10"/>
  <c r="R7" i="10"/>
  <c r="P7" i="10"/>
  <c r="N7" i="10"/>
  <c r="L7" i="10"/>
  <c r="J7" i="10"/>
  <c r="H7" i="10"/>
  <c r="F7" i="10"/>
  <c r="AN4" i="10"/>
  <c r="AL4" i="10"/>
  <c r="AJ4" i="10"/>
  <c r="AH4" i="10"/>
  <c r="AF4" i="10"/>
  <c r="AD4" i="10"/>
  <c r="AB4" i="10"/>
  <c r="Z4" i="10"/>
  <c r="X4" i="10"/>
  <c r="V4" i="10"/>
  <c r="T4" i="10"/>
  <c r="R4" i="10"/>
  <c r="P4" i="10"/>
  <c r="N4" i="10"/>
  <c r="L4" i="10"/>
  <c r="J4" i="10"/>
  <c r="H4" i="10"/>
  <c r="F4" i="10"/>
  <c r="AN18" i="10"/>
  <c r="AL18" i="10"/>
  <c r="AJ18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J18" i="10"/>
  <c r="H18" i="10"/>
  <c r="D18" i="10" s="1"/>
  <c r="F18" i="10"/>
  <c r="AN20" i="9"/>
  <c r="AL20" i="9"/>
  <c r="AJ20" i="9"/>
  <c r="AH20" i="9"/>
  <c r="AF20" i="9"/>
  <c r="AD20" i="9"/>
  <c r="AB20" i="9"/>
  <c r="Z20" i="9"/>
  <c r="X20" i="9"/>
  <c r="V20" i="9"/>
  <c r="T20" i="9"/>
  <c r="R20" i="9"/>
  <c r="P20" i="9"/>
  <c r="N20" i="9"/>
  <c r="L20" i="9"/>
  <c r="J20" i="9"/>
  <c r="H20" i="9"/>
  <c r="F20" i="9"/>
  <c r="AN18" i="9"/>
  <c r="AL18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AN25" i="9"/>
  <c r="AL25" i="9"/>
  <c r="AJ25" i="9"/>
  <c r="AH25" i="9"/>
  <c r="AF25" i="9"/>
  <c r="AD25" i="9"/>
  <c r="AB25" i="9"/>
  <c r="Z25" i="9"/>
  <c r="X25" i="9"/>
  <c r="V25" i="9"/>
  <c r="T25" i="9"/>
  <c r="R25" i="9"/>
  <c r="P25" i="9"/>
  <c r="N25" i="9"/>
  <c r="D25" i="9" s="1"/>
  <c r="L25" i="9"/>
  <c r="J25" i="9"/>
  <c r="H25" i="9"/>
  <c r="F25" i="9"/>
  <c r="AN6" i="9"/>
  <c r="AL6" i="9"/>
  <c r="AJ6" i="9"/>
  <c r="AH6" i="9"/>
  <c r="AF6" i="9"/>
  <c r="AD6" i="9"/>
  <c r="AB6" i="9"/>
  <c r="Z6" i="9"/>
  <c r="X6" i="9"/>
  <c r="V6" i="9"/>
  <c r="T6" i="9"/>
  <c r="R6" i="9"/>
  <c r="P6" i="9"/>
  <c r="N6" i="9"/>
  <c r="L6" i="9"/>
  <c r="J6" i="9"/>
  <c r="H6" i="9"/>
  <c r="F6" i="9"/>
  <c r="AN10" i="9"/>
  <c r="AL10" i="9"/>
  <c r="AJ10" i="9"/>
  <c r="AH10" i="9"/>
  <c r="AF10" i="9"/>
  <c r="AD10" i="9"/>
  <c r="AB10" i="9"/>
  <c r="Z10" i="9"/>
  <c r="X10" i="9"/>
  <c r="V10" i="9"/>
  <c r="T10" i="9"/>
  <c r="R10" i="9"/>
  <c r="P10" i="9"/>
  <c r="N10" i="9"/>
  <c r="L10" i="9"/>
  <c r="J10" i="9"/>
  <c r="H10" i="9"/>
  <c r="F10" i="9"/>
  <c r="AN12" i="9"/>
  <c r="AL12" i="9"/>
  <c r="AJ12" i="9"/>
  <c r="AH12" i="9"/>
  <c r="AF12" i="9"/>
  <c r="AD12" i="9"/>
  <c r="D12" i="9" s="1"/>
  <c r="AB12" i="9"/>
  <c r="Z12" i="9"/>
  <c r="X12" i="9"/>
  <c r="V12" i="9"/>
  <c r="T12" i="9"/>
  <c r="R12" i="9"/>
  <c r="P12" i="9"/>
  <c r="N12" i="9"/>
  <c r="L12" i="9"/>
  <c r="J12" i="9"/>
  <c r="H12" i="9"/>
  <c r="F12" i="9"/>
  <c r="AN3" i="9"/>
  <c r="AL3" i="9"/>
  <c r="AJ3" i="9"/>
  <c r="AH3" i="9"/>
  <c r="AF3" i="9"/>
  <c r="AD3" i="9"/>
  <c r="AB3" i="9"/>
  <c r="Z3" i="9"/>
  <c r="X3" i="9"/>
  <c r="V3" i="9"/>
  <c r="T3" i="9"/>
  <c r="R3" i="9"/>
  <c r="P3" i="9"/>
  <c r="N3" i="9"/>
  <c r="L3" i="9"/>
  <c r="J3" i="9"/>
  <c r="H3" i="9"/>
  <c r="F3" i="9"/>
  <c r="AN4" i="9"/>
  <c r="AL4" i="9"/>
  <c r="AJ4" i="9"/>
  <c r="AH4" i="9"/>
  <c r="AF4" i="9"/>
  <c r="AD4" i="9"/>
  <c r="AB4" i="9"/>
  <c r="Z4" i="9"/>
  <c r="X4" i="9"/>
  <c r="V4" i="9"/>
  <c r="T4" i="9"/>
  <c r="R4" i="9"/>
  <c r="P4" i="9"/>
  <c r="N4" i="9"/>
  <c r="L4" i="9"/>
  <c r="J4" i="9"/>
  <c r="H4" i="9"/>
  <c r="F4" i="9"/>
  <c r="AN5" i="9"/>
  <c r="AL5" i="9"/>
  <c r="AJ5" i="9"/>
  <c r="AH5" i="9"/>
  <c r="AF5" i="9"/>
  <c r="AD5" i="9"/>
  <c r="AB5" i="9"/>
  <c r="Z5" i="9"/>
  <c r="X5" i="9"/>
  <c r="V5" i="9"/>
  <c r="T5" i="9"/>
  <c r="R5" i="9"/>
  <c r="P5" i="9"/>
  <c r="N5" i="9"/>
  <c r="L5" i="9"/>
  <c r="J5" i="9"/>
  <c r="H5" i="9"/>
  <c r="F5" i="9"/>
  <c r="AN2" i="9"/>
  <c r="AL2" i="9"/>
  <c r="AJ2" i="9"/>
  <c r="AH2" i="9"/>
  <c r="AF2" i="9"/>
  <c r="AD2" i="9"/>
  <c r="AB2" i="9"/>
  <c r="Z2" i="9"/>
  <c r="X2" i="9"/>
  <c r="V2" i="9"/>
  <c r="T2" i="9"/>
  <c r="R2" i="9"/>
  <c r="P2" i="9"/>
  <c r="N2" i="9"/>
  <c r="L2" i="9"/>
  <c r="J2" i="9"/>
  <c r="H2" i="9"/>
  <c r="F2" i="9"/>
  <c r="AN12" i="8"/>
  <c r="AL12" i="8"/>
  <c r="AJ12" i="8"/>
  <c r="AH12" i="8"/>
  <c r="AF12" i="8"/>
  <c r="AD12" i="8"/>
  <c r="AB12" i="8"/>
  <c r="Z12" i="8"/>
  <c r="X12" i="8"/>
  <c r="V12" i="8"/>
  <c r="T12" i="8"/>
  <c r="R12" i="8"/>
  <c r="P12" i="8"/>
  <c r="N12" i="8"/>
  <c r="L12" i="8"/>
  <c r="J12" i="8"/>
  <c r="H12" i="8"/>
  <c r="F12" i="8"/>
  <c r="AN20" i="8"/>
  <c r="AL20" i="8"/>
  <c r="AJ20" i="8"/>
  <c r="AH20" i="8"/>
  <c r="AF20" i="8"/>
  <c r="AD20" i="8"/>
  <c r="AB20" i="8"/>
  <c r="Z20" i="8"/>
  <c r="X20" i="8"/>
  <c r="V20" i="8"/>
  <c r="T20" i="8"/>
  <c r="R20" i="8"/>
  <c r="P20" i="8"/>
  <c r="D20" i="8" s="1"/>
  <c r="N20" i="8"/>
  <c r="L20" i="8"/>
  <c r="J20" i="8"/>
  <c r="H20" i="8"/>
  <c r="F20" i="8"/>
  <c r="AN5" i="8"/>
  <c r="AL5" i="8"/>
  <c r="AJ5" i="8"/>
  <c r="AH5" i="8"/>
  <c r="AF5" i="8"/>
  <c r="AD5" i="8"/>
  <c r="AB5" i="8"/>
  <c r="Z5" i="8"/>
  <c r="X5" i="8"/>
  <c r="V5" i="8"/>
  <c r="T5" i="8"/>
  <c r="R5" i="8"/>
  <c r="P5" i="8"/>
  <c r="N5" i="8"/>
  <c r="L5" i="8"/>
  <c r="J5" i="8"/>
  <c r="H5" i="8"/>
  <c r="F5" i="8"/>
  <c r="AN15" i="8"/>
  <c r="AL15" i="8"/>
  <c r="AJ15" i="8"/>
  <c r="AH15" i="8"/>
  <c r="AF15" i="8"/>
  <c r="AD15" i="8"/>
  <c r="AB15" i="8"/>
  <c r="Z15" i="8"/>
  <c r="X15" i="8"/>
  <c r="V15" i="8"/>
  <c r="T15" i="8"/>
  <c r="R15" i="8"/>
  <c r="P15" i="8"/>
  <c r="N15" i="8"/>
  <c r="L15" i="8"/>
  <c r="D15" i="8" s="1"/>
  <c r="J15" i="8"/>
  <c r="H15" i="8"/>
  <c r="F15" i="8"/>
  <c r="AN2" i="8"/>
  <c r="AL2" i="8"/>
  <c r="AJ2" i="8"/>
  <c r="AH2" i="8"/>
  <c r="AF2" i="8"/>
  <c r="AD2" i="8"/>
  <c r="AB2" i="8"/>
  <c r="Z2" i="8"/>
  <c r="X2" i="8"/>
  <c r="V2" i="8"/>
  <c r="T2" i="8"/>
  <c r="R2" i="8"/>
  <c r="P2" i="8"/>
  <c r="N2" i="8"/>
  <c r="L2" i="8"/>
  <c r="J2" i="8"/>
  <c r="H2" i="8"/>
  <c r="F2" i="8"/>
  <c r="AN18" i="8"/>
  <c r="AL18" i="8"/>
  <c r="AJ18" i="8"/>
  <c r="AH18" i="8"/>
  <c r="AF18" i="8"/>
  <c r="AD18" i="8"/>
  <c r="AB18" i="8"/>
  <c r="Z18" i="8"/>
  <c r="X18" i="8"/>
  <c r="V18" i="8"/>
  <c r="T18" i="8"/>
  <c r="R18" i="8"/>
  <c r="P18" i="8"/>
  <c r="N18" i="8"/>
  <c r="L18" i="8"/>
  <c r="J18" i="8"/>
  <c r="D18" i="8" s="1"/>
  <c r="H18" i="8"/>
  <c r="F18" i="8"/>
  <c r="AN7" i="8"/>
  <c r="AL7" i="8"/>
  <c r="AJ7" i="8"/>
  <c r="AH7" i="8"/>
  <c r="AF7" i="8"/>
  <c r="AD7" i="8"/>
  <c r="AB7" i="8"/>
  <c r="Z7" i="8"/>
  <c r="X7" i="8"/>
  <c r="V7" i="8"/>
  <c r="D7" i="8" s="1"/>
  <c r="T7" i="8"/>
  <c r="R7" i="8"/>
  <c r="P7" i="8"/>
  <c r="N7" i="8"/>
  <c r="L7" i="8"/>
  <c r="J7" i="8"/>
  <c r="H7" i="8"/>
  <c r="F7" i="8"/>
  <c r="AN4" i="8"/>
  <c r="AL4" i="8"/>
  <c r="AJ4" i="8"/>
  <c r="AH4" i="8"/>
  <c r="AF4" i="8"/>
  <c r="AD4" i="8"/>
  <c r="AB4" i="8"/>
  <c r="Z4" i="8"/>
  <c r="D4" i="8" s="1"/>
  <c r="X4" i="8"/>
  <c r="V4" i="8"/>
  <c r="T4" i="8"/>
  <c r="R4" i="8"/>
  <c r="P4" i="8"/>
  <c r="N4" i="8"/>
  <c r="L4" i="8"/>
  <c r="J4" i="8"/>
  <c r="H4" i="8"/>
  <c r="F4" i="8"/>
  <c r="AN9" i="8"/>
  <c r="AL9" i="8"/>
  <c r="AJ9" i="8"/>
  <c r="AH9" i="8"/>
  <c r="AF9" i="8"/>
  <c r="AD9" i="8"/>
  <c r="AB9" i="8"/>
  <c r="Z9" i="8"/>
  <c r="X9" i="8"/>
  <c r="V9" i="8"/>
  <c r="T9" i="8"/>
  <c r="R9" i="8"/>
  <c r="P9" i="8"/>
  <c r="N9" i="8"/>
  <c r="L9" i="8"/>
  <c r="J9" i="8"/>
  <c r="H9" i="8"/>
  <c r="F9" i="8"/>
  <c r="AN8" i="8"/>
  <c r="AL8" i="8"/>
  <c r="AJ8" i="8"/>
  <c r="AH8" i="8"/>
  <c r="AF8" i="8"/>
  <c r="AD8" i="8"/>
  <c r="AB8" i="8"/>
  <c r="Z8" i="8"/>
  <c r="X8" i="8"/>
  <c r="V8" i="8"/>
  <c r="T8" i="8"/>
  <c r="R8" i="8"/>
  <c r="P8" i="8"/>
  <c r="N8" i="8"/>
  <c r="L8" i="8"/>
  <c r="J8" i="8"/>
  <c r="H8" i="8"/>
  <c r="F8" i="8"/>
  <c r="AN24" i="7"/>
  <c r="AL24" i="7"/>
  <c r="AJ24" i="7"/>
  <c r="AH24" i="7"/>
  <c r="AF24" i="7"/>
  <c r="AD24" i="7"/>
  <c r="AB24" i="7"/>
  <c r="Z24" i="7"/>
  <c r="X24" i="7"/>
  <c r="V24" i="7"/>
  <c r="T24" i="7"/>
  <c r="R24" i="7"/>
  <c r="P24" i="7"/>
  <c r="N24" i="7"/>
  <c r="L24" i="7"/>
  <c r="J24" i="7"/>
  <c r="H24" i="7"/>
  <c r="F24" i="7"/>
  <c r="D24" i="7" s="1"/>
  <c r="AN6" i="7"/>
  <c r="AL6" i="7"/>
  <c r="AJ6" i="7"/>
  <c r="AH6" i="7"/>
  <c r="AF6" i="7"/>
  <c r="AD6" i="7"/>
  <c r="AB6" i="7"/>
  <c r="Z6" i="7"/>
  <c r="X6" i="7"/>
  <c r="V6" i="7"/>
  <c r="T6" i="7"/>
  <c r="R6" i="7"/>
  <c r="P6" i="7"/>
  <c r="N6" i="7"/>
  <c r="L6" i="7"/>
  <c r="J6" i="7"/>
  <c r="H6" i="7"/>
  <c r="F6" i="7"/>
  <c r="AN4" i="7"/>
  <c r="AL4" i="7"/>
  <c r="AJ4" i="7"/>
  <c r="AH4" i="7"/>
  <c r="AF4" i="7"/>
  <c r="AD4" i="7"/>
  <c r="AB4" i="7"/>
  <c r="Z4" i="7"/>
  <c r="X4" i="7"/>
  <c r="V4" i="7"/>
  <c r="T4" i="7"/>
  <c r="R4" i="7"/>
  <c r="D4" i="7" s="1"/>
  <c r="P4" i="7"/>
  <c r="N4" i="7"/>
  <c r="L4" i="7"/>
  <c r="J4" i="7"/>
  <c r="H4" i="7"/>
  <c r="F4" i="7"/>
  <c r="AN16" i="7"/>
  <c r="AL16" i="7"/>
  <c r="AJ16" i="7"/>
  <c r="AH16" i="7"/>
  <c r="AF16" i="7"/>
  <c r="AD16" i="7"/>
  <c r="AB16" i="7"/>
  <c r="Z16" i="7"/>
  <c r="X16" i="7"/>
  <c r="V16" i="7"/>
  <c r="T16" i="7"/>
  <c r="R16" i="7"/>
  <c r="P16" i="7"/>
  <c r="N16" i="7"/>
  <c r="L16" i="7"/>
  <c r="J16" i="7"/>
  <c r="H16" i="7"/>
  <c r="F16" i="7"/>
  <c r="D16" i="7" s="1"/>
  <c r="AN12" i="7"/>
  <c r="AL12" i="7"/>
  <c r="AJ12" i="7"/>
  <c r="AH12" i="7"/>
  <c r="AF12" i="7"/>
  <c r="AD12" i="7"/>
  <c r="AB12" i="7"/>
  <c r="Z12" i="7"/>
  <c r="X12" i="7"/>
  <c r="V12" i="7"/>
  <c r="T12" i="7"/>
  <c r="R12" i="7"/>
  <c r="P12" i="7"/>
  <c r="N12" i="7"/>
  <c r="L12" i="7"/>
  <c r="J12" i="7"/>
  <c r="H12" i="7"/>
  <c r="F12" i="7"/>
  <c r="AN8" i="7"/>
  <c r="AL8" i="7"/>
  <c r="AJ8" i="7"/>
  <c r="AH8" i="7"/>
  <c r="AF8" i="7"/>
  <c r="AD8" i="7"/>
  <c r="AB8" i="7"/>
  <c r="Z8" i="7"/>
  <c r="X8" i="7"/>
  <c r="V8" i="7"/>
  <c r="T8" i="7"/>
  <c r="R8" i="7"/>
  <c r="P8" i="7"/>
  <c r="N8" i="7"/>
  <c r="L8" i="7"/>
  <c r="J8" i="7"/>
  <c r="H8" i="7"/>
  <c r="F8" i="7"/>
  <c r="AN3" i="7"/>
  <c r="AL3" i="7"/>
  <c r="AJ3" i="7"/>
  <c r="AH3" i="7"/>
  <c r="AF3" i="7"/>
  <c r="AD3" i="7"/>
  <c r="AB3" i="7"/>
  <c r="Z3" i="7"/>
  <c r="X3" i="7"/>
  <c r="V3" i="7"/>
  <c r="T3" i="7"/>
  <c r="R3" i="7"/>
  <c r="P3" i="7"/>
  <c r="N3" i="7"/>
  <c r="L3" i="7"/>
  <c r="J3" i="7"/>
  <c r="H3" i="7"/>
  <c r="F3" i="7"/>
  <c r="AN5" i="7"/>
  <c r="AL5" i="7"/>
  <c r="AJ5" i="7"/>
  <c r="AH5" i="7"/>
  <c r="AF5" i="7"/>
  <c r="AD5" i="7"/>
  <c r="AB5" i="7"/>
  <c r="Z5" i="7"/>
  <c r="X5" i="7"/>
  <c r="V5" i="7"/>
  <c r="T5" i="7"/>
  <c r="R5" i="7"/>
  <c r="P5" i="7"/>
  <c r="N5" i="7"/>
  <c r="L5" i="7"/>
  <c r="J5" i="7"/>
  <c r="H5" i="7"/>
  <c r="F5" i="7"/>
  <c r="AN2" i="7"/>
  <c r="AL2" i="7"/>
  <c r="AJ2" i="7"/>
  <c r="AH2" i="7"/>
  <c r="AF2" i="7"/>
  <c r="AD2" i="7"/>
  <c r="AB2" i="7"/>
  <c r="Z2" i="7"/>
  <c r="X2" i="7"/>
  <c r="V2" i="7"/>
  <c r="T2" i="7"/>
  <c r="R2" i="7"/>
  <c r="P2" i="7"/>
  <c r="N2" i="7"/>
  <c r="L2" i="7"/>
  <c r="J2" i="7"/>
  <c r="H2" i="7"/>
  <c r="F2" i="7"/>
  <c r="AN9" i="7"/>
  <c r="AL9" i="7"/>
  <c r="AJ9" i="7"/>
  <c r="AH9" i="7"/>
  <c r="AF9" i="7"/>
  <c r="AD9" i="7"/>
  <c r="AB9" i="7"/>
  <c r="Z9" i="7"/>
  <c r="X9" i="7"/>
  <c r="V9" i="7"/>
  <c r="T9" i="7"/>
  <c r="R9" i="7"/>
  <c r="P9" i="7"/>
  <c r="N9" i="7"/>
  <c r="L9" i="7"/>
  <c r="J9" i="7"/>
  <c r="H9" i="7"/>
  <c r="F9" i="7"/>
  <c r="R11" i="5"/>
  <c r="R10" i="5"/>
  <c r="R9" i="5"/>
  <c r="R8" i="5"/>
  <c r="R7" i="5"/>
  <c r="R2" i="5"/>
  <c r="R6" i="5"/>
  <c r="R5" i="5"/>
  <c r="R4" i="5"/>
  <c r="R3" i="5"/>
  <c r="T11" i="5"/>
  <c r="T10" i="5"/>
  <c r="T9" i="5"/>
  <c r="T8" i="5"/>
  <c r="T7" i="5"/>
  <c r="T2" i="5"/>
  <c r="T6" i="5"/>
  <c r="T5" i="5"/>
  <c r="T4" i="5"/>
  <c r="T3" i="5"/>
  <c r="X11" i="5"/>
  <c r="X10" i="5"/>
  <c r="X9" i="5"/>
  <c r="X8" i="5"/>
  <c r="X7" i="5"/>
  <c r="X2" i="5"/>
  <c r="X6" i="5"/>
  <c r="X5" i="5"/>
  <c r="X4" i="5"/>
  <c r="X3" i="5"/>
  <c r="V11" i="5"/>
  <c r="V10" i="5"/>
  <c r="V9" i="5"/>
  <c r="V8" i="5"/>
  <c r="V7" i="5"/>
  <c r="V2" i="5"/>
  <c r="V6" i="5"/>
  <c r="V5" i="5"/>
  <c r="V4" i="5"/>
  <c r="V3" i="5"/>
  <c r="P11" i="5"/>
  <c r="P10" i="5"/>
  <c r="P9" i="5"/>
  <c r="P8" i="5"/>
  <c r="P7" i="5"/>
  <c r="P2" i="5"/>
  <c r="P6" i="5"/>
  <c r="P5" i="5"/>
  <c r="P3" i="5"/>
  <c r="N11" i="5"/>
  <c r="L11" i="5"/>
  <c r="N10" i="5"/>
  <c r="L10" i="5"/>
  <c r="N9" i="5"/>
  <c r="L9" i="5"/>
  <c r="N8" i="5"/>
  <c r="L8" i="5"/>
  <c r="N7" i="5"/>
  <c r="L7" i="5"/>
  <c r="N2" i="5"/>
  <c r="L2" i="5"/>
  <c r="N6" i="5"/>
  <c r="L6" i="5"/>
  <c r="D6" i="5" s="1"/>
  <c r="N5" i="5"/>
  <c r="D5" i="5" s="1"/>
  <c r="L5" i="5"/>
  <c r="N4" i="5"/>
  <c r="L4" i="5"/>
  <c r="N3" i="5"/>
  <c r="L3" i="5"/>
  <c r="J11" i="5"/>
  <c r="H11" i="5"/>
  <c r="F11" i="5"/>
  <c r="J10" i="5"/>
  <c r="H10" i="5"/>
  <c r="F10" i="5"/>
  <c r="J9" i="5"/>
  <c r="H9" i="5"/>
  <c r="F9" i="5"/>
  <c r="J8" i="5"/>
  <c r="H8" i="5"/>
  <c r="F8" i="5"/>
  <c r="J7" i="5"/>
  <c r="H7" i="5"/>
  <c r="F7" i="5"/>
  <c r="J2" i="5"/>
  <c r="H2" i="5"/>
  <c r="F2" i="5"/>
  <c r="J6" i="5"/>
  <c r="H6" i="5"/>
  <c r="F6" i="5"/>
  <c r="J5" i="5"/>
  <c r="H5" i="5"/>
  <c r="F5" i="5"/>
  <c r="J4" i="5"/>
  <c r="H4" i="5"/>
  <c r="F4" i="5"/>
  <c r="J3" i="5"/>
  <c r="H3" i="5"/>
  <c r="F3" i="5"/>
  <c r="AN11" i="5"/>
  <c r="AL11" i="5"/>
  <c r="AJ11" i="5"/>
  <c r="AH11" i="5"/>
  <c r="AF11" i="5"/>
  <c r="AD11" i="5"/>
  <c r="AB11" i="5"/>
  <c r="Z11" i="5"/>
  <c r="AN10" i="5"/>
  <c r="AL10" i="5"/>
  <c r="AJ10" i="5"/>
  <c r="AH10" i="5"/>
  <c r="AF10" i="5"/>
  <c r="AD10" i="5"/>
  <c r="AB10" i="5"/>
  <c r="Z10" i="5"/>
  <c r="AN9" i="5"/>
  <c r="AL9" i="5"/>
  <c r="AJ9" i="5"/>
  <c r="AH9" i="5"/>
  <c r="AF9" i="5"/>
  <c r="AD9" i="5"/>
  <c r="AB9" i="5"/>
  <c r="Z9" i="5"/>
  <c r="AN8" i="5"/>
  <c r="AL8" i="5"/>
  <c r="AJ8" i="5"/>
  <c r="AH8" i="5"/>
  <c r="AF8" i="5"/>
  <c r="AD8" i="5"/>
  <c r="AB8" i="5"/>
  <c r="Z8" i="5"/>
  <c r="AN7" i="5"/>
  <c r="AL7" i="5"/>
  <c r="AJ7" i="5"/>
  <c r="AH7" i="5"/>
  <c r="AF7" i="5"/>
  <c r="AD7" i="5"/>
  <c r="AB7" i="5"/>
  <c r="Z7" i="5"/>
  <c r="D7" i="5" s="1"/>
  <c r="AN2" i="5"/>
  <c r="AL2" i="5"/>
  <c r="AJ2" i="5"/>
  <c r="AH2" i="5"/>
  <c r="AF2" i="5"/>
  <c r="AD2" i="5"/>
  <c r="AB2" i="5"/>
  <c r="Z2" i="5"/>
  <c r="AN6" i="5"/>
  <c r="AL6" i="5"/>
  <c r="AJ6" i="5"/>
  <c r="AH6" i="5"/>
  <c r="AF6" i="5"/>
  <c r="AD6" i="5"/>
  <c r="AB6" i="5"/>
  <c r="Z6" i="5"/>
  <c r="AN5" i="5"/>
  <c r="AL5" i="5"/>
  <c r="AJ5" i="5"/>
  <c r="AH5" i="5"/>
  <c r="AF5" i="5"/>
  <c r="AD5" i="5"/>
  <c r="AB5" i="5"/>
  <c r="Z5" i="5"/>
  <c r="AN4" i="5"/>
  <c r="AL4" i="5"/>
  <c r="AJ4" i="5"/>
  <c r="AH4" i="5"/>
  <c r="AF4" i="5"/>
  <c r="AD4" i="5"/>
  <c r="AB4" i="5"/>
  <c r="Z4" i="5"/>
  <c r="P4" i="5"/>
  <c r="AN3" i="5"/>
  <c r="AL3" i="5"/>
  <c r="AJ3" i="5"/>
  <c r="AH3" i="5"/>
  <c r="AF3" i="5"/>
  <c r="AD3" i="5"/>
  <c r="AB3" i="5"/>
  <c r="Z3" i="5"/>
  <c r="D8" i="9" l="1"/>
  <c r="D3" i="10"/>
  <c r="D6" i="8"/>
  <c r="D2" i="9"/>
  <c r="D11" i="10"/>
  <c r="D7" i="9"/>
  <c r="D3" i="8"/>
  <c r="D14" i="10"/>
  <c r="D17" i="10"/>
  <c r="D3" i="7"/>
  <c r="D4" i="9"/>
  <c r="D11" i="7"/>
  <c r="D4" i="10"/>
  <c r="D2" i="10"/>
  <c r="D6" i="10"/>
  <c r="D15" i="10"/>
  <c r="D9" i="9"/>
  <c r="D10" i="9"/>
  <c r="D14" i="9"/>
  <c r="D6" i="9"/>
  <c r="D11" i="9"/>
  <c r="D16" i="9"/>
  <c r="D11" i="8"/>
  <c r="D2" i="7"/>
  <c r="D10" i="7"/>
  <c r="D13" i="7"/>
  <c r="D18" i="7"/>
  <c r="D7" i="7"/>
  <c r="D6" i="2"/>
  <c r="D12" i="2"/>
  <c r="D10" i="2"/>
  <c r="D13" i="8"/>
  <c r="D2" i="8"/>
  <c r="D14" i="8"/>
  <c r="D10" i="8"/>
  <c r="D3" i="9"/>
  <c r="D15" i="9"/>
  <c r="D21" i="9"/>
  <c r="D20" i="9"/>
  <c r="D17" i="9"/>
  <c r="D8" i="10"/>
  <c r="D16" i="10"/>
  <c r="D7" i="10"/>
  <c r="D5" i="10"/>
  <c r="D13" i="10"/>
  <c r="D10" i="10"/>
  <c r="D12" i="10"/>
  <c r="D19" i="9"/>
  <c r="D5" i="9"/>
  <c r="D18" i="9"/>
  <c r="D8" i="8"/>
  <c r="D12" i="8"/>
  <c r="D9" i="8"/>
  <c r="D11" i="2"/>
  <c r="D8" i="7"/>
  <c r="D6" i="7"/>
  <c r="D9" i="7"/>
  <c r="D12" i="7"/>
  <c r="D5" i="7"/>
  <c r="D14" i="7"/>
  <c r="D2" i="5"/>
  <c r="D3" i="5"/>
  <c r="D22" i="9"/>
  <c r="D23" i="9"/>
  <c r="D4" i="5"/>
  <c r="D5" i="8"/>
  <c r="AN19" i="4"/>
  <c r="AL19" i="4"/>
  <c r="AJ19" i="4"/>
  <c r="AH19" i="4"/>
  <c r="AF19" i="4"/>
  <c r="AD19" i="4"/>
  <c r="AB19" i="4"/>
  <c r="Z19" i="4"/>
  <c r="X19" i="4"/>
  <c r="V19" i="4"/>
  <c r="T19" i="4"/>
  <c r="R19" i="4"/>
  <c r="P19" i="4"/>
  <c r="N19" i="4"/>
  <c r="L19" i="4"/>
  <c r="J19" i="4"/>
  <c r="H19" i="4"/>
  <c r="F19" i="4"/>
  <c r="AN18" i="4"/>
  <c r="AL18" i="4"/>
  <c r="AJ18" i="4"/>
  <c r="AH18" i="4"/>
  <c r="AF18" i="4"/>
  <c r="AD18" i="4"/>
  <c r="AB18" i="4"/>
  <c r="Z18" i="4"/>
  <c r="X18" i="4"/>
  <c r="V18" i="4"/>
  <c r="T18" i="4"/>
  <c r="R18" i="4"/>
  <c r="P18" i="4"/>
  <c r="N18" i="4"/>
  <c r="L18" i="4"/>
  <c r="J18" i="4"/>
  <c r="H18" i="4"/>
  <c r="F18" i="4"/>
  <c r="AN5" i="4"/>
  <c r="AL5" i="4"/>
  <c r="D5" i="4" s="1"/>
  <c r="AJ5" i="4"/>
  <c r="AH5" i="4"/>
  <c r="AF5" i="4"/>
  <c r="AD5" i="4"/>
  <c r="AB5" i="4"/>
  <c r="Z5" i="4"/>
  <c r="X5" i="4"/>
  <c r="V5" i="4"/>
  <c r="T5" i="4"/>
  <c r="R5" i="4"/>
  <c r="P5" i="4"/>
  <c r="N5" i="4"/>
  <c r="L5" i="4"/>
  <c r="J5" i="4"/>
  <c r="H5" i="4"/>
  <c r="F5" i="4"/>
  <c r="AN4" i="4"/>
  <c r="AL4" i="4"/>
  <c r="AJ4" i="4"/>
  <c r="AH4" i="4"/>
  <c r="AF4" i="4"/>
  <c r="AD4" i="4"/>
  <c r="AB4" i="4"/>
  <c r="Z4" i="4"/>
  <c r="X4" i="4"/>
  <c r="V4" i="4"/>
  <c r="T4" i="4"/>
  <c r="R4" i="4"/>
  <c r="P4" i="4"/>
  <c r="N4" i="4"/>
  <c r="L4" i="4"/>
  <c r="J4" i="4"/>
  <c r="H4" i="4"/>
  <c r="F4" i="4"/>
  <c r="AN17" i="4"/>
  <c r="AL17" i="4"/>
  <c r="AJ17" i="4"/>
  <c r="AH17" i="4"/>
  <c r="AF17" i="4"/>
  <c r="AD17" i="4"/>
  <c r="AB17" i="4"/>
  <c r="D17" i="4" s="1"/>
  <c r="Z17" i="4"/>
  <c r="X17" i="4"/>
  <c r="V17" i="4"/>
  <c r="T17" i="4"/>
  <c r="R17" i="4"/>
  <c r="P17" i="4"/>
  <c r="N17" i="4"/>
  <c r="L17" i="4"/>
  <c r="J17" i="4"/>
  <c r="H17" i="4"/>
  <c r="F17" i="4"/>
  <c r="AN12" i="4"/>
  <c r="AL12" i="4"/>
  <c r="AJ12" i="4"/>
  <c r="AH12" i="4"/>
  <c r="AF12" i="4"/>
  <c r="AD12" i="4"/>
  <c r="AB12" i="4"/>
  <c r="D12" i="4" s="1"/>
  <c r="Z12" i="4"/>
  <c r="X12" i="4"/>
  <c r="V12" i="4"/>
  <c r="T12" i="4"/>
  <c r="R12" i="4"/>
  <c r="P12" i="4"/>
  <c r="N12" i="4"/>
  <c r="L12" i="4"/>
  <c r="J12" i="4"/>
  <c r="H12" i="4"/>
  <c r="F12" i="4"/>
  <c r="AN15" i="4"/>
  <c r="AL15" i="4"/>
  <c r="AJ15" i="4"/>
  <c r="AH15" i="4"/>
  <c r="AF15" i="4"/>
  <c r="AD15" i="4"/>
  <c r="AB15" i="4"/>
  <c r="Z15" i="4"/>
  <c r="D15" i="4" s="1"/>
  <c r="X15" i="4"/>
  <c r="V15" i="4"/>
  <c r="T15" i="4"/>
  <c r="R15" i="4"/>
  <c r="P15" i="4"/>
  <c r="N15" i="4"/>
  <c r="L15" i="4"/>
  <c r="J15" i="4"/>
  <c r="H15" i="4"/>
  <c r="F15" i="4"/>
  <c r="AN8" i="4"/>
  <c r="AL8" i="4"/>
  <c r="AJ8" i="4"/>
  <c r="AH8" i="4"/>
  <c r="AF8" i="4"/>
  <c r="AD8" i="4"/>
  <c r="AB8" i="4"/>
  <c r="Z8" i="4"/>
  <c r="X8" i="4"/>
  <c r="V8" i="4"/>
  <c r="T8" i="4"/>
  <c r="R8" i="4"/>
  <c r="P8" i="4"/>
  <c r="N8" i="4"/>
  <c r="L8" i="4"/>
  <c r="J8" i="4"/>
  <c r="H8" i="4"/>
  <c r="F8" i="4"/>
  <c r="AN3" i="4"/>
  <c r="AL3" i="4"/>
  <c r="AJ3" i="4"/>
  <c r="AH3" i="4"/>
  <c r="AF3" i="4"/>
  <c r="AD3" i="4"/>
  <c r="AB3" i="4"/>
  <c r="Z3" i="4"/>
  <c r="X3" i="4"/>
  <c r="V3" i="4"/>
  <c r="T3" i="4"/>
  <c r="R3" i="4"/>
  <c r="P3" i="4"/>
  <c r="N3" i="4"/>
  <c r="L3" i="4"/>
  <c r="J3" i="4"/>
  <c r="H3" i="4"/>
  <c r="F3" i="4"/>
  <c r="AN6" i="4"/>
  <c r="AL6" i="4"/>
  <c r="AJ6" i="4"/>
  <c r="AH6" i="4"/>
  <c r="AF6" i="4"/>
  <c r="AD6" i="4"/>
  <c r="AB6" i="4"/>
  <c r="Z6" i="4"/>
  <c r="X6" i="4"/>
  <c r="V6" i="4"/>
  <c r="T6" i="4"/>
  <c r="R6" i="4"/>
  <c r="P6" i="4"/>
  <c r="N6" i="4"/>
  <c r="L6" i="4"/>
  <c r="J6" i="4"/>
  <c r="H6" i="4"/>
  <c r="F6" i="4"/>
  <c r="AN16" i="4"/>
  <c r="AL16" i="4"/>
  <c r="AJ16" i="4"/>
  <c r="AH16" i="4"/>
  <c r="AF16" i="4"/>
  <c r="AD16" i="4"/>
  <c r="AB16" i="4"/>
  <c r="Z16" i="4"/>
  <c r="X16" i="4"/>
  <c r="V16" i="4"/>
  <c r="T16" i="4"/>
  <c r="D16" i="4" s="1"/>
  <c r="R16" i="4"/>
  <c r="P16" i="4"/>
  <c r="N16" i="4"/>
  <c r="L16" i="4"/>
  <c r="J16" i="4"/>
  <c r="H16" i="4"/>
  <c r="F16" i="4"/>
  <c r="AN13" i="4"/>
  <c r="AL13" i="4"/>
  <c r="AJ13" i="4"/>
  <c r="AH13" i="4"/>
  <c r="AF13" i="4"/>
  <c r="AD13" i="4"/>
  <c r="AB13" i="4"/>
  <c r="Z13" i="4"/>
  <c r="X13" i="4"/>
  <c r="V13" i="4"/>
  <c r="T13" i="4"/>
  <c r="D13" i="4" s="1"/>
  <c r="R13" i="4"/>
  <c r="P13" i="4"/>
  <c r="N13" i="4"/>
  <c r="L13" i="4"/>
  <c r="J13" i="4"/>
  <c r="H13" i="4"/>
  <c r="F13" i="4"/>
  <c r="AN14" i="4"/>
  <c r="AL14" i="4"/>
  <c r="AJ14" i="4"/>
  <c r="AH14" i="4"/>
  <c r="AF14" i="4"/>
  <c r="AD14" i="4"/>
  <c r="AB14" i="4"/>
  <c r="Z14" i="4"/>
  <c r="X14" i="4"/>
  <c r="V14" i="4"/>
  <c r="T14" i="4"/>
  <c r="R14" i="4"/>
  <c r="D14" i="4" s="1"/>
  <c r="P14" i="4"/>
  <c r="N14" i="4"/>
  <c r="L14" i="4"/>
  <c r="J14" i="4"/>
  <c r="H14" i="4"/>
  <c r="F14" i="4"/>
  <c r="AN2" i="4"/>
  <c r="AL2" i="4"/>
  <c r="AJ2" i="4"/>
  <c r="AH2" i="4"/>
  <c r="AF2" i="4"/>
  <c r="AD2" i="4"/>
  <c r="AB2" i="4"/>
  <c r="Z2" i="4"/>
  <c r="X2" i="4"/>
  <c r="V2" i="4"/>
  <c r="T2" i="4"/>
  <c r="R2" i="4"/>
  <c r="P2" i="4"/>
  <c r="N2" i="4"/>
  <c r="L2" i="4"/>
  <c r="J2" i="4"/>
  <c r="H2" i="4"/>
  <c r="F2" i="4"/>
  <c r="AN10" i="4"/>
  <c r="AL10" i="4"/>
  <c r="AJ10" i="4"/>
  <c r="AH10" i="4"/>
  <c r="AF10" i="4"/>
  <c r="AD10" i="4"/>
  <c r="AB10" i="4"/>
  <c r="Z10" i="4"/>
  <c r="X10" i="4"/>
  <c r="V10" i="4"/>
  <c r="T10" i="4"/>
  <c r="R10" i="4"/>
  <c r="P10" i="4"/>
  <c r="N10" i="4"/>
  <c r="L10" i="4"/>
  <c r="J10" i="4"/>
  <c r="H10" i="4"/>
  <c r="F10" i="4"/>
  <c r="AN11" i="4"/>
  <c r="AL11" i="4"/>
  <c r="AJ11" i="4"/>
  <c r="AH11" i="4"/>
  <c r="AF11" i="4"/>
  <c r="AD11" i="4"/>
  <c r="AB11" i="4"/>
  <c r="Z11" i="4"/>
  <c r="X11" i="4"/>
  <c r="V11" i="4"/>
  <c r="T11" i="4"/>
  <c r="R11" i="4"/>
  <c r="P11" i="4"/>
  <c r="N11" i="4"/>
  <c r="L11" i="4"/>
  <c r="J11" i="4"/>
  <c r="H11" i="4"/>
  <c r="F11" i="4"/>
  <c r="AN9" i="4"/>
  <c r="AL9" i="4"/>
  <c r="AJ9" i="4"/>
  <c r="AH9" i="4"/>
  <c r="AF9" i="4"/>
  <c r="AD9" i="4"/>
  <c r="AB9" i="4"/>
  <c r="Z9" i="4"/>
  <c r="X9" i="4"/>
  <c r="V9" i="4"/>
  <c r="T9" i="4"/>
  <c r="R9" i="4"/>
  <c r="P9" i="4"/>
  <c r="N9" i="4"/>
  <c r="D9" i="4" s="1"/>
  <c r="L9" i="4"/>
  <c r="J9" i="4"/>
  <c r="H9" i="4"/>
  <c r="F9" i="4"/>
  <c r="AN7" i="4"/>
  <c r="AL7" i="4"/>
  <c r="AJ7" i="4"/>
  <c r="AH7" i="4"/>
  <c r="AF7" i="4"/>
  <c r="AD7" i="4"/>
  <c r="AB7" i="4"/>
  <c r="Z7" i="4"/>
  <c r="X7" i="4"/>
  <c r="V7" i="4"/>
  <c r="T7" i="4"/>
  <c r="R7" i="4"/>
  <c r="P7" i="4"/>
  <c r="N7" i="4"/>
  <c r="L7" i="4"/>
  <c r="J7" i="4"/>
  <c r="H7" i="4"/>
  <c r="F7" i="4"/>
  <c r="AN20" i="4"/>
  <c r="AL20" i="4"/>
  <c r="AJ20" i="4"/>
  <c r="AH20" i="4"/>
  <c r="AF20" i="4"/>
  <c r="AD20" i="4"/>
  <c r="AB20" i="4"/>
  <c r="Z20" i="4"/>
  <c r="X20" i="4"/>
  <c r="V20" i="4"/>
  <c r="T20" i="4"/>
  <c r="R20" i="4"/>
  <c r="P20" i="4"/>
  <c r="N20" i="4"/>
  <c r="L20" i="4"/>
  <c r="J20" i="4"/>
  <c r="H20" i="4"/>
  <c r="F20" i="4"/>
  <c r="AN21" i="3"/>
  <c r="AL21" i="3"/>
  <c r="AJ21" i="3"/>
  <c r="AH21" i="3"/>
  <c r="AF21" i="3"/>
  <c r="AD21" i="3"/>
  <c r="AB21" i="3"/>
  <c r="D21" i="3" s="1"/>
  <c r="X21" i="3"/>
  <c r="V21" i="3"/>
  <c r="T21" i="3"/>
  <c r="R21" i="3"/>
  <c r="P21" i="3"/>
  <c r="N21" i="3"/>
  <c r="L21" i="3"/>
  <c r="J21" i="3"/>
  <c r="H21" i="3"/>
  <c r="F21" i="3"/>
  <c r="AN15" i="3"/>
  <c r="AL15" i="3"/>
  <c r="AJ15" i="3"/>
  <c r="AH15" i="3"/>
  <c r="AF15" i="3"/>
  <c r="AD15" i="3"/>
  <c r="AB15" i="3"/>
  <c r="Z15" i="3"/>
  <c r="X15" i="3"/>
  <c r="V15" i="3"/>
  <c r="T15" i="3"/>
  <c r="R15" i="3"/>
  <c r="P15" i="3"/>
  <c r="N15" i="3"/>
  <c r="L15" i="3"/>
  <c r="J15" i="3"/>
  <c r="H15" i="3"/>
  <c r="F15" i="3"/>
  <c r="AN16" i="3"/>
  <c r="AL16" i="3"/>
  <c r="AJ16" i="3"/>
  <c r="AH16" i="3"/>
  <c r="AF16" i="3"/>
  <c r="AD16" i="3"/>
  <c r="AB16" i="3"/>
  <c r="Z16" i="3"/>
  <c r="X16" i="3"/>
  <c r="V16" i="3"/>
  <c r="T16" i="3"/>
  <c r="R16" i="3"/>
  <c r="P16" i="3"/>
  <c r="N16" i="3"/>
  <c r="L16" i="3"/>
  <c r="J16" i="3"/>
  <c r="H16" i="3"/>
  <c r="F16" i="3"/>
  <c r="AN6" i="3"/>
  <c r="AL6" i="3"/>
  <c r="AJ6" i="3"/>
  <c r="AH6" i="3"/>
  <c r="AF6" i="3"/>
  <c r="AD6" i="3"/>
  <c r="AB6" i="3"/>
  <c r="Z6" i="3"/>
  <c r="X6" i="3"/>
  <c r="V6" i="3"/>
  <c r="T6" i="3"/>
  <c r="R6" i="3"/>
  <c r="P6" i="3"/>
  <c r="N6" i="3"/>
  <c r="L6" i="3"/>
  <c r="J6" i="3"/>
  <c r="H6" i="3"/>
  <c r="F6" i="3"/>
  <c r="AN18" i="3"/>
  <c r="AL18" i="3"/>
  <c r="AJ18" i="3"/>
  <c r="AH18" i="3"/>
  <c r="AF18" i="3"/>
  <c r="AD18" i="3"/>
  <c r="AB18" i="3"/>
  <c r="Z18" i="3"/>
  <c r="X18" i="3"/>
  <c r="V18" i="3"/>
  <c r="T18" i="3"/>
  <c r="R18" i="3"/>
  <c r="P18" i="3"/>
  <c r="N18" i="3"/>
  <c r="L18" i="3"/>
  <c r="J18" i="3"/>
  <c r="H18" i="3"/>
  <c r="F18" i="3"/>
  <c r="AN12" i="3"/>
  <c r="AL12" i="3"/>
  <c r="AJ12" i="3"/>
  <c r="AH12" i="3"/>
  <c r="AF12" i="3"/>
  <c r="AD12" i="3"/>
  <c r="AB12" i="3"/>
  <c r="Z12" i="3"/>
  <c r="X12" i="3"/>
  <c r="V12" i="3"/>
  <c r="T12" i="3"/>
  <c r="R12" i="3"/>
  <c r="P12" i="3"/>
  <c r="N12" i="3"/>
  <c r="L12" i="3"/>
  <c r="J12" i="3"/>
  <c r="H12" i="3"/>
  <c r="F12" i="3"/>
  <c r="AN3" i="3"/>
  <c r="AL3" i="3"/>
  <c r="AJ3" i="3"/>
  <c r="AH3" i="3"/>
  <c r="AF3" i="3"/>
  <c r="AD3" i="3"/>
  <c r="AB3" i="3"/>
  <c r="Z3" i="3"/>
  <c r="X3" i="3"/>
  <c r="V3" i="3"/>
  <c r="T3" i="3"/>
  <c r="R3" i="3"/>
  <c r="P3" i="3"/>
  <c r="N3" i="3"/>
  <c r="L3" i="3"/>
  <c r="J3" i="3"/>
  <c r="H3" i="3"/>
  <c r="F3" i="3"/>
  <c r="AN20" i="3"/>
  <c r="AL20" i="3"/>
  <c r="AJ20" i="3"/>
  <c r="AH20" i="3"/>
  <c r="AF20" i="3"/>
  <c r="AD20" i="3"/>
  <c r="AB20" i="3"/>
  <c r="Z20" i="3"/>
  <c r="X20" i="3"/>
  <c r="V20" i="3"/>
  <c r="T20" i="3"/>
  <c r="D20" i="3" s="1"/>
  <c r="R20" i="3"/>
  <c r="P20" i="3"/>
  <c r="N20" i="3"/>
  <c r="L20" i="3"/>
  <c r="J20" i="3"/>
  <c r="H20" i="3"/>
  <c r="F20" i="3"/>
  <c r="AN14" i="3"/>
  <c r="AL14" i="3"/>
  <c r="AJ14" i="3"/>
  <c r="AH14" i="3"/>
  <c r="AF14" i="3"/>
  <c r="AD14" i="3"/>
  <c r="AB14" i="3"/>
  <c r="Z14" i="3"/>
  <c r="X14" i="3"/>
  <c r="V14" i="3"/>
  <c r="T14" i="3"/>
  <c r="R14" i="3"/>
  <c r="P14" i="3"/>
  <c r="N14" i="3"/>
  <c r="D14" i="3" s="1"/>
  <c r="L14" i="3"/>
  <c r="J14" i="3"/>
  <c r="H14" i="3"/>
  <c r="F14" i="3"/>
  <c r="F9" i="3"/>
  <c r="H9" i="3"/>
  <c r="J9" i="3"/>
  <c r="L9" i="3"/>
  <c r="N9" i="3"/>
  <c r="P9" i="3"/>
  <c r="F4" i="3"/>
  <c r="F8" i="3"/>
  <c r="F13" i="3"/>
  <c r="F11" i="3"/>
  <c r="F17" i="3"/>
  <c r="F2" i="3"/>
  <c r="F7" i="3"/>
  <c r="F5" i="3"/>
  <c r="F19" i="3"/>
  <c r="H19" i="3"/>
  <c r="H5" i="3"/>
  <c r="H7" i="3"/>
  <c r="H2" i="3"/>
  <c r="H17" i="3"/>
  <c r="H11" i="3"/>
  <c r="H13" i="3"/>
  <c r="H8" i="3"/>
  <c r="H4" i="3"/>
  <c r="J4" i="3"/>
  <c r="J8" i="3"/>
  <c r="J13" i="3"/>
  <c r="J11" i="3"/>
  <c r="J2" i="3"/>
  <c r="J7" i="3"/>
  <c r="J5" i="3"/>
  <c r="J19" i="3"/>
  <c r="L4" i="3"/>
  <c r="L8" i="3"/>
  <c r="L13" i="3"/>
  <c r="L11" i="3"/>
  <c r="L17" i="3"/>
  <c r="L2" i="3"/>
  <c r="L7" i="3"/>
  <c r="L5" i="3"/>
  <c r="N4" i="3"/>
  <c r="N8" i="3"/>
  <c r="N13" i="3"/>
  <c r="N11" i="3"/>
  <c r="N17" i="3"/>
  <c r="N2" i="3"/>
  <c r="N5" i="3"/>
  <c r="N19" i="3"/>
  <c r="P4" i="3"/>
  <c r="P8" i="3"/>
  <c r="P13" i="3"/>
  <c r="P11" i="3"/>
  <c r="P17" i="3"/>
  <c r="P2" i="3"/>
  <c r="P5" i="3"/>
  <c r="P19" i="3"/>
  <c r="R4" i="3"/>
  <c r="R8" i="3"/>
  <c r="R13" i="3"/>
  <c r="R11" i="3"/>
  <c r="R17" i="3"/>
  <c r="R2" i="3"/>
  <c r="R7" i="3"/>
  <c r="R5" i="3"/>
  <c r="R9" i="3"/>
  <c r="X4" i="3"/>
  <c r="X8" i="3"/>
  <c r="X13" i="3"/>
  <c r="X11" i="3"/>
  <c r="X17" i="3"/>
  <c r="X2" i="3"/>
  <c r="X7" i="3"/>
  <c r="X5" i="3"/>
  <c r="X19" i="3"/>
  <c r="X9" i="3"/>
  <c r="T4" i="3"/>
  <c r="T8" i="3"/>
  <c r="T13" i="3"/>
  <c r="T11" i="3"/>
  <c r="T17" i="3"/>
  <c r="T2" i="3"/>
  <c r="T7" i="3"/>
  <c r="T19" i="3"/>
  <c r="T9" i="3"/>
  <c r="V5" i="3"/>
  <c r="V7" i="3"/>
  <c r="V2" i="3"/>
  <c r="V17" i="3"/>
  <c r="V11" i="3"/>
  <c r="V13" i="3"/>
  <c r="V8" i="3"/>
  <c r="V4" i="3"/>
  <c r="AN4" i="3"/>
  <c r="AL4" i="3"/>
  <c r="AJ4" i="3"/>
  <c r="AH4" i="3"/>
  <c r="AF4" i="3"/>
  <c r="AD4" i="3"/>
  <c r="AB4" i="3"/>
  <c r="Z4" i="3"/>
  <c r="AN8" i="3"/>
  <c r="AL8" i="3"/>
  <c r="AJ8" i="3"/>
  <c r="AH8" i="3"/>
  <c r="AF8" i="3"/>
  <c r="AD8" i="3"/>
  <c r="AB8" i="3"/>
  <c r="Z8" i="3"/>
  <c r="AN13" i="3"/>
  <c r="AL13" i="3"/>
  <c r="AJ13" i="3"/>
  <c r="AH13" i="3"/>
  <c r="AF13" i="3"/>
  <c r="AD13" i="3"/>
  <c r="AB13" i="3"/>
  <c r="Z13" i="3"/>
  <c r="AN11" i="3"/>
  <c r="AL11" i="3"/>
  <c r="AJ11" i="3"/>
  <c r="AH11" i="3"/>
  <c r="AF11" i="3"/>
  <c r="AD11" i="3"/>
  <c r="AB11" i="3"/>
  <c r="Z11" i="3"/>
  <c r="AN17" i="3"/>
  <c r="AL17" i="3"/>
  <c r="AJ17" i="3"/>
  <c r="AH17" i="3"/>
  <c r="AF17" i="3"/>
  <c r="AD17" i="3"/>
  <c r="AB17" i="3"/>
  <c r="D17" i="3" s="1"/>
  <c r="Z17" i="3"/>
  <c r="J17" i="3"/>
  <c r="AN2" i="3"/>
  <c r="AL2" i="3"/>
  <c r="AJ2" i="3"/>
  <c r="AH2" i="3"/>
  <c r="AF2" i="3"/>
  <c r="AD2" i="3"/>
  <c r="AB2" i="3"/>
  <c r="Z2" i="3"/>
  <c r="AN7" i="3"/>
  <c r="AL7" i="3"/>
  <c r="AJ7" i="3"/>
  <c r="AH7" i="3"/>
  <c r="AF7" i="3"/>
  <c r="AD7" i="3"/>
  <c r="AB7" i="3"/>
  <c r="Z7" i="3"/>
  <c r="P7" i="3"/>
  <c r="N7" i="3"/>
  <c r="AN5" i="3"/>
  <c r="AL5" i="3"/>
  <c r="AJ5" i="3"/>
  <c r="AH5" i="3"/>
  <c r="AF5" i="3"/>
  <c r="AD5" i="3"/>
  <c r="AB5" i="3"/>
  <c r="Z5" i="3"/>
  <c r="T5" i="3"/>
  <c r="AN19" i="3"/>
  <c r="AL19" i="3"/>
  <c r="AJ19" i="3"/>
  <c r="AH19" i="3"/>
  <c r="AF19" i="3"/>
  <c r="AD19" i="3"/>
  <c r="AB19" i="3"/>
  <c r="Z19" i="3"/>
  <c r="V19" i="3"/>
  <c r="D19" i="3" s="1"/>
  <c r="R19" i="3"/>
  <c r="L19" i="3"/>
  <c r="AN9" i="3"/>
  <c r="AL9" i="3"/>
  <c r="AJ9" i="3"/>
  <c r="AH9" i="3"/>
  <c r="AF9" i="3"/>
  <c r="AD9" i="3"/>
  <c r="AB9" i="3"/>
  <c r="Z9" i="3"/>
  <c r="V9" i="3"/>
  <c r="AN16" i="2"/>
  <c r="AN14" i="2"/>
  <c r="AN13" i="2"/>
  <c r="AN9" i="2"/>
  <c r="AN8" i="2"/>
  <c r="AN7" i="2"/>
  <c r="AN5" i="2"/>
  <c r="AN2" i="2"/>
  <c r="AN3" i="2"/>
  <c r="AL2" i="2"/>
  <c r="AL5" i="2"/>
  <c r="AL4" i="2"/>
  <c r="AL7" i="2"/>
  <c r="AL8" i="2"/>
  <c r="AL9" i="2"/>
  <c r="AL13" i="2"/>
  <c r="AL14" i="2"/>
  <c r="AL16" i="2"/>
  <c r="AN4" i="2"/>
  <c r="AL3" i="2"/>
  <c r="AH16" i="2"/>
  <c r="AH14" i="2"/>
  <c r="AH13" i="2"/>
  <c r="AH9" i="2"/>
  <c r="AH8" i="2"/>
  <c r="AH7" i="2"/>
  <c r="AH4" i="2"/>
  <c r="AH5" i="2"/>
  <c r="AH2" i="2"/>
  <c r="AF16" i="2"/>
  <c r="AF14" i="2"/>
  <c r="AF13" i="2"/>
  <c r="AF9" i="2"/>
  <c r="AF8" i="2"/>
  <c r="AF7" i="2"/>
  <c r="AF4" i="2"/>
  <c r="AF5" i="2"/>
  <c r="AF3" i="2"/>
  <c r="AD16" i="2"/>
  <c r="AD14" i="2"/>
  <c r="AD13" i="2"/>
  <c r="AD9" i="2"/>
  <c r="AD7" i="2"/>
  <c r="AD4" i="2"/>
  <c r="AD5" i="2"/>
  <c r="AD2" i="2"/>
  <c r="AD3" i="2"/>
  <c r="AJ16" i="2"/>
  <c r="AJ14" i="2"/>
  <c r="AJ13" i="2"/>
  <c r="AJ9" i="2"/>
  <c r="AJ8" i="2"/>
  <c r="AJ7" i="2"/>
  <c r="AJ4" i="2"/>
  <c r="AJ5" i="2"/>
  <c r="AJ2" i="2"/>
  <c r="AJ3" i="2"/>
  <c r="AD8" i="2"/>
  <c r="AF2" i="2"/>
  <c r="AH3" i="2"/>
  <c r="AB16" i="2"/>
  <c r="AB14" i="2"/>
  <c r="AB13" i="2"/>
  <c r="AB9" i="2"/>
  <c r="AB8" i="2"/>
  <c r="AB7" i="2"/>
  <c r="AB4" i="2"/>
  <c r="AB2" i="2"/>
  <c r="AB3" i="2"/>
  <c r="Z2" i="2"/>
  <c r="Z5" i="2"/>
  <c r="Z4" i="2"/>
  <c r="Z7" i="2"/>
  <c r="Z8" i="2"/>
  <c r="Z9" i="2"/>
  <c r="Z13" i="2"/>
  <c r="Z14" i="2"/>
  <c r="Z16" i="2"/>
  <c r="AB5" i="2"/>
  <c r="Z3" i="2"/>
  <c r="V2" i="2"/>
  <c r="V3" i="2"/>
  <c r="D13" i="3" l="1"/>
  <c r="D15" i="3"/>
  <c r="D8" i="4"/>
  <c r="D6" i="3"/>
  <c r="D2" i="3"/>
  <c r="D11" i="3"/>
  <c r="D3" i="3"/>
  <c r="D7" i="3"/>
  <c r="D9" i="3"/>
  <c r="D16" i="3"/>
  <c r="D3" i="4"/>
  <c r="D10" i="4"/>
  <c r="D4" i="4"/>
  <c r="D6" i="4"/>
  <c r="D11" i="4"/>
  <c r="D2" i="4"/>
  <c r="D5" i="3"/>
  <c r="D18" i="3"/>
  <c r="D12" i="3"/>
  <c r="D8" i="3"/>
  <c r="D4" i="3"/>
  <c r="D7" i="4"/>
  <c r="T16" i="2"/>
  <c r="D16" i="2" s="1"/>
  <c r="R9" i="2"/>
  <c r="T9" i="2"/>
  <c r="R14" i="2"/>
  <c r="D14" i="2" s="1"/>
  <c r="T5" i="2"/>
  <c r="R5" i="2"/>
  <c r="T7" i="2"/>
  <c r="R7" i="2"/>
  <c r="R3" i="2"/>
  <c r="D9" i="2" l="1"/>
  <c r="D5" i="2"/>
  <c r="P3" i="2"/>
  <c r="P4" i="2"/>
  <c r="P7" i="2"/>
  <c r="D7" i="2" s="1"/>
  <c r="N7" i="2"/>
  <c r="N4" i="2"/>
  <c r="D4" i="2" s="1"/>
  <c r="N3" i="2"/>
  <c r="L7" i="2"/>
  <c r="L4" i="2"/>
  <c r="L3" i="2"/>
  <c r="D3" i="2" s="1"/>
  <c r="J3" i="2"/>
  <c r="J13" i="2"/>
  <c r="D13" i="2" s="1"/>
  <c r="J8" i="2"/>
  <c r="J2" i="2"/>
  <c r="H3" i="2"/>
  <c r="H2" i="2"/>
  <c r="F8" i="2"/>
  <c r="F3" i="2"/>
  <c r="F2" i="2"/>
  <c r="D2" i="2" l="1"/>
  <c r="D8" i="2"/>
  <c r="A11" i="3"/>
  <c r="A12" i="3"/>
  <c r="A13" i="3"/>
  <c r="A14" i="3"/>
  <c r="A15" i="3"/>
  <c r="A16" i="3"/>
  <c r="A17" i="3" s="1"/>
  <c r="A18" i="3" s="1"/>
</calcChain>
</file>

<file path=xl/sharedStrings.xml><?xml version="1.0" encoding="utf-8"?>
<sst xmlns="http://schemas.openxmlformats.org/spreadsheetml/2006/main" count="1147" uniqueCount="345">
  <si>
    <t>P = (1010 / ((T1 / T) ^ a)) - 10</t>
  </si>
  <si>
    <t>kuula</t>
  </si>
  <si>
    <t>kiekko</t>
  </si>
  <si>
    <t>moukari</t>
  </si>
  <si>
    <t>keihäs</t>
  </si>
  <si>
    <t>T1</t>
  </si>
  <si>
    <t>a</t>
  </si>
  <si>
    <t>29.4.</t>
  </si>
  <si>
    <t>5.5.</t>
  </si>
  <si>
    <t>Lahden Ahkera</t>
  </si>
  <si>
    <t>Porvoon Urheilijat</t>
  </si>
  <si>
    <t>Tarvasjoen Urheilijat</t>
  </si>
  <si>
    <t>Savonlinnan Riento</t>
  </si>
  <si>
    <t>Hartolan Voima</t>
  </si>
  <si>
    <t>Rustholkarhu Onni</t>
  </si>
  <si>
    <t>Selin Pyry</t>
  </si>
  <si>
    <t>Tuominen Reko</t>
  </si>
  <si>
    <t>Kovanen Isko</t>
  </si>
  <si>
    <t>Hynninen Eelis</t>
  </si>
  <si>
    <t xml:space="preserve">P13 </t>
  </si>
  <si>
    <t>SEURA</t>
  </si>
  <si>
    <t>PISTEKERTYMÄ</t>
  </si>
  <si>
    <t>2.7.</t>
  </si>
  <si>
    <t>Puro Paavo</t>
  </si>
  <si>
    <t>Suolahden Urheilijat</t>
  </si>
  <si>
    <t>Kemppainen Luukas</t>
  </si>
  <si>
    <t>Joutsan Pommi</t>
  </si>
  <si>
    <t>Leo-Matti Heinänen</t>
  </si>
  <si>
    <t>Suolahden Urheiljat</t>
  </si>
  <si>
    <t>Uuraisten Urheilijat</t>
  </si>
  <si>
    <t>Kangasniemi Aatu</t>
  </si>
  <si>
    <t>22.7.</t>
  </si>
  <si>
    <t>15.8.</t>
  </si>
  <si>
    <t>2.9.</t>
  </si>
  <si>
    <t>23.9.</t>
  </si>
  <si>
    <t>P9</t>
  </si>
  <si>
    <t>P11</t>
  </si>
  <si>
    <t>Mäkelä Sakari</t>
  </si>
  <si>
    <t>Tuomola Joakim</t>
  </si>
  <si>
    <t>Paappanen Erno</t>
  </si>
  <si>
    <t>Kestävyysjuoksunuoret</t>
  </si>
  <si>
    <t>Keravan Urheilijat</t>
  </si>
  <si>
    <t>Pirttimäki Jimi</t>
  </si>
  <si>
    <t>Koskelainen Oliver</t>
  </si>
  <si>
    <t>Soikkeli Juho</t>
  </si>
  <si>
    <t>Valkealan Kajo</t>
  </si>
  <si>
    <t>Nieminen Matias</t>
  </si>
  <si>
    <t>Asikkalan Raikas</t>
  </si>
  <si>
    <t>Nieminen Pyry</t>
  </si>
  <si>
    <t>Kinnunen Aleksi</t>
  </si>
  <si>
    <t>Suolahden Urho</t>
  </si>
  <si>
    <t>Seppälä Benedict</t>
  </si>
  <si>
    <t>Laitinen Ilmari</t>
  </si>
  <si>
    <t>Järvikylä Pauli</t>
  </si>
  <si>
    <t>Konneveden Urheilijat</t>
  </si>
  <si>
    <t>Kärkkäinen Tuomas</t>
  </si>
  <si>
    <t>Hyypiä Leevi</t>
  </si>
  <si>
    <t>Iitin Pyrintö</t>
  </si>
  <si>
    <t>Rauhamaa Otto</t>
  </si>
  <si>
    <t>Kärkölän Kisa-Veikot</t>
  </si>
  <si>
    <t>Taavila Juho</t>
  </si>
  <si>
    <t>Nastolan Naseva</t>
  </si>
  <si>
    <t>Kemppainen Elias</t>
  </si>
  <si>
    <t>Kemppainen Niilo</t>
  </si>
  <si>
    <t>Ingers Pyry</t>
  </si>
  <si>
    <t>Huppunen Luukas</t>
  </si>
  <si>
    <t>Hynninen Roni</t>
  </si>
  <si>
    <t>Leminen Rami</t>
  </si>
  <si>
    <t>Heinolan Isku</t>
  </si>
  <si>
    <t>Leminen Eero</t>
  </si>
  <si>
    <t>Gustafsson Joona</t>
  </si>
  <si>
    <t>Ripatti Lenni-Jussi</t>
  </si>
  <si>
    <t>Pertunmaan Ponnistajat</t>
  </si>
  <si>
    <t>P15</t>
  </si>
  <si>
    <t>Hirvelä Lauri</t>
  </si>
  <si>
    <t>Jämsänkosken Ilves</t>
  </si>
  <si>
    <t>Piirainen Simo</t>
  </si>
  <si>
    <t>Kaipolan Vire</t>
  </si>
  <si>
    <t>Vihertö Ville</t>
  </si>
  <si>
    <t>Ingers Tuukka</t>
  </si>
  <si>
    <t>Johansson Miska</t>
  </si>
  <si>
    <t>T15</t>
  </si>
  <si>
    <t>T13</t>
  </si>
  <si>
    <t>T11</t>
  </si>
  <si>
    <t>T9</t>
  </si>
  <si>
    <t>Vainonen Annukka</t>
  </si>
  <si>
    <t>Maunula Nellinoora</t>
  </si>
  <si>
    <t>HIFK</t>
  </si>
  <si>
    <t>Järvinen Tiina</t>
  </si>
  <si>
    <t>Hietanen Emmi</t>
  </si>
  <si>
    <t>Riihimäen Kisko</t>
  </si>
  <si>
    <t>Savikko Sara</t>
  </si>
  <si>
    <t>Savola Nea</t>
  </si>
  <si>
    <t>Myllykangas Siru</t>
  </si>
  <si>
    <t>Hölsö Minea</t>
  </si>
  <si>
    <t>Virtanen Jenniina</t>
  </si>
  <si>
    <t>Janakkalan Jana</t>
  </si>
  <si>
    <t>Viertola Sanni-Veera</t>
  </si>
  <si>
    <t>Savikko Salla</t>
  </si>
  <si>
    <t>Koskelainen Alice</t>
  </si>
  <si>
    <t>Rauhamaa Alisa</t>
  </si>
  <si>
    <t>Rantala Edith</t>
  </si>
  <si>
    <t>Kärhä Pinja</t>
  </si>
  <si>
    <t>Loimaan Jankko</t>
  </si>
  <si>
    <t>Kärhä Venla</t>
  </si>
  <si>
    <t>Haanpää Roosa</t>
  </si>
  <si>
    <t>Viialan Valtti</t>
  </si>
  <si>
    <t>Väänänen Jenni</t>
  </si>
  <si>
    <t>Ehrnrooth Sara</t>
  </si>
  <si>
    <t>Juvan Urheilijat</t>
  </si>
  <si>
    <t>Kemppainen Elsa</t>
  </si>
  <si>
    <t>Knape Charlotte</t>
  </si>
  <si>
    <t>IF Sibbo Vargarna</t>
  </si>
  <si>
    <t>Häyrynen Alisa</t>
  </si>
  <si>
    <t>Johansson Kiira</t>
  </si>
  <si>
    <t>Linden Selma</t>
  </si>
  <si>
    <t>Anjalan Liitto</t>
  </si>
  <si>
    <t>Nieminen Eerika</t>
  </si>
  <si>
    <t>Niemi Iiris</t>
  </si>
  <si>
    <t>Niemi Hertta</t>
  </si>
  <si>
    <t>Huppunen Martta</t>
  </si>
  <si>
    <t>Muotka Tanja</t>
  </si>
  <si>
    <t>Orimattilan Jymy</t>
  </si>
  <si>
    <t>Linden Amalia</t>
  </si>
  <si>
    <t>Niemi Kerttu</t>
  </si>
  <si>
    <t>Johansson Sinja</t>
  </si>
  <si>
    <t>Nieminen Heidi</t>
  </si>
  <si>
    <t>Karhulan Katajaiset</t>
  </si>
  <si>
    <t>Puukka Joanna</t>
  </si>
  <si>
    <t>Tuomainen Jenna</t>
  </si>
  <si>
    <t>Muotka Pinja</t>
  </si>
  <si>
    <t>Orimatilan Jymy</t>
  </si>
  <si>
    <t>Takki Henna</t>
  </si>
  <si>
    <t>Norontaus Senja</t>
  </si>
  <si>
    <t>Puolakanaho Sofia</t>
  </si>
  <si>
    <t>Suomi Sara</t>
  </si>
  <si>
    <t>Espoon Tapiot</t>
  </si>
  <si>
    <t>Reponen Veera</t>
  </si>
  <si>
    <t>Ripatti Viivi</t>
  </si>
  <si>
    <t>Järvikylä Pirkko</t>
  </si>
  <si>
    <t>Jyväskylän Kenttäurheilijat</t>
  </si>
  <si>
    <t>Yläharju Pinja</t>
  </si>
  <si>
    <t>Puumalan Viri</t>
  </si>
  <si>
    <t>Toutunen Piitu</t>
  </si>
  <si>
    <t>Sauvala Sofia</t>
  </si>
  <si>
    <t>Mu Sissoho Maria</t>
  </si>
  <si>
    <t>Komu Viivi</t>
  </si>
  <si>
    <t>Lempäälän Kisa</t>
  </si>
  <si>
    <t>Valkila Emma</t>
  </si>
  <si>
    <t>HKV</t>
  </si>
  <si>
    <t>Helsingin Kisa-Veikot</t>
  </si>
  <si>
    <t>Salo Vilma</t>
  </si>
  <si>
    <t>Miller Olivia</t>
  </si>
  <si>
    <t>Lähteelä Petra</t>
  </si>
  <si>
    <t>Mäkinen Viola</t>
  </si>
  <si>
    <t>Hämeenlinnan Tarmo</t>
  </si>
  <si>
    <t>Alanko Iita</t>
  </si>
  <si>
    <t>Alanko Aino</t>
  </si>
  <si>
    <t>Pirttimäki Sofia</t>
  </si>
  <si>
    <t>Polvela Hilma</t>
  </si>
  <si>
    <t>Kupiainen Viivi</t>
  </si>
  <si>
    <t>Tuomola Birgit</t>
  </si>
  <si>
    <t>Summanen Tuuli</t>
  </si>
  <si>
    <t>LUM</t>
  </si>
  <si>
    <t>Värilä Viivi</t>
  </si>
  <si>
    <t>Puhakka Pauliina</t>
  </si>
  <si>
    <t>Vehkalahden Veikot</t>
  </si>
  <si>
    <t>Olkkola Kaisla</t>
  </si>
  <si>
    <t>Laine Sohvi</t>
  </si>
  <si>
    <t>Hoppman Juho</t>
  </si>
  <si>
    <t>Luoma-Aho Iida</t>
  </si>
  <si>
    <t>Taipale Jenna</t>
  </si>
  <si>
    <t>Parviainen Tanja</t>
  </si>
  <si>
    <t>Rautkoski Hilja</t>
  </si>
  <si>
    <t>Häyrynen Otso</t>
  </si>
  <si>
    <t>Stenman Vilho</t>
  </si>
  <si>
    <t>Kiviluoto Aaro</t>
  </si>
  <si>
    <t>Porvari Markus</t>
  </si>
  <si>
    <t>Tuomainen Jesse</t>
  </si>
  <si>
    <t>Värilä Vanessa</t>
  </si>
  <si>
    <t>Laine Saana</t>
  </si>
  <si>
    <t>Koivunen Lauri</t>
  </si>
  <si>
    <t>Rytkölä Taavi</t>
  </si>
  <si>
    <t>Huvinen Nanna</t>
  </si>
  <si>
    <t>Savolainen Janni</t>
  </si>
  <si>
    <t>Virkkunen Lara</t>
  </si>
  <si>
    <t>Salonen Celina</t>
  </si>
  <si>
    <t>Piispanen Emmi</t>
  </si>
  <si>
    <t>Ahonen Aino</t>
  </si>
  <si>
    <t>Kortelainen Arianna</t>
  </si>
  <si>
    <t>Lindroos Jimi</t>
  </si>
  <si>
    <t>Salonen Nici</t>
  </si>
  <si>
    <t>Padasjoen Yritys</t>
  </si>
  <si>
    <t>Piispanen Samu</t>
  </si>
  <si>
    <t>Hyypiä Lukas</t>
  </si>
  <si>
    <t>Rinne Eric</t>
  </si>
  <si>
    <t>Silvonen Perttu</t>
  </si>
  <si>
    <t>Rantalainen Rosalina</t>
  </si>
  <si>
    <t>Tuominen Jenni</t>
  </si>
  <si>
    <t>Viinikainen Vilma</t>
  </si>
  <si>
    <t>Rantalainen Elisa</t>
  </si>
  <si>
    <t>Rainio Adalmiina</t>
  </si>
  <si>
    <t>Tarkiainen Janette</t>
  </si>
  <si>
    <t>Kananen Venla</t>
  </si>
  <si>
    <t>Palo Tinja</t>
  </si>
  <si>
    <t>M17</t>
  </si>
  <si>
    <t>N17</t>
  </si>
  <si>
    <t>M19</t>
  </si>
  <si>
    <t>N19</t>
  </si>
  <si>
    <t>M</t>
  </si>
  <si>
    <t>N</t>
  </si>
  <si>
    <t>Kammer Marco</t>
  </si>
  <si>
    <t>Satto Petri</t>
  </si>
  <si>
    <t>M35+</t>
  </si>
  <si>
    <t>N35+</t>
  </si>
  <si>
    <t>SARJA</t>
  </si>
  <si>
    <t>Miesten Heittoviisiottelu, vuoden 2014 ikäkertoimilla.</t>
  </si>
  <si>
    <t>Moukari</t>
  </si>
  <si>
    <t>Kuula</t>
  </si>
  <si>
    <t>Kiekko</t>
  </si>
  <si>
    <t>Keihäs</t>
  </si>
  <si>
    <t>Paino</t>
  </si>
  <si>
    <t>100+</t>
  </si>
  <si>
    <t>Tytöt ja pojat 9-15v - lajikohtaiset laskentakaavat ja parametrit</t>
  </si>
  <si>
    <t>IKÄKERTOIMET</t>
  </si>
  <si>
    <t>13,0449*((tulos*ikäkerroin)-7)^1,05</t>
  </si>
  <si>
    <t>51,39*((tulos*ikäkerroin)-1,5)^1,05</t>
  </si>
  <si>
    <t>12,91*((tulos*ikäkerroin)-4)^1,1</t>
  </si>
  <si>
    <t>10,14*((tulos*ikäkerroin)-7)^1,08</t>
  </si>
  <si>
    <t>47,8338*((tulos*ikäkerroin)-1,5)^1,05</t>
  </si>
  <si>
    <t>Naisten Heittoviisiottelu, vuoden 2014 ikäkertoimilla.</t>
  </si>
  <si>
    <t>paino</t>
  </si>
  <si>
    <t>17,5458*((tulos*ikäkerroin)-6)^1,05</t>
  </si>
  <si>
    <t>56,0211*((tulos*ikäkerroin)-1,5)^1,05</t>
  </si>
  <si>
    <t>12,3311*((tulos*ikäkerroin)-3)^1,1</t>
  </si>
  <si>
    <t>15,9803*((tulos*ikäkerroin)-3,8)^1,04</t>
  </si>
  <si>
    <t>52,1403*((tulos*ikäkerroin)-1,5)^1,05</t>
  </si>
  <si>
    <t>Nuorisoyleisurheilun pistetaulukko</t>
  </si>
  <si>
    <t>Mutanen Aleksi</t>
  </si>
  <si>
    <t>Tuusjärvi Joona</t>
  </si>
  <si>
    <t>Alm Krista</t>
  </si>
  <si>
    <t>LänsiUU</t>
  </si>
  <si>
    <t>Virtanen Anu</t>
  </si>
  <si>
    <t>Purho Riikka</t>
  </si>
  <si>
    <t>Kouvolan Urheilijat</t>
  </si>
  <si>
    <t>Kovanen Minttu</t>
  </si>
  <si>
    <t>Pakkanen Heikki</t>
  </si>
  <si>
    <t>Lahti Sport</t>
  </si>
  <si>
    <t>Flink Hannu</t>
  </si>
  <si>
    <t>Aaltonen Keijo</t>
  </si>
  <si>
    <t>Kiimingin Urheilijat</t>
  </si>
  <si>
    <t>Kauppinen Juha</t>
  </si>
  <si>
    <t>Savonlinnan Jyry</t>
  </si>
  <si>
    <t>Maksimainen Marja</t>
  </si>
  <si>
    <t>Lehtonen Satu</t>
  </si>
  <si>
    <t>Rajaniemi Markus</t>
  </si>
  <si>
    <t>Tenhu Jouni</t>
  </si>
  <si>
    <t>Kiuru Esa</t>
  </si>
  <si>
    <t>Riikonen Timo</t>
  </si>
  <si>
    <t>Törrönen Susanna</t>
  </si>
  <si>
    <t>Esbo IF</t>
  </si>
  <si>
    <t>Takki Mila</t>
  </si>
  <si>
    <t>Johansson Pihla</t>
  </si>
  <si>
    <t>Ruuti Antti</t>
  </si>
  <si>
    <t>JyväskKU</t>
  </si>
  <si>
    <t>Ruhtinas Mika</t>
  </si>
  <si>
    <t>Oksanen Eetu</t>
  </si>
  <si>
    <t>Kantola Kalevi</t>
  </si>
  <si>
    <t>Ruuti Ari</t>
  </si>
  <si>
    <t>Jämsen Sami</t>
  </si>
  <si>
    <t>Sinivuori Inka</t>
  </si>
  <si>
    <t>Olkkonen Maria</t>
  </si>
  <si>
    <t>Lähdesmäki Olivia</t>
  </si>
  <si>
    <t>Laamanen Veera</t>
  </si>
  <si>
    <t>Svahn Saara</t>
  </si>
  <si>
    <t>Virtanen Anne</t>
  </si>
  <si>
    <t>Polvela Eemeli</t>
  </si>
  <si>
    <t>Polvela Verneri</t>
  </si>
  <si>
    <t>Polvela Sami</t>
  </si>
  <si>
    <t>Lusila Milja</t>
  </si>
  <si>
    <t>Eskelinen Henni</t>
  </si>
  <si>
    <t>Ollikka Jemina</t>
  </si>
  <si>
    <t>Mäkinen Pyry</t>
  </si>
  <si>
    <t>Veikkolan Veikot</t>
  </si>
  <si>
    <t>Melanen Eetu</t>
  </si>
  <si>
    <t>Häyrynen Aku</t>
  </si>
  <si>
    <t>Haimi Taru</t>
  </si>
  <si>
    <t>Heittäjä M40</t>
  </si>
  <si>
    <t>Heittäjä M35</t>
  </si>
  <si>
    <t>Heittäjä M45</t>
  </si>
  <si>
    <t>Heittäjä M50</t>
  </si>
  <si>
    <t>Heittäjä M55</t>
  </si>
  <si>
    <t>Heittäjä M60</t>
  </si>
  <si>
    <t>Heittäjä M65</t>
  </si>
  <si>
    <t>Heittäjä M70</t>
  </si>
  <si>
    <t>Heittäjä M75</t>
  </si>
  <si>
    <t>Heittäjä M80</t>
  </si>
  <si>
    <t>Heittäjä M85</t>
  </si>
  <si>
    <t>Heittäjä M90</t>
  </si>
  <si>
    <t>Heittäjä M95</t>
  </si>
  <si>
    <t>Heittäjä M100</t>
  </si>
  <si>
    <t>Heittäjä N35</t>
  </si>
  <si>
    <t>Heittäjä N40</t>
  </si>
  <si>
    <t>Heittäjä N45</t>
  </si>
  <si>
    <t>Heittäjä N50</t>
  </si>
  <si>
    <t>Heittäjä N55</t>
  </si>
  <si>
    <t>Heittäjä N60</t>
  </si>
  <si>
    <t>Heittäjä N65</t>
  </si>
  <si>
    <t>Heittäjä N70</t>
  </si>
  <si>
    <t>Heittäjä N75</t>
  </si>
  <si>
    <t>Heittäjä N80</t>
  </si>
  <si>
    <t>Heittäjä N85</t>
  </si>
  <si>
    <t>Heittäjä N90</t>
  </si>
  <si>
    <t>Heittäjä N95</t>
  </si>
  <si>
    <t>Heittäjä N100</t>
  </si>
  <si>
    <t>Mäkinen Tomas</t>
  </si>
  <si>
    <t>Rustholkarhu Hilma</t>
  </si>
  <si>
    <t>Ollikka Olivia</t>
  </si>
  <si>
    <t>Kaipiainen Jesse</t>
  </si>
  <si>
    <t>Keski UYU</t>
  </si>
  <si>
    <t>Toivola Jade</t>
  </si>
  <si>
    <t>Niemelä Jonne</t>
  </si>
  <si>
    <t>Ikaalisten Urheilijat</t>
  </si>
  <si>
    <t>Helminen Akseli</t>
  </si>
  <si>
    <t>Savolainen Jerry</t>
  </si>
  <si>
    <t>Meronen Meea</t>
  </si>
  <si>
    <t>KU-58</t>
  </si>
  <si>
    <t>Pirinen Henna</t>
  </si>
  <si>
    <t>Parikkalan Urheilijat</t>
  </si>
  <si>
    <t>Viren Jonna</t>
  </si>
  <si>
    <t>Liljendal Idrottsklubb</t>
  </si>
  <si>
    <t>Lammassaari Hanna</t>
  </si>
  <si>
    <t>Uosukainen Emma</t>
  </si>
  <si>
    <t>Pirinen Venla</t>
  </si>
  <si>
    <t>Uosukainen Iida</t>
  </si>
  <si>
    <t>Hanski Janette</t>
  </si>
  <si>
    <t>Karhulan Urheilijat</t>
  </si>
  <si>
    <t>Rekola Rebekka</t>
  </si>
  <si>
    <t>Mikkanen Joonas</t>
  </si>
  <si>
    <t>Peltokangas Kari</t>
  </si>
  <si>
    <t>Aalto Aino</t>
  </si>
  <si>
    <t>Taajaranta Timo</t>
  </si>
  <si>
    <t>Aartolahti Sami</t>
  </si>
  <si>
    <t>Nieminen Nooa</t>
  </si>
  <si>
    <t>Tanskanen Salla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</si>
</sst>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m_k_-;\-* #,##0\ _m_k_-;_-* &quot;-&quot;\ _m_k_-;_-@_-"/>
  </numFmts>
  <fonts count="9" x14ac:knownFonts="1">
    <font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B05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1" fontId="2" fillId="8" borderId="0" xfId="0" applyNumberFormat="1" applyFont="1" applyFill="1" applyAlignment="1">
      <alignment horizontal="center"/>
    </xf>
    <xf numFmtId="1" fontId="0" fillId="8" borderId="2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2" fontId="0" fillId="7" borderId="0" xfId="0" applyNumberFormat="1" applyFill="1" applyAlignment="1">
      <alignment horizontal="center"/>
    </xf>
    <xf numFmtId="1" fontId="2" fillId="7" borderId="2" xfId="0" applyNumberFormat="1" applyFont="1" applyFill="1" applyBorder="1" applyAlignment="1">
      <alignment horizontal="center"/>
    </xf>
    <xf numFmtId="1" fontId="0" fillId="7" borderId="9" xfId="0" applyNumberForma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4" borderId="0" xfId="0" applyNumberFormat="1" applyFont="1" applyFill="1" applyAlignment="1">
      <alignment horizontal="center"/>
    </xf>
    <xf numFmtId="1" fontId="2" fillId="8" borderId="2" xfId="0" applyNumberFormat="1" applyFont="1" applyFill="1" applyBorder="1" applyAlignment="1">
      <alignment horizontal="center"/>
    </xf>
    <xf numFmtId="2" fontId="2" fillId="7" borderId="0" xfId="0" applyNumberFormat="1" applyFont="1" applyFill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" fontId="2" fillId="7" borderId="9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1" fontId="4" fillId="9" borderId="2" xfId="0" applyNumberFormat="1" applyFont="1" applyFill="1" applyBorder="1" applyAlignment="1">
      <alignment horizontal="center"/>
    </xf>
    <xf numFmtId="2" fontId="4" fillId="9" borderId="0" xfId="0" applyNumberFormat="1" applyFont="1" applyFill="1" applyAlignment="1">
      <alignment horizontal="center"/>
    </xf>
    <xf numFmtId="1" fontId="4" fillId="9" borderId="0" xfId="0" applyNumberFormat="1" applyFont="1" applyFill="1" applyAlignment="1">
      <alignment horizontal="center"/>
    </xf>
    <xf numFmtId="2" fontId="3" fillId="9" borderId="0" xfId="0" applyNumberFormat="1" applyFont="1" applyFill="1" applyAlignment="1">
      <alignment horizontal="center"/>
    </xf>
    <xf numFmtId="1" fontId="3" fillId="9" borderId="0" xfId="0" applyNumberFormat="1" applyFont="1" applyFill="1" applyAlignment="1">
      <alignment horizontal="center"/>
    </xf>
    <xf numFmtId="1" fontId="3" fillId="9" borderId="2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0" fillId="10" borderId="0" xfId="0" applyNumberFormat="1" applyFill="1" applyAlignment="1">
      <alignment horizontal="center"/>
    </xf>
    <xf numFmtId="1" fontId="0" fillId="10" borderId="0" xfId="0" applyNumberFormat="1" applyFill="1" applyAlignment="1">
      <alignment horizontal="center"/>
    </xf>
    <xf numFmtId="2" fontId="0" fillId="10" borderId="1" xfId="0" applyNumberFormat="1" applyFill="1" applyBorder="1" applyAlignment="1">
      <alignment horizontal="center"/>
    </xf>
    <xf numFmtId="1" fontId="2" fillId="10" borderId="2" xfId="0" applyNumberFormat="1" applyFont="1" applyFill="1" applyBorder="1" applyAlignment="1">
      <alignment horizontal="center"/>
    </xf>
    <xf numFmtId="2" fontId="2" fillId="10" borderId="0" xfId="0" applyNumberFormat="1" applyFont="1" applyFill="1" applyAlignment="1">
      <alignment horizontal="center"/>
    </xf>
    <xf numFmtId="1" fontId="2" fillId="10" borderId="0" xfId="0" applyNumberFormat="1" applyFont="1" applyFill="1" applyAlignment="1">
      <alignment horizontal="center"/>
    </xf>
    <xf numFmtId="2" fontId="2" fillId="10" borderId="1" xfId="0" applyNumberFormat="1" applyFont="1" applyFill="1" applyBorder="1" applyAlignment="1">
      <alignment horizontal="center"/>
    </xf>
    <xf numFmtId="2" fontId="0" fillId="10" borderId="0" xfId="0" applyNumberFormat="1" applyFont="1" applyFill="1" applyAlignment="1">
      <alignment horizontal="center"/>
    </xf>
    <xf numFmtId="1" fontId="0" fillId="10" borderId="0" xfId="0" applyNumberFormat="1" applyFont="1" applyFill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3" fillId="9" borderId="0" xfId="0" applyNumberFormat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0" fontId="7" fillId="0" borderId="0" xfId="0" applyFont="1"/>
    <xf numFmtId="41" fontId="0" fillId="0" borderId="0" xfId="2" applyFont="1" applyAlignment="1">
      <alignment horizontal="center"/>
    </xf>
    <xf numFmtId="0" fontId="3" fillId="0" borderId="0" xfId="0" applyFont="1"/>
    <xf numFmtId="0" fontId="0" fillId="0" borderId="3" xfId="0" quotePrefix="1" applyBorder="1"/>
    <xf numFmtId="0" fontId="0" fillId="0" borderId="0" xfId="0" applyFont="1"/>
    <xf numFmtId="0" fontId="0" fillId="0" borderId="0" xfId="0" applyFont="1" applyFill="1" applyAlignment="1">
      <alignment horizontal="center"/>
    </xf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/>
    <xf numFmtId="0" fontId="4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43" fontId="8" fillId="0" borderId="0" xfId="1" applyFont="1" applyAlignment="1">
      <alignment horizontal="center"/>
    </xf>
    <xf numFmtId="41" fontId="4" fillId="0" borderId="0" xfId="2" applyFont="1" applyFill="1" applyAlignment="1">
      <alignment horizontal="center"/>
    </xf>
    <xf numFmtId="41" fontId="4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0" fillId="1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12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10" borderId="14" xfId="0" applyNumberFormat="1" applyFill="1" applyBorder="1" applyAlignment="1">
      <alignment horizontal="center"/>
    </xf>
    <xf numFmtId="2" fontId="0" fillId="10" borderId="15" xfId="0" applyNumberFormat="1" applyFill="1" applyBorder="1" applyAlignment="1">
      <alignment horizontal="center"/>
    </xf>
    <xf numFmtId="2" fontId="0" fillId="6" borderId="15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10" borderId="11" xfId="0" applyNumberFormat="1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8" borderId="12" xfId="0" applyNumberFormat="1" applyFill="1" applyBorder="1" applyAlignment="1">
      <alignment horizontal="center"/>
    </xf>
    <xf numFmtId="2" fontId="0" fillId="7" borderId="11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1" fontId="0" fillId="4" borderId="13" xfId="0" applyNumberFormat="1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1" fontId="0" fillId="7" borderId="13" xfId="0" applyNumberFormat="1" applyFont="1" applyFill="1" applyBorder="1" applyAlignment="1">
      <alignment horizontal="center"/>
    </xf>
    <xf numFmtId="2" fontId="0" fillId="13" borderId="14" xfId="0" applyNumberFormat="1" applyFill="1" applyBorder="1" applyAlignment="1">
      <alignment horizontal="center"/>
    </xf>
    <xf numFmtId="2" fontId="0" fillId="13" borderId="0" xfId="0" applyNumberFormat="1" applyFill="1" applyBorder="1" applyAlignment="1">
      <alignment horizontal="center"/>
    </xf>
    <xf numFmtId="2" fontId="0" fillId="13" borderId="12" xfId="0" applyNumberFormat="1" applyFill="1" applyBorder="1" applyAlignment="1">
      <alignment horizontal="center"/>
    </xf>
    <xf numFmtId="1" fontId="0" fillId="13" borderId="2" xfId="0" applyNumberFormat="1" applyFont="1" applyFill="1" applyBorder="1" applyAlignment="1">
      <alignment horizontal="center"/>
    </xf>
    <xf numFmtId="1" fontId="0" fillId="13" borderId="13" xfId="0" applyNumberFormat="1" applyFont="1" applyFill="1" applyBorder="1" applyAlignment="1">
      <alignment horizontal="center"/>
    </xf>
    <xf numFmtId="1" fontId="0" fillId="10" borderId="13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0" fillId="4" borderId="9" xfId="0" applyNumberFormat="1" applyFont="1" applyFill="1" applyBorder="1" applyAlignment="1">
      <alignment horizontal="center"/>
    </xf>
    <xf numFmtId="1" fontId="0" fillId="7" borderId="9" xfId="0" applyNumberFormat="1" applyFont="1" applyFill="1" applyBorder="1" applyAlignment="1">
      <alignment horizontal="center"/>
    </xf>
    <xf numFmtId="1" fontId="0" fillId="13" borderId="9" xfId="0" applyNumberFormat="1" applyFont="1" applyFill="1" applyBorder="1" applyAlignment="1">
      <alignment horizontal="center"/>
    </xf>
    <xf numFmtId="1" fontId="0" fillId="10" borderId="9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0" fillId="14" borderId="0" xfId="0" applyFill="1"/>
    <xf numFmtId="1" fontId="2" fillId="15" borderId="0" xfId="0" applyNumberFormat="1" applyFont="1" applyFill="1" applyAlignment="1">
      <alignment horizontal="center"/>
    </xf>
    <xf numFmtId="2" fontId="2" fillId="15" borderId="1" xfId="0" applyNumberFormat="1" applyFont="1" applyFill="1" applyBorder="1" applyAlignment="1">
      <alignment horizontal="center"/>
    </xf>
    <xf numFmtId="1" fontId="2" fillId="15" borderId="2" xfId="0" applyNumberFormat="1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2" fontId="2" fillId="1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15" borderId="1" xfId="0" applyNumberFormat="1" applyFont="1" applyFill="1" applyBorder="1" applyAlignment="1">
      <alignment horizontal="center"/>
    </xf>
    <xf numFmtId="1" fontId="0" fillId="15" borderId="2" xfId="0" applyNumberFormat="1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2" fontId="0" fillId="15" borderId="1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Normaali" xfId="0" builtinId="0"/>
    <cellStyle name="Pilkku" xfId="1" builtinId="3"/>
    <cellStyle name="Pilkku [0]" xfId="2" builtinId="6"/>
  </cellStyles>
  <dxfs count="0"/>
  <tableStyles count="0" defaultTableStyle="TableStyleMedium2" defaultPivotStyle="PivotStyleLight16"/>
  <colors>
    <mruColors>
      <color rgb="FFFFFFCC"/>
      <color rgb="FFD9D9D9"/>
      <color rgb="FFF8CBAD"/>
      <color rgb="FFC6E0B4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10</xdr:col>
      <xdr:colOff>161209</xdr:colOff>
      <xdr:row>37</xdr:row>
      <xdr:rowOff>8643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74B1B36-12C3-4DFF-AB32-11BF274E7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5723809" cy="70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37</xdr:row>
      <xdr:rowOff>0</xdr:rowOff>
    </xdr:from>
    <xdr:to>
      <xdr:col>10</xdr:col>
      <xdr:colOff>113594</xdr:colOff>
      <xdr:row>76</xdr:row>
      <xdr:rowOff>189548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5640E1B-5DEB-4BF9-9ED6-57E3F0DA5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5" y="7048500"/>
          <a:ext cx="5647619" cy="76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85029</xdr:colOff>
      <xdr:row>110</xdr:row>
      <xdr:rowOff>142095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0A8EA6B-945E-4ABA-81E5-71A50685F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4859000"/>
          <a:ext cx="5571429" cy="6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E4EE6-B09E-4A37-9F73-B33C6B1C1248}">
  <dimension ref="A1"/>
  <sheetViews>
    <sheetView tabSelected="1" workbookViewId="0"/>
  </sheetViews>
  <sheetFormatPr defaultRowHeight="15" x14ac:dyDescent="0.25"/>
  <cols>
    <col min="1" max="16384" width="9.140625" style="195"/>
  </cols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351CB-4CBC-427D-8F02-1A435A56B089}">
  <sheetPr>
    <pageSetUpPr fitToPage="1"/>
  </sheetPr>
  <dimension ref="A1:AN1855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7" customWidth="1"/>
    <col min="6" max="6" width="6.7109375" style="8" customWidth="1"/>
    <col min="7" max="8" width="6.7109375" style="3" customWidth="1"/>
    <col min="9" max="9" width="6.7109375" style="7" customWidth="1"/>
    <col min="10" max="10" width="6.7109375" style="8" customWidth="1"/>
    <col min="11" max="12" width="6.7109375" style="4" customWidth="1"/>
    <col min="13" max="13" width="6.7109375" style="9" customWidth="1"/>
    <col min="14" max="14" width="6.7109375" style="10" customWidth="1"/>
    <col min="15" max="15" width="6.7109375" style="9" customWidth="1"/>
    <col min="16" max="16" width="6.7109375" style="10" customWidth="1"/>
    <col min="17" max="17" width="6.7109375" style="31" customWidth="1"/>
    <col min="18" max="18" width="6.7109375" style="32" customWidth="1"/>
    <col min="19" max="19" width="6.7109375" style="31" customWidth="1"/>
    <col min="20" max="20" width="6.7109375" style="32" customWidth="1"/>
    <col min="21" max="21" width="6.7109375" style="42" customWidth="1"/>
    <col min="22" max="22" width="6.7109375" style="43" customWidth="1"/>
    <col min="23" max="23" width="6.7109375" style="42" customWidth="1"/>
    <col min="24" max="24" width="6.7109375" style="43" customWidth="1"/>
    <col min="25" max="25" width="6.7109375" style="52" customWidth="1"/>
    <col min="26" max="26" width="6.7109375" style="53" customWidth="1"/>
    <col min="27" max="27" width="6.7109375" style="52" customWidth="1"/>
    <col min="28" max="28" width="6.7109375" style="53" customWidth="1"/>
    <col min="29" max="29" width="6.7109375" style="7" customWidth="1"/>
    <col min="30" max="30" width="6.7109375" style="8" customWidth="1"/>
    <col min="31" max="32" width="6.7109375" style="3" customWidth="1"/>
    <col min="33" max="33" width="6.7109375" style="7" customWidth="1"/>
    <col min="34" max="34" width="6.7109375" style="8" customWidth="1"/>
    <col min="35" max="35" width="6.7109375" style="7" customWidth="1"/>
    <col min="36" max="36" width="6.7109375" style="8" customWidth="1"/>
    <col min="37" max="38" width="6.7109375" style="61" customWidth="1"/>
    <col min="39" max="39" width="6.7109375" style="62" customWidth="1"/>
    <col min="40" max="40" width="6.7109375" style="63" customWidth="1"/>
    <col min="41" max="65" width="12.7109375" style="2" customWidth="1"/>
    <col min="66" max="16384" width="9.140625" style="2"/>
  </cols>
  <sheetData>
    <row r="1" spans="1:40" ht="15" customHeight="1" x14ac:dyDescent="0.25">
      <c r="A1" s="208"/>
      <c r="B1" s="27" t="s">
        <v>73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25">
      <c r="A2" s="36">
        <v>1</v>
      </c>
      <c r="B2" s="36" t="s">
        <v>80</v>
      </c>
      <c r="C2" s="36" t="s">
        <v>68</v>
      </c>
      <c r="D2" s="14">
        <f>L2+Z2+V2</f>
        <v>1314</v>
      </c>
      <c r="E2" s="19"/>
      <c r="F2" s="11">
        <f t="shared" ref="F2:F29" si="0">ROUNDDOWN(IF(E2=0,0,(1010/((60.38/E2)^1.1765))-10),0)</f>
        <v>0</v>
      </c>
      <c r="G2" s="5"/>
      <c r="H2" s="6">
        <f t="shared" ref="H2:H29" si="1">ROUNDDOWN(IF(G2=0,0,(1010/((18.28/G2)^1.2195))-10),0)</f>
        <v>0</v>
      </c>
      <c r="I2" s="19"/>
      <c r="J2" s="12">
        <f t="shared" ref="J2:J29" si="2">ROUNDDOWN(IF(I2=0,0,(1010/((62.58/I2)^1.0309))-10),0)</f>
        <v>0</v>
      </c>
      <c r="K2" s="100">
        <v>27.16</v>
      </c>
      <c r="L2" s="94">
        <f t="shared" ref="L2:L29" si="3">ROUNDDOWN(IF(K2=0,0,(1010/((60.38/K2)^1.1765))-10),0)</f>
        <v>384</v>
      </c>
      <c r="M2" s="101"/>
      <c r="N2" s="15">
        <f t="shared" ref="N2:N29" si="4">ROUNDDOWN(IF(M2=0,0,(1010/((18.28/M2)^1.2195))-10),0)</f>
        <v>0</v>
      </c>
      <c r="O2" s="16">
        <v>26.02</v>
      </c>
      <c r="P2" s="13">
        <f t="shared" ref="P2:P29" si="5">ROUNDDOWN(IF(O2=0,0,(1010/((71.02/O2)^1.1765))-10),0)</f>
        <v>299</v>
      </c>
      <c r="Q2" s="110">
        <v>7.89</v>
      </c>
      <c r="R2" s="111">
        <f t="shared" ref="R2:R29" si="6">ROUNDDOWN(IF(Q2=0,0,(1010/((18.28/Q2)^1.2195))-10),0)</f>
        <v>352</v>
      </c>
      <c r="S2" s="105"/>
      <c r="T2" s="106">
        <f t="shared" ref="T2:T29" si="7">ROUNDDOWN(IF(S2=0,0,(1010/((71.02/S2)^1.1765))-10),0)</f>
        <v>0</v>
      </c>
      <c r="U2" s="93">
        <v>33.08</v>
      </c>
      <c r="V2" s="99">
        <f t="shared" ref="V2:V29" si="8">ROUNDDOWN(IF(U2=0,0,(1010/((62.58/U2)^1.0309))-10),0)</f>
        <v>513</v>
      </c>
      <c r="W2" s="89">
        <v>25.25</v>
      </c>
      <c r="X2" s="45">
        <f t="shared" ref="X2:X29" si="9">ROUNDDOWN(IF(W2=0,0,(1010/((71.02/W2)^1.1765))-10),0)</f>
        <v>289</v>
      </c>
      <c r="Y2" s="93">
        <v>9.0399999999999991</v>
      </c>
      <c r="Z2" s="96">
        <f t="shared" ref="Z2:Z29" si="10">ROUNDDOWN(IF(Y2=0,0,(1010/((18.28/Y2)^1.2195))-10),0)</f>
        <v>417</v>
      </c>
      <c r="AA2" s="48"/>
      <c r="AB2" s="50">
        <f t="shared" ref="AB2:AB29" si="11">ROUNDDOWN(IF(AA2=0,0,(1010/((71.02/AA2)^1.1765))-10),0)</f>
        <v>0</v>
      </c>
      <c r="AC2" s="19"/>
      <c r="AD2" s="11">
        <f t="shared" ref="AD2:AD29" si="12">ROUNDDOWN(IF(AC2=0,0,(1010/((60.38/AC2)^1.1765))-10),0)</f>
        <v>0</v>
      </c>
      <c r="AE2" s="5"/>
      <c r="AF2" s="6">
        <f t="shared" ref="AF2:AF29" si="13">ROUNDDOWN(IF(AE2=0,0,(1010/((18.28/AE2)^1.2195))-10),0)</f>
        <v>0</v>
      </c>
      <c r="AG2" s="19"/>
      <c r="AH2" s="12">
        <f t="shared" ref="AH2:AH29" si="14">ROUNDDOWN(IF(AG2=0,0,(1010/((62.58/AG2)^1.0309))-10),0)</f>
        <v>0</v>
      </c>
      <c r="AI2" s="54"/>
      <c r="AJ2" s="12">
        <f t="shared" ref="AJ2:AJ29" si="15">ROUNDDOWN(IF(AI2=0,0,(1010/((71.02/AI2)^1.1765))-10),0)</f>
        <v>0</v>
      </c>
      <c r="AK2" s="58"/>
      <c r="AL2" s="59">
        <f t="shared" ref="AL2:AL29" si="16">ROUNDDOWN(IF(AK2=0,0,(1010/((60.38/AK2)^1.1765))-10),0)</f>
        <v>0</v>
      </c>
      <c r="AM2" s="44"/>
      <c r="AN2" s="60">
        <f t="shared" ref="AN2:AN29" si="17">ROUNDDOWN(IF(AM2=0,0,(1010/((18.28/AM2)^1.2195))-10),0)</f>
        <v>0</v>
      </c>
    </row>
    <row r="3" spans="1:40" x14ac:dyDescent="0.25">
      <c r="A3" s="37">
        <f>A2+1</f>
        <v>2</v>
      </c>
      <c r="B3" s="37" t="s">
        <v>74</v>
      </c>
      <c r="C3" s="37" t="s">
        <v>75</v>
      </c>
      <c r="D3" s="14">
        <f>H3+J3</f>
        <v>1257</v>
      </c>
      <c r="E3" s="20"/>
      <c r="F3" s="11">
        <f t="shared" si="0"/>
        <v>0</v>
      </c>
      <c r="G3" s="97">
        <v>11.75</v>
      </c>
      <c r="H3" s="98">
        <f t="shared" si="1"/>
        <v>579</v>
      </c>
      <c r="I3" s="100">
        <v>43.13</v>
      </c>
      <c r="J3" s="99">
        <f t="shared" si="2"/>
        <v>678</v>
      </c>
      <c r="K3" s="102"/>
      <c r="L3" s="13">
        <f t="shared" si="3"/>
        <v>0</v>
      </c>
      <c r="M3" s="101"/>
      <c r="N3" s="15">
        <f t="shared" si="4"/>
        <v>0</v>
      </c>
      <c r="O3" s="16"/>
      <c r="P3" s="13">
        <f t="shared" si="5"/>
        <v>0</v>
      </c>
      <c r="Q3" s="103"/>
      <c r="R3" s="104">
        <f t="shared" si="6"/>
        <v>0</v>
      </c>
      <c r="S3" s="105"/>
      <c r="T3" s="106">
        <f t="shared" si="7"/>
        <v>0</v>
      </c>
      <c r="U3" s="41"/>
      <c r="V3" s="45">
        <f t="shared" si="8"/>
        <v>0</v>
      </c>
      <c r="W3" s="89"/>
      <c r="X3" s="45">
        <f t="shared" si="9"/>
        <v>0</v>
      </c>
      <c r="Y3" s="48"/>
      <c r="Z3" s="49">
        <f t="shared" si="10"/>
        <v>0</v>
      </c>
      <c r="AA3" s="48"/>
      <c r="AB3" s="50">
        <f t="shared" si="11"/>
        <v>0</v>
      </c>
      <c r="AC3" s="20"/>
      <c r="AD3" s="11">
        <f t="shared" si="12"/>
        <v>0</v>
      </c>
      <c r="AE3" s="5"/>
      <c r="AF3" s="6">
        <f t="shared" si="13"/>
        <v>0</v>
      </c>
      <c r="AG3" s="19"/>
      <c r="AH3" s="12">
        <f t="shared" si="14"/>
        <v>0</v>
      </c>
      <c r="AI3" s="54"/>
      <c r="AJ3" s="12">
        <f t="shared" si="15"/>
        <v>0</v>
      </c>
      <c r="AK3" s="58"/>
      <c r="AL3" s="59">
        <f t="shared" si="16"/>
        <v>0</v>
      </c>
      <c r="AM3" s="44"/>
      <c r="AN3" s="45">
        <f t="shared" si="17"/>
        <v>0</v>
      </c>
    </row>
    <row r="4" spans="1:40" x14ac:dyDescent="0.25">
      <c r="A4" s="37">
        <f t="shared" ref="A4:A7" si="18">A3+1</f>
        <v>3</v>
      </c>
      <c r="B4" s="37" t="s">
        <v>76</v>
      </c>
      <c r="C4" s="37" t="s">
        <v>77</v>
      </c>
      <c r="D4" s="14">
        <f>H4+J4</f>
        <v>1177</v>
      </c>
      <c r="E4" s="20"/>
      <c r="F4" s="11">
        <f t="shared" si="0"/>
        <v>0</v>
      </c>
      <c r="G4" s="97">
        <v>9.8699999999999992</v>
      </c>
      <c r="H4" s="98">
        <f t="shared" si="1"/>
        <v>466</v>
      </c>
      <c r="I4" s="100">
        <v>45.16</v>
      </c>
      <c r="J4" s="99">
        <f t="shared" si="2"/>
        <v>711</v>
      </c>
      <c r="K4" s="102"/>
      <c r="L4" s="13">
        <f t="shared" si="3"/>
        <v>0</v>
      </c>
      <c r="M4" s="101"/>
      <c r="N4" s="15">
        <f t="shared" si="4"/>
        <v>0</v>
      </c>
      <c r="O4" s="16"/>
      <c r="P4" s="13">
        <f t="shared" si="5"/>
        <v>0</v>
      </c>
      <c r="Q4" s="103"/>
      <c r="R4" s="104">
        <f t="shared" si="6"/>
        <v>0</v>
      </c>
      <c r="S4" s="105"/>
      <c r="T4" s="106">
        <f t="shared" si="7"/>
        <v>0</v>
      </c>
      <c r="U4" s="41"/>
      <c r="V4" s="45">
        <f t="shared" si="8"/>
        <v>0</v>
      </c>
      <c r="W4" s="89"/>
      <c r="X4" s="45">
        <f t="shared" si="9"/>
        <v>0</v>
      </c>
      <c r="Y4" s="48"/>
      <c r="Z4" s="49">
        <f t="shared" si="10"/>
        <v>0</v>
      </c>
      <c r="AA4" s="48"/>
      <c r="AB4" s="50">
        <f t="shared" si="11"/>
        <v>0</v>
      </c>
      <c r="AC4" s="20"/>
      <c r="AD4" s="11">
        <f t="shared" si="12"/>
        <v>0</v>
      </c>
      <c r="AE4" s="5"/>
      <c r="AF4" s="6">
        <f t="shared" si="13"/>
        <v>0</v>
      </c>
      <c r="AG4" s="19"/>
      <c r="AH4" s="12">
        <f t="shared" si="14"/>
        <v>0</v>
      </c>
      <c r="AI4" s="54"/>
      <c r="AJ4" s="12">
        <f t="shared" si="15"/>
        <v>0</v>
      </c>
      <c r="AK4" s="58"/>
      <c r="AL4" s="59">
        <f t="shared" si="16"/>
        <v>0</v>
      </c>
      <c r="AM4" s="44"/>
      <c r="AN4" s="45">
        <f t="shared" si="17"/>
        <v>0</v>
      </c>
    </row>
    <row r="5" spans="1:40" x14ac:dyDescent="0.25">
      <c r="A5" s="37">
        <f t="shared" si="18"/>
        <v>4</v>
      </c>
      <c r="B5" s="37" t="s">
        <v>78</v>
      </c>
      <c r="C5" s="37" t="s">
        <v>57</v>
      </c>
      <c r="D5" s="14">
        <f>N5+P5</f>
        <v>878</v>
      </c>
      <c r="E5" s="19"/>
      <c r="F5" s="11">
        <f t="shared" si="0"/>
        <v>0</v>
      </c>
      <c r="G5" s="5"/>
      <c r="H5" s="6">
        <f t="shared" si="1"/>
        <v>0</v>
      </c>
      <c r="I5" s="19"/>
      <c r="J5" s="12">
        <f t="shared" si="2"/>
        <v>0</v>
      </c>
      <c r="K5" s="17">
        <v>29.15</v>
      </c>
      <c r="L5" s="13">
        <f t="shared" si="3"/>
        <v>418</v>
      </c>
      <c r="M5" s="97">
        <v>9.4700000000000006</v>
      </c>
      <c r="N5" s="98">
        <f t="shared" si="4"/>
        <v>442</v>
      </c>
      <c r="O5" s="100">
        <v>35.47</v>
      </c>
      <c r="P5" s="94">
        <f t="shared" si="5"/>
        <v>436</v>
      </c>
      <c r="Q5" s="103"/>
      <c r="R5" s="104">
        <f t="shared" si="6"/>
        <v>0</v>
      </c>
      <c r="S5" s="105"/>
      <c r="T5" s="106">
        <f t="shared" si="7"/>
        <v>0</v>
      </c>
      <c r="U5" s="41"/>
      <c r="V5" s="45">
        <f t="shared" si="8"/>
        <v>0</v>
      </c>
      <c r="W5" s="44"/>
      <c r="X5" s="45">
        <f t="shared" si="9"/>
        <v>0</v>
      </c>
      <c r="Y5" s="51"/>
      <c r="Z5" s="49">
        <f t="shared" si="10"/>
        <v>0</v>
      </c>
      <c r="AA5" s="51"/>
      <c r="AB5" s="50">
        <f t="shared" si="11"/>
        <v>0</v>
      </c>
      <c r="AC5" s="19"/>
      <c r="AD5" s="11">
        <f t="shared" si="12"/>
        <v>0</v>
      </c>
      <c r="AE5" s="5"/>
      <c r="AF5" s="6">
        <f t="shared" si="13"/>
        <v>0</v>
      </c>
      <c r="AG5" s="19"/>
      <c r="AH5" s="12">
        <f t="shared" si="14"/>
        <v>0</v>
      </c>
      <c r="AI5" s="19"/>
      <c r="AJ5" s="12">
        <f t="shared" si="15"/>
        <v>0</v>
      </c>
      <c r="AK5" s="58"/>
      <c r="AL5" s="59">
        <f t="shared" si="16"/>
        <v>0</v>
      </c>
      <c r="AM5" s="44"/>
      <c r="AN5" s="45">
        <f t="shared" si="17"/>
        <v>0</v>
      </c>
    </row>
    <row r="6" spans="1:40" x14ac:dyDescent="0.25">
      <c r="A6" s="37">
        <f t="shared" si="18"/>
        <v>5</v>
      </c>
      <c r="B6" s="37" t="s">
        <v>79</v>
      </c>
      <c r="C6" s="37" t="s">
        <v>57</v>
      </c>
      <c r="D6" s="14">
        <f>L6+P6</f>
        <v>770</v>
      </c>
      <c r="E6" s="19"/>
      <c r="F6" s="11">
        <f t="shared" si="0"/>
        <v>0</v>
      </c>
      <c r="G6" s="5"/>
      <c r="H6" s="6">
        <f t="shared" si="1"/>
        <v>0</v>
      </c>
      <c r="I6" s="19"/>
      <c r="J6" s="12">
        <f t="shared" si="2"/>
        <v>0</v>
      </c>
      <c r="K6" s="100">
        <v>26.95</v>
      </c>
      <c r="L6" s="94">
        <f t="shared" si="3"/>
        <v>380</v>
      </c>
      <c r="M6" s="101"/>
      <c r="N6" s="15">
        <f t="shared" si="4"/>
        <v>0</v>
      </c>
      <c r="O6" s="100">
        <v>32.35</v>
      </c>
      <c r="P6" s="94">
        <f t="shared" si="5"/>
        <v>390</v>
      </c>
      <c r="Q6" s="103"/>
      <c r="R6" s="104">
        <f t="shared" si="6"/>
        <v>0</v>
      </c>
      <c r="S6" s="105"/>
      <c r="T6" s="106">
        <f t="shared" si="7"/>
        <v>0</v>
      </c>
      <c r="U6" s="40"/>
      <c r="V6" s="45">
        <f t="shared" si="8"/>
        <v>0</v>
      </c>
      <c r="W6" s="89"/>
      <c r="X6" s="45">
        <f t="shared" si="9"/>
        <v>0</v>
      </c>
      <c r="Y6" s="48"/>
      <c r="Z6" s="49">
        <f t="shared" si="10"/>
        <v>0</v>
      </c>
      <c r="AA6" s="48"/>
      <c r="AB6" s="50">
        <f t="shared" si="11"/>
        <v>0</v>
      </c>
      <c r="AC6" s="19"/>
      <c r="AD6" s="11">
        <f t="shared" si="12"/>
        <v>0</v>
      </c>
      <c r="AE6" s="5"/>
      <c r="AF6" s="6">
        <f t="shared" si="13"/>
        <v>0</v>
      </c>
      <c r="AG6" s="19"/>
      <c r="AH6" s="12">
        <f t="shared" si="14"/>
        <v>0</v>
      </c>
      <c r="AI6" s="54"/>
      <c r="AJ6" s="12">
        <f t="shared" si="15"/>
        <v>0</v>
      </c>
      <c r="AK6" s="58"/>
      <c r="AL6" s="59">
        <f t="shared" si="16"/>
        <v>0</v>
      </c>
      <c r="AM6" s="44"/>
      <c r="AN6" s="45">
        <f t="shared" si="17"/>
        <v>0</v>
      </c>
    </row>
    <row r="7" spans="1:40" x14ac:dyDescent="0.25">
      <c r="A7" s="37">
        <f t="shared" si="18"/>
        <v>6</v>
      </c>
      <c r="B7" s="37" t="s">
        <v>169</v>
      </c>
      <c r="C7" s="37" t="s">
        <v>68</v>
      </c>
      <c r="D7" s="14">
        <f>Z7</f>
        <v>543</v>
      </c>
      <c r="E7" s="19"/>
      <c r="F7" s="11">
        <f t="shared" si="0"/>
        <v>0</v>
      </c>
      <c r="G7" s="5"/>
      <c r="H7" s="6">
        <f t="shared" si="1"/>
        <v>0</v>
      </c>
      <c r="I7" s="19"/>
      <c r="J7" s="12">
        <f t="shared" si="2"/>
        <v>0</v>
      </c>
      <c r="K7" s="17"/>
      <c r="L7" s="13">
        <f t="shared" si="3"/>
        <v>0</v>
      </c>
      <c r="M7" s="101"/>
      <c r="N7" s="15">
        <f t="shared" si="4"/>
        <v>0</v>
      </c>
      <c r="O7" s="16"/>
      <c r="P7" s="13">
        <f t="shared" si="5"/>
        <v>0</v>
      </c>
      <c r="Q7" s="103"/>
      <c r="R7" s="104">
        <f t="shared" si="6"/>
        <v>0</v>
      </c>
      <c r="S7" s="105"/>
      <c r="T7" s="106">
        <f t="shared" si="7"/>
        <v>0</v>
      </c>
      <c r="U7" s="40"/>
      <c r="V7" s="45">
        <f t="shared" si="8"/>
        <v>0</v>
      </c>
      <c r="W7" s="89"/>
      <c r="X7" s="45">
        <f t="shared" si="9"/>
        <v>0</v>
      </c>
      <c r="Y7" s="93">
        <v>11.16</v>
      </c>
      <c r="Z7" s="96">
        <f t="shared" si="10"/>
        <v>543</v>
      </c>
      <c r="AA7" s="48"/>
      <c r="AB7" s="50">
        <f t="shared" si="11"/>
        <v>0</v>
      </c>
      <c r="AC7" s="19"/>
      <c r="AD7" s="11">
        <f t="shared" si="12"/>
        <v>0</v>
      </c>
      <c r="AE7" s="5"/>
      <c r="AF7" s="6">
        <f t="shared" si="13"/>
        <v>0</v>
      </c>
      <c r="AG7" s="19"/>
      <c r="AH7" s="12">
        <f t="shared" si="14"/>
        <v>0</v>
      </c>
      <c r="AI7" s="54"/>
      <c r="AJ7" s="12">
        <f t="shared" si="15"/>
        <v>0</v>
      </c>
      <c r="AK7" s="58"/>
      <c r="AL7" s="59">
        <f t="shared" si="16"/>
        <v>0</v>
      </c>
      <c r="AM7" s="44"/>
      <c r="AN7" s="45">
        <f t="shared" si="17"/>
        <v>0</v>
      </c>
    </row>
    <row r="8" spans="1:40" x14ac:dyDescent="0.25">
      <c r="A8" s="37"/>
      <c r="B8" s="37"/>
      <c r="C8" s="37"/>
      <c r="D8" s="14"/>
      <c r="E8" s="19"/>
      <c r="F8" s="11">
        <f t="shared" si="0"/>
        <v>0</v>
      </c>
      <c r="G8" s="5"/>
      <c r="H8" s="6">
        <f t="shared" si="1"/>
        <v>0</v>
      </c>
      <c r="I8" s="19"/>
      <c r="J8" s="12">
        <f t="shared" si="2"/>
        <v>0</v>
      </c>
      <c r="K8" s="17"/>
      <c r="L8" s="13">
        <f t="shared" si="3"/>
        <v>0</v>
      </c>
      <c r="M8" s="101"/>
      <c r="N8" s="15">
        <f t="shared" si="4"/>
        <v>0</v>
      </c>
      <c r="O8" s="16"/>
      <c r="P8" s="13">
        <f t="shared" si="5"/>
        <v>0</v>
      </c>
      <c r="Q8" s="103"/>
      <c r="R8" s="104">
        <f t="shared" si="6"/>
        <v>0</v>
      </c>
      <c r="S8" s="105"/>
      <c r="T8" s="106">
        <f t="shared" si="7"/>
        <v>0</v>
      </c>
      <c r="U8" s="41"/>
      <c r="V8" s="45">
        <f t="shared" si="8"/>
        <v>0</v>
      </c>
      <c r="W8" s="44"/>
      <c r="X8" s="45">
        <f t="shared" si="9"/>
        <v>0</v>
      </c>
      <c r="Y8" s="51"/>
      <c r="Z8" s="49">
        <f t="shared" si="10"/>
        <v>0</v>
      </c>
      <c r="AA8" s="51"/>
      <c r="AB8" s="50">
        <f t="shared" si="11"/>
        <v>0</v>
      </c>
      <c r="AC8" s="19"/>
      <c r="AD8" s="11">
        <f t="shared" si="12"/>
        <v>0</v>
      </c>
      <c r="AE8" s="5"/>
      <c r="AF8" s="6">
        <f t="shared" si="13"/>
        <v>0</v>
      </c>
      <c r="AG8" s="19"/>
      <c r="AH8" s="12">
        <f t="shared" si="14"/>
        <v>0</v>
      </c>
      <c r="AI8" s="19"/>
      <c r="AJ8" s="12">
        <f t="shared" si="15"/>
        <v>0</v>
      </c>
      <c r="AK8" s="58"/>
      <c r="AL8" s="59">
        <f t="shared" si="16"/>
        <v>0</v>
      </c>
      <c r="AM8" s="44"/>
      <c r="AN8" s="45">
        <f t="shared" si="17"/>
        <v>0</v>
      </c>
    </row>
    <row r="9" spans="1:40" x14ac:dyDescent="0.25">
      <c r="A9" s="37"/>
      <c r="B9" s="37"/>
      <c r="C9" s="37"/>
      <c r="D9" s="14"/>
      <c r="E9" s="19"/>
      <c r="F9" s="11">
        <f t="shared" si="0"/>
        <v>0</v>
      </c>
      <c r="G9" s="5"/>
      <c r="H9" s="6">
        <f t="shared" si="1"/>
        <v>0</v>
      </c>
      <c r="I9" s="19"/>
      <c r="J9" s="12">
        <f t="shared" si="2"/>
        <v>0</v>
      </c>
      <c r="K9" s="17"/>
      <c r="L9" s="13">
        <f t="shared" si="3"/>
        <v>0</v>
      </c>
      <c r="M9" s="101"/>
      <c r="N9" s="15">
        <f t="shared" si="4"/>
        <v>0</v>
      </c>
      <c r="O9" s="16"/>
      <c r="P9" s="13">
        <f t="shared" si="5"/>
        <v>0</v>
      </c>
      <c r="Q9" s="103"/>
      <c r="R9" s="104">
        <f t="shared" si="6"/>
        <v>0</v>
      </c>
      <c r="S9" s="105"/>
      <c r="T9" s="106">
        <f t="shared" si="7"/>
        <v>0</v>
      </c>
      <c r="U9" s="40"/>
      <c r="V9" s="45">
        <f t="shared" si="8"/>
        <v>0</v>
      </c>
      <c r="W9" s="89"/>
      <c r="X9" s="45">
        <f t="shared" si="9"/>
        <v>0</v>
      </c>
      <c r="Y9" s="48"/>
      <c r="Z9" s="49">
        <f t="shared" si="10"/>
        <v>0</v>
      </c>
      <c r="AA9" s="48"/>
      <c r="AB9" s="50">
        <f t="shared" si="11"/>
        <v>0</v>
      </c>
      <c r="AC9" s="19"/>
      <c r="AD9" s="11">
        <f t="shared" si="12"/>
        <v>0</v>
      </c>
      <c r="AE9" s="5"/>
      <c r="AF9" s="6">
        <f t="shared" si="13"/>
        <v>0</v>
      </c>
      <c r="AG9" s="19"/>
      <c r="AH9" s="12">
        <f t="shared" si="14"/>
        <v>0</v>
      </c>
      <c r="AI9" s="54"/>
      <c r="AJ9" s="12">
        <f t="shared" si="15"/>
        <v>0</v>
      </c>
      <c r="AK9" s="58"/>
      <c r="AL9" s="59">
        <f t="shared" si="16"/>
        <v>0</v>
      </c>
      <c r="AM9" s="44"/>
      <c r="AN9" s="45">
        <f t="shared" si="17"/>
        <v>0</v>
      </c>
    </row>
    <row r="10" spans="1:40" x14ac:dyDescent="0.25">
      <c r="A10" s="37"/>
      <c r="B10" s="37"/>
      <c r="C10" s="37"/>
      <c r="D10" s="14"/>
      <c r="E10" s="19"/>
      <c r="F10" s="11">
        <f t="shared" si="0"/>
        <v>0</v>
      </c>
      <c r="G10" s="5"/>
      <c r="H10" s="6">
        <f t="shared" si="1"/>
        <v>0</v>
      </c>
      <c r="I10" s="19"/>
      <c r="J10" s="12">
        <f t="shared" si="2"/>
        <v>0</v>
      </c>
      <c r="K10" s="17"/>
      <c r="L10" s="13">
        <f t="shared" si="3"/>
        <v>0</v>
      </c>
      <c r="M10" s="101"/>
      <c r="N10" s="15">
        <f t="shared" si="4"/>
        <v>0</v>
      </c>
      <c r="O10" s="16"/>
      <c r="P10" s="13">
        <f t="shared" si="5"/>
        <v>0</v>
      </c>
      <c r="Q10" s="103"/>
      <c r="R10" s="104">
        <f t="shared" si="6"/>
        <v>0</v>
      </c>
      <c r="S10" s="105"/>
      <c r="T10" s="106">
        <f t="shared" si="7"/>
        <v>0</v>
      </c>
      <c r="U10" s="41"/>
      <c r="V10" s="45">
        <f t="shared" si="8"/>
        <v>0</v>
      </c>
      <c r="W10" s="44"/>
      <c r="X10" s="45">
        <f t="shared" si="9"/>
        <v>0</v>
      </c>
      <c r="Y10" s="51"/>
      <c r="Z10" s="49">
        <f t="shared" si="10"/>
        <v>0</v>
      </c>
      <c r="AA10" s="51"/>
      <c r="AB10" s="50">
        <f t="shared" si="11"/>
        <v>0</v>
      </c>
      <c r="AC10" s="19"/>
      <c r="AD10" s="11">
        <f t="shared" si="12"/>
        <v>0</v>
      </c>
      <c r="AE10" s="5"/>
      <c r="AF10" s="6">
        <f t="shared" si="13"/>
        <v>0</v>
      </c>
      <c r="AG10" s="19"/>
      <c r="AH10" s="12">
        <f t="shared" si="14"/>
        <v>0</v>
      </c>
      <c r="AI10" s="19"/>
      <c r="AJ10" s="12">
        <f t="shared" si="15"/>
        <v>0</v>
      </c>
      <c r="AK10" s="58"/>
      <c r="AL10" s="59">
        <f t="shared" si="16"/>
        <v>0</v>
      </c>
      <c r="AM10" s="44"/>
      <c r="AN10" s="45">
        <f t="shared" si="17"/>
        <v>0</v>
      </c>
    </row>
    <row r="11" spans="1:40" x14ac:dyDescent="0.25">
      <c r="A11" s="37"/>
      <c r="B11" s="37"/>
      <c r="C11" s="37"/>
      <c r="D11" s="14"/>
      <c r="E11" s="19"/>
      <c r="F11" s="11">
        <f t="shared" si="0"/>
        <v>0</v>
      </c>
      <c r="G11" s="5"/>
      <c r="H11" s="6">
        <f t="shared" si="1"/>
        <v>0</v>
      </c>
      <c r="I11" s="19"/>
      <c r="J11" s="12">
        <f t="shared" si="2"/>
        <v>0</v>
      </c>
      <c r="K11" s="17"/>
      <c r="L11" s="13">
        <f t="shared" si="3"/>
        <v>0</v>
      </c>
      <c r="M11" s="101"/>
      <c r="N11" s="15">
        <f t="shared" si="4"/>
        <v>0</v>
      </c>
      <c r="O11" s="16"/>
      <c r="P11" s="13">
        <f t="shared" si="5"/>
        <v>0</v>
      </c>
      <c r="Q11" s="103"/>
      <c r="R11" s="104">
        <f t="shared" si="6"/>
        <v>0</v>
      </c>
      <c r="S11" s="105"/>
      <c r="T11" s="106">
        <f t="shared" si="7"/>
        <v>0</v>
      </c>
      <c r="U11" s="41"/>
      <c r="V11" s="45">
        <f t="shared" si="8"/>
        <v>0</v>
      </c>
      <c r="W11" s="44"/>
      <c r="X11" s="45">
        <f t="shared" si="9"/>
        <v>0</v>
      </c>
      <c r="Y11" s="51"/>
      <c r="Z11" s="49">
        <f t="shared" si="10"/>
        <v>0</v>
      </c>
      <c r="AA11" s="51"/>
      <c r="AB11" s="50">
        <f t="shared" si="11"/>
        <v>0</v>
      </c>
      <c r="AC11" s="19"/>
      <c r="AD11" s="11">
        <f t="shared" si="12"/>
        <v>0</v>
      </c>
      <c r="AE11" s="5"/>
      <c r="AF11" s="6">
        <f t="shared" si="13"/>
        <v>0</v>
      </c>
      <c r="AG11" s="19"/>
      <c r="AH11" s="12">
        <f t="shared" si="14"/>
        <v>0</v>
      </c>
      <c r="AI11" s="19"/>
      <c r="AJ11" s="12">
        <f t="shared" si="15"/>
        <v>0</v>
      </c>
      <c r="AK11" s="58"/>
      <c r="AL11" s="59">
        <f t="shared" si="16"/>
        <v>0</v>
      </c>
      <c r="AM11" s="44"/>
      <c r="AN11" s="45">
        <f t="shared" si="17"/>
        <v>0</v>
      </c>
    </row>
    <row r="12" spans="1:40" x14ac:dyDescent="0.25">
      <c r="A12" s="37"/>
      <c r="B12" s="37"/>
      <c r="C12" s="37"/>
      <c r="D12" s="14"/>
      <c r="E12" s="19"/>
      <c r="F12" s="11">
        <f t="shared" si="0"/>
        <v>0</v>
      </c>
      <c r="G12" s="5"/>
      <c r="H12" s="6">
        <f t="shared" si="1"/>
        <v>0</v>
      </c>
      <c r="I12" s="19"/>
      <c r="J12" s="12">
        <f t="shared" si="2"/>
        <v>0</v>
      </c>
      <c r="K12" s="17"/>
      <c r="L12" s="13">
        <f t="shared" si="3"/>
        <v>0</v>
      </c>
      <c r="M12" s="101"/>
      <c r="N12" s="15">
        <f t="shared" si="4"/>
        <v>0</v>
      </c>
      <c r="O12" s="16"/>
      <c r="P12" s="13">
        <f t="shared" si="5"/>
        <v>0</v>
      </c>
      <c r="Q12" s="103"/>
      <c r="R12" s="104">
        <f t="shared" si="6"/>
        <v>0</v>
      </c>
      <c r="S12" s="105"/>
      <c r="T12" s="106">
        <f t="shared" si="7"/>
        <v>0</v>
      </c>
      <c r="U12" s="41"/>
      <c r="V12" s="45">
        <f t="shared" si="8"/>
        <v>0</v>
      </c>
      <c r="W12" s="44"/>
      <c r="X12" s="45">
        <f t="shared" si="9"/>
        <v>0</v>
      </c>
      <c r="Y12" s="51"/>
      <c r="Z12" s="49">
        <f t="shared" si="10"/>
        <v>0</v>
      </c>
      <c r="AA12" s="51"/>
      <c r="AB12" s="50">
        <f t="shared" si="11"/>
        <v>0</v>
      </c>
      <c r="AC12" s="19"/>
      <c r="AD12" s="11">
        <f t="shared" si="12"/>
        <v>0</v>
      </c>
      <c r="AE12" s="5"/>
      <c r="AF12" s="6">
        <f t="shared" si="13"/>
        <v>0</v>
      </c>
      <c r="AG12" s="19"/>
      <c r="AH12" s="12">
        <f t="shared" si="14"/>
        <v>0</v>
      </c>
      <c r="AI12" s="19"/>
      <c r="AJ12" s="12">
        <f t="shared" si="15"/>
        <v>0</v>
      </c>
      <c r="AK12" s="58"/>
      <c r="AL12" s="59">
        <f t="shared" si="16"/>
        <v>0</v>
      </c>
      <c r="AM12" s="44"/>
      <c r="AN12" s="45">
        <f t="shared" si="17"/>
        <v>0</v>
      </c>
    </row>
    <row r="13" spans="1:40" x14ac:dyDescent="0.25">
      <c r="A13" s="37"/>
      <c r="B13" s="37"/>
      <c r="C13" s="37"/>
      <c r="D13" s="14"/>
      <c r="E13" s="19"/>
      <c r="F13" s="11">
        <f t="shared" si="0"/>
        <v>0</v>
      </c>
      <c r="G13" s="5"/>
      <c r="H13" s="6">
        <f t="shared" si="1"/>
        <v>0</v>
      </c>
      <c r="I13" s="19"/>
      <c r="J13" s="12">
        <f t="shared" si="2"/>
        <v>0</v>
      </c>
      <c r="K13" s="17"/>
      <c r="L13" s="13">
        <f t="shared" si="3"/>
        <v>0</v>
      </c>
      <c r="M13" s="101"/>
      <c r="N13" s="15">
        <f t="shared" si="4"/>
        <v>0</v>
      </c>
      <c r="O13" s="16"/>
      <c r="P13" s="13">
        <f t="shared" si="5"/>
        <v>0</v>
      </c>
      <c r="Q13" s="103"/>
      <c r="R13" s="104">
        <f t="shared" si="6"/>
        <v>0</v>
      </c>
      <c r="S13" s="105"/>
      <c r="T13" s="106">
        <f t="shared" si="7"/>
        <v>0</v>
      </c>
      <c r="U13" s="41"/>
      <c r="V13" s="45">
        <f t="shared" si="8"/>
        <v>0</v>
      </c>
      <c r="W13" s="44"/>
      <c r="X13" s="45">
        <f t="shared" si="9"/>
        <v>0</v>
      </c>
      <c r="Y13" s="51"/>
      <c r="Z13" s="49">
        <f t="shared" si="10"/>
        <v>0</v>
      </c>
      <c r="AA13" s="51"/>
      <c r="AB13" s="50">
        <f t="shared" si="11"/>
        <v>0</v>
      </c>
      <c r="AC13" s="19"/>
      <c r="AD13" s="11">
        <f t="shared" si="12"/>
        <v>0</v>
      </c>
      <c r="AE13" s="5"/>
      <c r="AF13" s="6">
        <f t="shared" si="13"/>
        <v>0</v>
      </c>
      <c r="AG13" s="19"/>
      <c r="AH13" s="12">
        <f t="shared" si="14"/>
        <v>0</v>
      </c>
      <c r="AI13" s="19"/>
      <c r="AJ13" s="12">
        <f t="shared" si="15"/>
        <v>0</v>
      </c>
      <c r="AK13" s="58"/>
      <c r="AL13" s="59">
        <f t="shared" si="16"/>
        <v>0</v>
      </c>
      <c r="AM13" s="44"/>
      <c r="AN13" s="45">
        <f t="shared" si="17"/>
        <v>0</v>
      </c>
    </row>
    <row r="14" spans="1:40" x14ac:dyDescent="0.25">
      <c r="A14" s="37"/>
      <c r="B14" s="37"/>
      <c r="C14" s="37"/>
      <c r="D14" s="14"/>
      <c r="E14" s="19"/>
      <c r="F14" s="11">
        <f t="shared" si="0"/>
        <v>0</v>
      </c>
      <c r="G14" s="5"/>
      <c r="H14" s="6">
        <f t="shared" si="1"/>
        <v>0</v>
      </c>
      <c r="I14" s="19"/>
      <c r="J14" s="12">
        <f t="shared" si="2"/>
        <v>0</v>
      </c>
      <c r="K14" s="17"/>
      <c r="L14" s="13">
        <f t="shared" si="3"/>
        <v>0</v>
      </c>
      <c r="M14" s="101"/>
      <c r="N14" s="15">
        <f t="shared" si="4"/>
        <v>0</v>
      </c>
      <c r="O14" s="16"/>
      <c r="P14" s="13">
        <f t="shared" si="5"/>
        <v>0</v>
      </c>
      <c r="Q14" s="103"/>
      <c r="R14" s="104">
        <f t="shared" si="6"/>
        <v>0</v>
      </c>
      <c r="S14" s="105"/>
      <c r="T14" s="106">
        <f t="shared" si="7"/>
        <v>0</v>
      </c>
      <c r="U14" s="41"/>
      <c r="V14" s="45">
        <f t="shared" si="8"/>
        <v>0</v>
      </c>
      <c r="W14" s="44"/>
      <c r="X14" s="45">
        <f t="shared" si="9"/>
        <v>0</v>
      </c>
      <c r="Y14" s="51"/>
      <c r="Z14" s="49">
        <f t="shared" si="10"/>
        <v>0</v>
      </c>
      <c r="AA14" s="51"/>
      <c r="AB14" s="50">
        <f t="shared" si="11"/>
        <v>0</v>
      </c>
      <c r="AC14" s="19"/>
      <c r="AD14" s="11">
        <f t="shared" si="12"/>
        <v>0</v>
      </c>
      <c r="AE14" s="5"/>
      <c r="AF14" s="6">
        <f t="shared" si="13"/>
        <v>0</v>
      </c>
      <c r="AG14" s="19"/>
      <c r="AH14" s="12">
        <f t="shared" si="14"/>
        <v>0</v>
      </c>
      <c r="AI14" s="19"/>
      <c r="AJ14" s="12">
        <f t="shared" si="15"/>
        <v>0</v>
      </c>
      <c r="AK14" s="58"/>
      <c r="AL14" s="59">
        <f t="shared" si="16"/>
        <v>0</v>
      </c>
      <c r="AM14" s="44"/>
      <c r="AN14" s="45">
        <f t="shared" si="17"/>
        <v>0</v>
      </c>
    </row>
    <row r="15" spans="1:40" x14ac:dyDescent="0.25">
      <c r="A15" s="37"/>
      <c r="B15" s="37"/>
      <c r="C15" s="37"/>
      <c r="D15" s="14"/>
      <c r="E15" s="19"/>
      <c r="F15" s="11">
        <f t="shared" si="0"/>
        <v>0</v>
      </c>
      <c r="G15" s="5"/>
      <c r="H15" s="6">
        <f t="shared" si="1"/>
        <v>0</v>
      </c>
      <c r="I15" s="19"/>
      <c r="J15" s="12">
        <f t="shared" si="2"/>
        <v>0</v>
      </c>
      <c r="K15" s="17"/>
      <c r="L15" s="13">
        <f t="shared" si="3"/>
        <v>0</v>
      </c>
      <c r="M15" s="101"/>
      <c r="N15" s="15">
        <f t="shared" si="4"/>
        <v>0</v>
      </c>
      <c r="O15" s="16"/>
      <c r="P15" s="13">
        <f t="shared" si="5"/>
        <v>0</v>
      </c>
      <c r="Q15" s="103"/>
      <c r="R15" s="104">
        <f t="shared" si="6"/>
        <v>0</v>
      </c>
      <c r="S15" s="105"/>
      <c r="T15" s="106">
        <f t="shared" si="7"/>
        <v>0</v>
      </c>
      <c r="U15" s="41"/>
      <c r="V15" s="45">
        <f t="shared" si="8"/>
        <v>0</v>
      </c>
      <c r="W15" s="44"/>
      <c r="X15" s="45">
        <f t="shared" si="9"/>
        <v>0</v>
      </c>
      <c r="Y15" s="51"/>
      <c r="Z15" s="49">
        <f t="shared" si="10"/>
        <v>0</v>
      </c>
      <c r="AA15" s="51"/>
      <c r="AB15" s="50">
        <f t="shared" si="11"/>
        <v>0</v>
      </c>
      <c r="AC15" s="19"/>
      <c r="AD15" s="11">
        <f t="shared" si="12"/>
        <v>0</v>
      </c>
      <c r="AE15" s="5"/>
      <c r="AF15" s="6">
        <f t="shared" si="13"/>
        <v>0</v>
      </c>
      <c r="AG15" s="19"/>
      <c r="AH15" s="12">
        <f t="shared" si="14"/>
        <v>0</v>
      </c>
      <c r="AI15" s="19"/>
      <c r="AJ15" s="12">
        <f t="shared" si="15"/>
        <v>0</v>
      </c>
      <c r="AK15" s="58"/>
      <c r="AL15" s="59">
        <f t="shared" si="16"/>
        <v>0</v>
      </c>
      <c r="AM15" s="44"/>
      <c r="AN15" s="45">
        <f t="shared" si="17"/>
        <v>0</v>
      </c>
    </row>
    <row r="16" spans="1:40" x14ac:dyDescent="0.25">
      <c r="A16" s="37"/>
      <c r="B16" s="37"/>
      <c r="C16" s="37"/>
      <c r="D16" s="14"/>
      <c r="E16" s="19"/>
      <c r="F16" s="11">
        <f t="shared" si="0"/>
        <v>0</v>
      </c>
      <c r="G16" s="5"/>
      <c r="H16" s="6">
        <f t="shared" si="1"/>
        <v>0</v>
      </c>
      <c r="I16" s="19"/>
      <c r="J16" s="12">
        <f t="shared" si="2"/>
        <v>0</v>
      </c>
      <c r="K16" s="17"/>
      <c r="L16" s="13">
        <f t="shared" si="3"/>
        <v>0</v>
      </c>
      <c r="M16" s="101"/>
      <c r="N16" s="15">
        <f t="shared" si="4"/>
        <v>0</v>
      </c>
      <c r="O16" s="16"/>
      <c r="P16" s="13">
        <f t="shared" si="5"/>
        <v>0</v>
      </c>
      <c r="Q16" s="103"/>
      <c r="R16" s="104">
        <f t="shared" si="6"/>
        <v>0</v>
      </c>
      <c r="S16" s="105"/>
      <c r="T16" s="106">
        <f t="shared" si="7"/>
        <v>0</v>
      </c>
      <c r="U16" s="41"/>
      <c r="V16" s="45">
        <f t="shared" si="8"/>
        <v>0</v>
      </c>
      <c r="W16" s="44"/>
      <c r="X16" s="45">
        <f t="shared" si="9"/>
        <v>0</v>
      </c>
      <c r="Y16" s="51"/>
      <c r="Z16" s="49">
        <f t="shared" si="10"/>
        <v>0</v>
      </c>
      <c r="AA16" s="51"/>
      <c r="AB16" s="50">
        <f t="shared" si="11"/>
        <v>0</v>
      </c>
      <c r="AC16" s="19"/>
      <c r="AD16" s="11">
        <f t="shared" si="12"/>
        <v>0</v>
      </c>
      <c r="AE16" s="5"/>
      <c r="AF16" s="6">
        <f t="shared" si="13"/>
        <v>0</v>
      </c>
      <c r="AG16" s="19"/>
      <c r="AH16" s="12">
        <f t="shared" si="14"/>
        <v>0</v>
      </c>
      <c r="AI16" s="19"/>
      <c r="AJ16" s="12">
        <f t="shared" si="15"/>
        <v>0</v>
      </c>
      <c r="AK16" s="58"/>
      <c r="AL16" s="59">
        <f t="shared" si="16"/>
        <v>0</v>
      </c>
      <c r="AM16" s="44"/>
      <c r="AN16" s="45">
        <f t="shared" si="17"/>
        <v>0</v>
      </c>
    </row>
    <row r="17" spans="1:40" x14ac:dyDescent="0.25">
      <c r="A17" s="37"/>
      <c r="B17" s="37"/>
      <c r="C17" s="37"/>
      <c r="D17" s="14"/>
      <c r="E17" s="19"/>
      <c r="F17" s="11">
        <f t="shared" si="0"/>
        <v>0</v>
      </c>
      <c r="G17" s="5"/>
      <c r="H17" s="6">
        <f t="shared" si="1"/>
        <v>0</v>
      </c>
      <c r="I17" s="19"/>
      <c r="J17" s="12">
        <f t="shared" si="2"/>
        <v>0</v>
      </c>
      <c r="K17" s="17"/>
      <c r="L17" s="13">
        <f t="shared" si="3"/>
        <v>0</v>
      </c>
      <c r="M17" s="101"/>
      <c r="N17" s="15">
        <f t="shared" si="4"/>
        <v>0</v>
      </c>
      <c r="O17" s="16"/>
      <c r="P17" s="13">
        <f t="shared" si="5"/>
        <v>0</v>
      </c>
      <c r="Q17" s="103"/>
      <c r="R17" s="104">
        <f t="shared" si="6"/>
        <v>0</v>
      </c>
      <c r="S17" s="105"/>
      <c r="T17" s="106">
        <f t="shared" si="7"/>
        <v>0</v>
      </c>
      <c r="U17" s="41"/>
      <c r="V17" s="45">
        <f t="shared" si="8"/>
        <v>0</v>
      </c>
      <c r="W17" s="44"/>
      <c r="X17" s="45">
        <f t="shared" si="9"/>
        <v>0</v>
      </c>
      <c r="Y17" s="51"/>
      <c r="Z17" s="49">
        <f t="shared" si="10"/>
        <v>0</v>
      </c>
      <c r="AA17" s="51"/>
      <c r="AB17" s="50">
        <f t="shared" si="11"/>
        <v>0</v>
      </c>
      <c r="AC17" s="19"/>
      <c r="AD17" s="11">
        <f t="shared" si="12"/>
        <v>0</v>
      </c>
      <c r="AE17" s="5"/>
      <c r="AF17" s="6">
        <f t="shared" si="13"/>
        <v>0</v>
      </c>
      <c r="AG17" s="19"/>
      <c r="AH17" s="12">
        <f t="shared" si="14"/>
        <v>0</v>
      </c>
      <c r="AI17" s="19"/>
      <c r="AJ17" s="12">
        <f t="shared" si="15"/>
        <v>0</v>
      </c>
      <c r="AK17" s="58"/>
      <c r="AL17" s="59">
        <f t="shared" si="16"/>
        <v>0</v>
      </c>
      <c r="AM17" s="44"/>
      <c r="AN17" s="45">
        <f t="shared" si="17"/>
        <v>0</v>
      </c>
    </row>
    <row r="18" spans="1:40" x14ac:dyDescent="0.25">
      <c r="A18" s="37"/>
      <c r="B18" s="37"/>
      <c r="C18" s="37"/>
      <c r="D18" s="14"/>
      <c r="E18" s="19"/>
      <c r="F18" s="11">
        <f t="shared" si="0"/>
        <v>0</v>
      </c>
      <c r="G18" s="5"/>
      <c r="H18" s="6">
        <f t="shared" si="1"/>
        <v>0</v>
      </c>
      <c r="I18" s="19"/>
      <c r="J18" s="12">
        <f t="shared" si="2"/>
        <v>0</v>
      </c>
      <c r="K18" s="17"/>
      <c r="L18" s="13">
        <f t="shared" si="3"/>
        <v>0</v>
      </c>
      <c r="M18" s="101"/>
      <c r="N18" s="15">
        <f t="shared" si="4"/>
        <v>0</v>
      </c>
      <c r="O18" s="16"/>
      <c r="P18" s="13">
        <f t="shared" si="5"/>
        <v>0</v>
      </c>
      <c r="Q18" s="103"/>
      <c r="R18" s="104">
        <f t="shared" si="6"/>
        <v>0</v>
      </c>
      <c r="S18" s="105"/>
      <c r="T18" s="106">
        <f t="shared" si="7"/>
        <v>0</v>
      </c>
      <c r="U18" s="41"/>
      <c r="V18" s="45">
        <f t="shared" si="8"/>
        <v>0</v>
      </c>
      <c r="W18" s="44"/>
      <c r="X18" s="45">
        <f t="shared" si="9"/>
        <v>0</v>
      </c>
      <c r="Y18" s="51"/>
      <c r="Z18" s="49">
        <f t="shared" si="10"/>
        <v>0</v>
      </c>
      <c r="AA18" s="51"/>
      <c r="AB18" s="50">
        <f t="shared" si="11"/>
        <v>0</v>
      </c>
      <c r="AC18" s="19"/>
      <c r="AD18" s="11">
        <f t="shared" si="12"/>
        <v>0</v>
      </c>
      <c r="AE18" s="5"/>
      <c r="AF18" s="6">
        <f t="shared" si="13"/>
        <v>0</v>
      </c>
      <c r="AG18" s="19"/>
      <c r="AH18" s="12">
        <f t="shared" si="14"/>
        <v>0</v>
      </c>
      <c r="AI18" s="19"/>
      <c r="AJ18" s="12">
        <f t="shared" si="15"/>
        <v>0</v>
      </c>
      <c r="AK18" s="58"/>
      <c r="AL18" s="59">
        <f t="shared" si="16"/>
        <v>0</v>
      </c>
      <c r="AM18" s="44"/>
      <c r="AN18" s="45">
        <f t="shared" si="17"/>
        <v>0</v>
      </c>
    </row>
    <row r="19" spans="1:40" x14ac:dyDescent="0.25">
      <c r="A19" s="37"/>
      <c r="B19" s="37"/>
      <c r="C19" s="37"/>
      <c r="D19" s="14"/>
      <c r="E19" s="19"/>
      <c r="F19" s="11">
        <f t="shared" si="0"/>
        <v>0</v>
      </c>
      <c r="G19" s="5"/>
      <c r="H19" s="6">
        <f t="shared" si="1"/>
        <v>0</v>
      </c>
      <c r="I19" s="19"/>
      <c r="J19" s="12">
        <f t="shared" si="2"/>
        <v>0</v>
      </c>
      <c r="K19" s="17"/>
      <c r="L19" s="13">
        <f t="shared" si="3"/>
        <v>0</v>
      </c>
      <c r="M19" s="101"/>
      <c r="N19" s="15">
        <f t="shared" si="4"/>
        <v>0</v>
      </c>
      <c r="O19" s="16"/>
      <c r="P19" s="13">
        <f t="shared" si="5"/>
        <v>0</v>
      </c>
      <c r="Q19" s="103"/>
      <c r="R19" s="104">
        <f t="shared" si="6"/>
        <v>0</v>
      </c>
      <c r="S19" s="105"/>
      <c r="T19" s="106">
        <f t="shared" si="7"/>
        <v>0</v>
      </c>
      <c r="U19" s="41"/>
      <c r="V19" s="45">
        <f t="shared" si="8"/>
        <v>0</v>
      </c>
      <c r="W19" s="44"/>
      <c r="X19" s="45">
        <f t="shared" si="9"/>
        <v>0</v>
      </c>
      <c r="Y19" s="51"/>
      <c r="Z19" s="49">
        <f t="shared" si="10"/>
        <v>0</v>
      </c>
      <c r="AA19" s="51"/>
      <c r="AB19" s="50">
        <f t="shared" si="11"/>
        <v>0</v>
      </c>
      <c r="AC19" s="19"/>
      <c r="AD19" s="11">
        <f t="shared" si="12"/>
        <v>0</v>
      </c>
      <c r="AE19" s="5"/>
      <c r="AF19" s="6">
        <f t="shared" si="13"/>
        <v>0</v>
      </c>
      <c r="AG19" s="19"/>
      <c r="AH19" s="12">
        <f t="shared" si="14"/>
        <v>0</v>
      </c>
      <c r="AI19" s="19"/>
      <c r="AJ19" s="12">
        <f t="shared" si="15"/>
        <v>0</v>
      </c>
      <c r="AK19" s="58"/>
      <c r="AL19" s="59">
        <f t="shared" si="16"/>
        <v>0</v>
      </c>
      <c r="AM19" s="44"/>
      <c r="AN19" s="45">
        <f t="shared" si="17"/>
        <v>0</v>
      </c>
    </row>
    <row r="20" spans="1:40" x14ac:dyDescent="0.25">
      <c r="A20" s="37"/>
      <c r="B20" s="37"/>
      <c r="C20" s="37"/>
      <c r="D20" s="14"/>
      <c r="E20" s="19"/>
      <c r="F20" s="11">
        <f t="shared" si="0"/>
        <v>0</v>
      </c>
      <c r="G20" s="5"/>
      <c r="H20" s="6">
        <f t="shared" si="1"/>
        <v>0</v>
      </c>
      <c r="I20" s="19"/>
      <c r="J20" s="12">
        <f t="shared" si="2"/>
        <v>0</v>
      </c>
      <c r="K20" s="17"/>
      <c r="L20" s="13">
        <f t="shared" si="3"/>
        <v>0</v>
      </c>
      <c r="M20" s="101"/>
      <c r="N20" s="15">
        <f t="shared" si="4"/>
        <v>0</v>
      </c>
      <c r="O20" s="16"/>
      <c r="P20" s="13">
        <f t="shared" si="5"/>
        <v>0</v>
      </c>
      <c r="Q20" s="103"/>
      <c r="R20" s="104">
        <f t="shared" si="6"/>
        <v>0</v>
      </c>
      <c r="S20" s="105"/>
      <c r="T20" s="106">
        <f t="shared" si="7"/>
        <v>0</v>
      </c>
      <c r="U20" s="41"/>
      <c r="V20" s="45">
        <f t="shared" si="8"/>
        <v>0</v>
      </c>
      <c r="W20" s="44"/>
      <c r="X20" s="45">
        <f t="shared" si="9"/>
        <v>0</v>
      </c>
      <c r="Y20" s="51"/>
      <c r="Z20" s="49">
        <f t="shared" si="10"/>
        <v>0</v>
      </c>
      <c r="AA20" s="51"/>
      <c r="AB20" s="50">
        <f t="shared" si="11"/>
        <v>0</v>
      </c>
      <c r="AC20" s="19"/>
      <c r="AD20" s="11">
        <f t="shared" si="12"/>
        <v>0</v>
      </c>
      <c r="AE20" s="5"/>
      <c r="AF20" s="6">
        <f t="shared" si="13"/>
        <v>0</v>
      </c>
      <c r="AG20" s="19"/>
      <c r="AH20" s="12">
        <f t="shared" si="14"/>
        <v>0</v>
      </c>
      <c r="AI20" s="19"/>
      <c r="AJ20" s="12">
        <f t="shared" si="15"/>
        <v>0</v>
      </c>
      <c r="AK20" s="58"/>
      <c r="AL20" s="59">
        <f t="shared" si="16"/>
        <v>0</v>
      </c>
      <c r="AM20" s="44"/>
      <c r="AN20" s="45">
        <f t="shared" si="17"/>
        <v>0</v>
      </c>
    </row>
    <row r="21" spans="1:40" x14ac:dyDescent="0.25">
      <c r="A21" s="37"/>
      <c r="B21" s="37"/>
      <c r="C21" s="37"/>
      <c r="F21" s="11">
        <f t="shared" si="0"/>
        <v>0</v>
      </c>
      <c r="G21" s="5"/>
      <c r="H21" s="6">
        <f t="shared" si="1"/>
        <v>0</v>
      </c>
      <c r="I21" s="19"/>
      <c r="J21" s="12">
        <f t="shared" si="2"/>
        <v>0</v>
      </c>
      <c r="K21" s="17"/>
      <c r="L21" s="13">
        <f t="shared" si="3"/>
        <v>0</v>
      </c>
      <c r="M21" s="101"/>
      <c r="N21" s="15">
        <f t="shared" si="4"/>
        <v>0</v>
      </c>
      <c r="O21" s="16"/>
      <c r="P21" s="13">
        <f t="shared" si="5"/>
        <v>0</v>
      </c>
      <c r="Q21" s="103"/>
      <c r="R21" s="104">
        <f t="shared" si="6"/>
        <v>0</v>
      </c>
      <c r="S21" s="105"/>
      <c r="T21" s="106">
        <f t="shared" si="7"/>
        <v>0</v>
      </c>
      <c r="U21" s="41"/>
      <c r="V21" s="45">
        <f t="shared" si="8"/>
        <v>0</v>
      </c>
      <c r="W21" s="44"/>
      <c r="X21" s="45">
        <f t="shared" si="9"/>
        <v>0</v>
      </c>
      <c r="Y21" s="51"/>
      <c r="Z21" s="49">
        <f t="shared" si="10"/>
        <v>0</v>
      </c>
      <c r="AA21" s="51"/>
      <c r="AB21" s="50">
        <f t="shared" si="11"/>
        <v>0</v>
      </c>
      <c r="AC21" s="19"/>
      <c r="AD21" s="11">
        <f t="shared" si="12"/>
        <v>0</v>
      </c>
      <c r="AE21" s="5"/>
      <c r="AF21" s="6">
        <f t="shared" si="13"/>
        <v>0</v>
      </c>
      <c r="AG21" s="19"/>
      <c r="AH21" s="12">
        <f t="shared" si="14"/>
        <v>0</v>
      </c>
      <c r="AI21" s="19"/>
      <c r="AJ21" s="12">
        <f t="shared" si="15"/>
        <v>0</v>
      </c>
      <c r="AK21" s="58"/>
      <c r="AL21" s="59">
        <f t="shared" si="16"/>
        <v>0</v>
      </c>
      <c r="AM21" s="44"/>
      <c r="AN21" s="45">
        <f t="shared" si="17"/>
        <v>0</v>
      </c>
    </row>
    <row r="22" spans="1:40" x14ac:dyDescent="0.25">
      <c r="A22" s="37"/>
      <c r="B22" s="37"/>
      <c r="C22" s="37"/>
      <c r="F22" s="11">
        <f t="shared" si="0"/>
        <v>0</v>
      </c>
      <c r="G22" s="5"/>
      <c r="H22" s="6">
        <f t="shared" si="1"/>
        <v>0</v>
      </c>
      <c r="I22" s="19"/>
      <c r="J22" s="12">
        <f t="shared" si="2"/>
        <v>0</v>
      </c>
      <c r="K22" s="17"/>
      <c r="L22" s="13">
        <f t="shared" si="3"/>
        <v>0</v>
      </c>
      <c r="M22" s="101"/>
      <c r="N22" s="15">
        <f t="shared" si="4"/>
        <v>0</v>
      </c>
      <c r="O22" s="16"/>
      <c r="P22" s="13">
        <f t="shared" si="5"/>
        <v>0</v>
      </c>
      <c r="Q22" s="103"/>
      <c r="R22" s="104">
        <f t="shared" si="6"/>
        <v>0</v>
      </c>
      <c r="S22" s="105"/>
      <c r="T22" s="106">
        <f t="shared" si="7"/>
        <v>0</v>
      </c>
      <c r="U22" s="41"/>
      <c r="V22" s="45">
        <f t="shared" si="8"/>
        <v>0</v>
      </c>
      <c r="W22" s="44"/>
      <c r="X22" s="45">
        <f t="shared" si="9"/>
        <v>0</v>
      </c>
      <c r="Y22" s="51"/>
      <c r="Z22" s="49">
        <f t="shared" si="10"/>
        <v>0</v>
      </c>
      <c r="AA22" s="51"/>
      <c r="AB22" s="50">
        <f t="shared" si="11"/>
        <v>0</v>
      </c>
      <c r="AC22" s="19"/>
      <c r="AD22" s="11">
        <f t="shared" si="12"/>
        <v>0</v>
      </c>
      <c r="AE22" s="5"/>
      <c r="AF22" s="6">
        <f t="shared" si="13"/>
        <v>0</v>
      </c>
      <c r="AG22" s="19"/>
      <c r="AH22" s="12">
        <f t="shared" si="14"/>
        <v>0</v>
      </c>
      <c r="AI22" s="19"/>
      <c r="AJ22" s="12">
        <f t="shared" si="15"/>
        <v>0</v>
      </c>
      <c r="AK22" s="58"/>
      <c r="AL22" s="59">
        <f t="shared" si="16"/>
        <v>0</v>
      </c>
      <c r="AM22" s="44"/>
      <c r="AN22" s="45">
        <f t="shared" si="17"/>
        <v>0</v>
      </c>
    </row>
    <row r="23" spans="1:40" x14ac:dyDescent="0.25">
      <c r="A23" s="37"/>
      <c r="B23" s="37"/>
      <c r="C23" s="37"/>
      <c r="F23" s="11">
        <f t="shared" si="0"/>
        <v>0</v>
      </c>
      <c r="G23" s="5"/>
      <c r="H23" s="6">
        <f t="shared" si="1"/>
        <v>0</v>
      </c>
      <c r="I23" s="19"/>
      <c r="J23" s="12">
        <f t="shared" si="2"/>
        <v>0</v>
      </c>
      <c r="K23" s="17"/>
      <c r="L23" s="13">
        <f t="shared" si="3"/>
        <v>0</v>
      </c>
      <c r="M23" s="101"/>
      <c r="N23" s="15">
        <f t="shared" si="4"/>
        <v>0</v>
      </c>
      <c r="O23" s="16"/>
      <c r="P23" s="13">
        <f t="shared" si="5"/>
        <v>0</v>
      </c>
      <c r="Q23" s="103"/>
      <c r="R23" s="104">
        <f t="shared" si="6"/>
        <v>0</v>
      </c>
      <c r="S23" s="105"/>
      <c r="T23" s="106">
        <f t="shared" si="7"/>
        <v>0</v>
      </c>
      <c r="U23" s="41"/>
      <c r="V23" s="45">
        <f t="shared" si="8"/>
        <v>0</v>
      </c>
      <c r="W23" s="44"/>
      <c r="X23" s="45">
        <f t="shared" si="9"/>
        <v>0</v>
      </c>
      <c r="Y23" s="51"/>
      <c r="Z23" s="49">
        <f t="shared" si="10"/>
        <v>0</v>
      </c>
      <c r="AA23" s="51"/>
      <c r="AB23" s="50">
        <f t="shared" si="11"/>
        <v>0</v>
      </c>
      <c r="AC23" s="19"/>
      <c r="AD23" s="11">
        <f t="shared" si="12"/>
        <v>0</v>
      </c>
      <c r="AE23" s="5"/>
      <c r="AF23" s="6">
        <f t="shared" si="13"/>
        <v>0</v>
      </c>
      <c r="AG23" s="19"/>
      <c r="AH23" s="12">
        <f t="shared" si="14"/>
        <v>0</v>
      </c>
      <c r="AI23" s="19"/>
      <c r="AJ23" s="12">
        <f t="shared" si="15"/>
        <v>0</v>
      </c>
      <c r="AK23" s="58"/>
      <c r="AL23" s="59">
        <f t="shared" si="16"/>
        <v>0</v>
      </c>
      <c r="AM23" s="44"/>
      <c r="AN23" s="45">
        <f t="shared" si="17"/>
        <v>0</v>
      </c>
    </row>
    <row r="24" spans="1:40" x14ac:dyDescent="0.25">
      <c r="A24" s="37"/>
      <c r="B24" s="37"/>
      <c r="C24" s="37"/>
      <c r="F24" s="11">
        <f t="shared" si="0"/>
        <v>0</v>
      </c>
      <c r="G24" s="5"/>
      <c r="H24" s="6">
        <f t="shared" si="1"/>
        <v>0</v>
      </c>
      <c r="I24" s="19"/>
      <c r="J24" s="12">
        <f t="shared" si="2"/>
        <v>0</v>
      </c>
      <c r="K24" s="17"/>
      <c r="L24" s="13">
        <f t="shared" si="3"/>
        <v>0</v>
      </c>
      <c r="M24" s="101"/>
      <c r="N24" s="15">
        <f t="shared" si="4"/>
        <v>0</v>
      </c>
      <c r="O24" s="16"/>
      <c r="P24" s="13">
        <f t="shared" si="5"/>
        <v>0</v>
      </c>
      <c r="Q24" s="103"/>
      <c r="R24" s="104">
        <f t="shared" si="6"/>
        <v>0</v>
      </c>
      <c r="S24" s="105"/>
      <c r="T24" s="106">
        <f t="shared" si="7"/>
        <v>0</v>
      </c>
      <c r="U24" s="41"/>
      <c r="V24" s="45">
        <f t="shared" si="8"/>
        <v>0</v>
      </c>
      <c r="W24" s="44"/>
      <c r="X24" s="45">
        <f t="shared" si="9"/>
        <v>0</v>
      </c>
      <c r="Y24" s="51"/>
      <c r="Z24" s="49">
        <f t="shared" si="10"/>
        <v>0</v>
      </c>
      <c r="AA24" s="51"/>
      <c r="AB24" s="50">
        <f t="shared" si="11"/>
        <v>0</v>
      </c>
      <c r="AC24" s="19"/>
      <c r="AD24" s="11">
        <f t="shared" si="12"/>
        <v>0</v>
      </c>
      <c r="AE24" s="5"/>
      <c r="AF24" s="6">
        <f t="shared" si="13"/>
        <v>0</v>
      </c>
      <c r="AG24" s="19"/>
      <c r="AH24" s="12">
        <f t="shared" si="14"/>
        <v>0</v>
      </c>
      <c r="AI24" s="19"/>
      <c r="AJ24" s="12">
        <f t="shared" si="15"/>
        <v>0</v>
      </c>
      <c r="AK24" s="58"/>
      <c r="AL24" s="59">
        <f t="shared" si="16"/>
        <v>0</v>
      </c>
      <c r="AM24" s="44"/>
      <c r="AN24" s="45">
        <f t="shared" si="17"/>
        <v>0</v>
      </c>
    </row>
    <row r="25" spans="1:40" x14ac:dyDescent="0.25">
      <c r="A25" s="37"/>
      <c r="B25" s="37"/>
      <c r="C25" s="37"/>
      <c r="F25" s="11">
        <f t="shared" si="0"/>
        <v>0</v>
      </c>
      <c r="G25" s="5"/>
      <c r="H25" s="6">
        <f t="shared" si="1"/>
        <v>0</v>
      </c>
      <c r="I25" s="19"/>
      <c r="J25" s="12">
        <f t="shared" si="2"/>
        <v>0</v>
      </c>
      <c r="K25" s="17"/>
      <c r="L25" s="13">
        <f t="shared" si="3"/>
        <v>0</v>
      </c>
      <c r="M25" s="101"/>
      <c r="N25" s="15">
        <f t="shared" si="4"/>
        <v>0</v>
      </c>
      <c r="O25" s="16"/>
      <c r="P25" s="13">
        <f t="shared" si="5"/>
        <v>0</v>
      </c>
      <c r="Q25" s="103"/>
      <c r="R25" s="104">
        <f t="shared" si="6"/>
        <v>0</v>
      </c>
      <c r="S25" s="105"/>
      <c r="T25" s="106">
        <f t="shared" si="7"/>
        <v>0</v>
      </c>
      <c r="U25" s="41"/>
      <c r="V25" s="45">
        <f t="shared" si="8"/>
        <v>0</v>
      </c>
      <c r="W25" s="44"/>
      <c r="X25" s="45">
        <f t="shared" si="9"/>
        <v>0</v>
      </c>
      <c r="Y25" s="51"/>
      <c r="Z25" s="49">
        <f t="shared" si="10"/>
        <v>0</v>
      </c>
      <c r="AA25" s="51"/>
      <c r="AB25" s="50">
        <f t="shared" si="11"/>
        <v>0</v>
      </c>
      <c r="AC25" s="19"/>
      <c r="AD25" s="11">
        <f t="shared" si="12"/>
        <v>0</v>
      </c>
      <c r="AE25" s="5"/>
      <c r="AF25" s="6">
        <f t="shared" si="13"/>
        <v>0</v>
      </c>
      <c r="AG25" s="19"/>
      <c r="AH25" s="12">
        <f t="shared" si="14"/>
        <v>0</v>
      </c>
      <c r="AI25" s="19"/>
      <c r="AJ25" s="12">
        <f t="shared" si="15"/>
        <v>0</v>
      </c>
      <c r="AK25" s="58"/>
      <c r="AL25" s="59">
        <f t="shared" si="16"/>
        <v>0</v>
      </c>
      <c r="AM25" s="44"/>
      <c r="AN25" s="45">
        <f t="shared" si="17"/>
        <v>0</v>
      </c>
    </row>
    <row r="26" spans="1:40" x14ac:dyDescent="0.25">
      <c r="A26" s="37"/>
      <c r="B26" s="37"/>
      <c r="C26" s="37"/>
      <c r="F26" s="11">
        <f t="shared" si="0"/>
        <v>0</v>
      </c>
      <c r="G26" s="5"/>
      <c r="H26" s="6">
        <f t="shared" si="1"/>
        <v>0</v>
      </c>
      <c r="I26" s="19"/>
      <c r="J26" s="12">
        <f t="shared" si="2"/>
        <v>0</v>
      </c>
      <c r="K26" s="17"/>
      <c r="L26" s="13">
        <f t="shared" si="3"/>
        <v>0</v>
      </c>
      <c r="M26" s="101"/>
      <c r="N26" s="15">
        <f t="shared" si="4"/>
        <v>0</v>
      </c>
      <c r="O26" s="16"/>
      <c r="P26" s="13">
        <f t="shared" si="5"/>
        <v>0</v>
      </c>
      <c r="Q26" s="103"/>
      <c r="R26" s="104">
        <f t="shared" si="6"/>
        <v>0</v>
      </c>
      <c r="S26" s="105"/>
      <c r="T26" s="106">
        <f t="shared" si="7"/>
        <v>0</v>
      </c>
      <c r="U26" s="41"/>
      <c r="V26" s="45">
        <f t="shared" si="8"/>
        <v>0</v>
      </c>
      <c r="W26" s="44"/>
      <c r="X26" s="45">
        <f t="shared" si="9"/>
        <v>0</v>
      </c>
      <c r="Y26" s="51"/>
      <c r="Z26" s="49">
        <f t="shared" si="10"/>
        <v>0</v>
      </c>
      <c r="AA26" s="51"/>
      <c r="AB26" s="50">
        <f t="shared" si="11"/>
        <v>0</v>
      </c>
      <c r="AC26" s="19"/>
      <c r="AD26" s="11">
        <f t="shared" si="12"/>
        <v>0</v>
      </c>
      <c r="AE26" s="5"/>
      <c r="AF26" s="6">
        <f t="shared" si="13"/>
        <v>0</v>
      </c>
      <c r="AG26" s="19"/>
      <c r="AH26" s="12">
        <f t="shared" si="14"/>
        <v>0</v>
      </c>
      <c r="AI26" s="19"/>
      <c r="AJ26" s="12">
        <f t="shared" si="15"/>
        <v>0</v>
      </c>
      <c r="AK26" s="58"/>
      <c r="AL26" s="59">
        <f t="shared" si="16"/>
        <v>0</v>
      </c>
      <c r="AM26" s="44"/>
      <c r="AN26" s="45">
        <f t="shared" si="17"/>
        <v>0</v>
      </c>
    </row>
    <row r="27" spans="1:40" x14ac:dyDescent="0.25">
      <c r="A27" s="37"/>
      <c r="B27" s="37"/>
      <c r="C27" s="37"/>
      <c r="F27" s="11">
        <f t="shared" si="0"/>
        <v>0</v>
      </c>
      <c r="G27" s="5"/>
      <c r="H27" s="6">
        <f t="shared" si="1"/>
        <v>0</v>
      </c>
      <c r="I27" s="19"/>
      <c r="J27" s="12">
        <f t="shared" si="2"/>
        <v>0</v>
      </c>
      <c r="K27" s="17"/>
      <c r="L27" s="13">
        <f t="shared" si="3"/>
        <v>0</v>
      </c>
      <c r="M27" s="101"/>
      <c r="N27" s="15">
        <f t="shared" si="4"/>
        <v>0</v>
      </c>
      <c r="O27" s="16"/>
      <c r="P27" s="13">
        <f t="shared" si="5"/>
        <v>0</v>
      </c>
      <c r="Q27" s="103"/>
      <c r="R27" s="104">
        <f t="shared" si="6"/>
        <v>0</v>
      </c>
      <c r="S27" s="105"/>
      <c r="T27" s="106">
        <f t="shared" si="7"/>
        <v>0</v>
      </c>
      <c r="U27" s="41"/>
      <c r="V27" s="45">
        <f t="shared" si="8"/>
        <v>0</v>
      </c>
      <c r="W27" s="44"/>
      <c r="X27" s="45">
        <f t="shared" si="9"/>
        <v>0</v>
      </c>
      <c r="Y27" s="51"/>
      <c r="Z27" s="49">
        <f t="shared" si="10"/>
        <v>0</v>
      </c>
      <c r="AA27" s="51"/>
      <c r="AB27" s="50">
        <f t="shared" si="11"/>
        <v>0</v>
      </c>
      <c r="AC27" s="19"/>
      <c r="AD27" s="11">
        <f t="shared" si="12"/>
        <v>0</v>
      </c>
      <c r="AE27" s="5"/>
      <c r="AF27" s="6">
        <f t="shared" si="13"/>
        <v>0</v>
      </c>
      <c r="AG27" s="19"/>
      <c r="AH27" s="12">
        <f t="shared" si="14"/>
        <v>0</v>
      </c>
      <c r="AI27" s="19"/>
      <c r="AJ27" s="12">
        <f t="shared" si="15"/>
        <v>0</v>
      </c>
      <c r="AK27" s="58"/>
      <c r="AL27" s="59">
        <f t="shared" si="16"/>
        <v>0</v>
      </c>
      <c r="AM27" s="44"/>
      <c r="AN27" s="45">
        <f t="shared" si="17"/>
        <v>0</v>
      </c>
    </row>
    <row r="28" spans="1:40" x14ac:dyDescent="0.25">
      <c r="A28" s="37"/>
      <c r="B28" s="37"/>
      <c r="C28" s="37"/>
      <c r="F28" s="11">
        <f t="shared" si="0"/>
        <v>0</v>
      </c>
      <c r="G28" s="5"/>
      <c r="H28" s="6">
        <f t="shared" si="1"/>
        <v>0</v>
      </c>
      <c r="I28" s="19"/>
      <c r="J28" s="12">
        <f t="shared" si="2"/>
        <v>0</v>
      </c>
      <c r="K28" s="17"/>
      <c r="L28" s="13">
        <f t="shared" si="3"/>
        <v>0</v>
      </c>
      <c r="M28" s="101"/>
      <c r="N28" s="15">
        <f t="shared" si="4"/>
        <v>0</v>
      </c>
      <c r="O28" s="16"/>
      <c r="P28" s="13">
        <f t="shared" si="5"/>
        <v>0</v>
      </c>
      <c r="Q28" s="103"/>
      <c r="R28" s="104">
        <f t="shared" si="6"/>
        <v>0</v>
      </c>
      <c r="S28" s="105"/>
      <c r="T28" s="106">
        <f t="shared" si="7"/>
        <v>0</v>
      </c>
      <c r="U28" s="41"/>
      <c r="V28" s="45">
        <f t="shared" si="8"/>
        <v>0</v>
      </c>
      <c r="W28" s="44"/>
      <c r="X28" s="45">
        <f t="shared" si="9"/>
        <v>0</v>
      </c>
      <c r="Y28" s="51"/>
      <c r="Z28" s="49">
        <f t="shared" si="10"/>
        <v>0</v>
      </c>
      <c r="AA28" s="51"/>
      <c r="AB28" s="50">
        <f t="shared" si="11"/>
        <v>0</v>
      </c>
      <c r="AC28" s="19"/>
      <c r="AD28" s="11">
        <f t="shared" si="12"/>
        <v>0</v>
      </c>
      <c r="AE28" s="5"/>
      <c r="AF28" s="6">
        <f t="shared" si="13"/>
        <v>0</v>
      </c>
      <c r="AG28" s="19"/>
      <c r="AH28" s="12">
        <f t="shared" si="14"/>
        <v>0</v>
      </c>
      <c r="AI28" s="19"/>
      <c r="AJ28" s="12">
        <f t="shared" si="15"/>
        <v>0</v>
      </c>
      <c r="AK28" s="58"/>
      <c r="AL28" s="59">
        <f t="shared" si="16"/>
        <v>0</v>
      </c>
      <c r="AM28" s="44"/>
      <c r="AN28" s="45">
        <f t="shared" si="17"/>
        <v>0</v>
      </c>
    </row>
    <row r="29" spans="1:40" x14ac:dyDescent="0.25">
      <c r="A29" s="37"/>
      <c r="B29" s="37"/>
      <c r="C29" s="37"/>
      <c r="F29" s="11">
        <f t="shared" si="0"/>
        <v>0</v>
      </c>
      <c r="G29" s="5"/>
      <c r="H29" s="6">
        <f t="shared" si="1"/>
        <v>0</v>
      </c>
      <c r="I29" s="19"/>
      <c r="J29" s="12">
        <f t="shared" si="2"/>
        <v>0</v>
      </c>
      <c r="K29" s="17"/>
      <c r="L29" s="13">
        <f t="shared" si="3"/>
        <v>0</v>
      </c>
      <c r="M29" s="101"/>
      <c r="N29" s="15">
        <f t="shared" si="4"/>
        <v>0</v>
      </c>
      <c r="O29" s="16"/>
      <c r="P29" s="13">
        <f t="shared" si="5"/>
        <v>0</v>
      </c>
      <c r="Q29" s="103"/>
      <c r="R29" s="104">
        <f t="shared" si="6"/>
        <v>0</v>
      </c>
      <c r="S29" s="105"/>
      <c r="T29" s="106">
        <f t="shared" si="7"/>
        <v>0</v>
      </c>
      <c r="U29" s="41"/>
      <c r="V29" s="45">
        <f t="shared" si="8"/>
        <v>0</v>
      </c>
      <c r="W29" s="44"/>
      <c r="X29" s="45">
        <f t="shared" si="9"/>
        <v>0</v>
      </c>
      <c r="Y29" s="51"/>
      <c r="Z29" s="49">
        <f t="shared" si="10"/>
        <v>0</v>
      </c>
      <c r="AA29" s="51"/>
      <c r="AB29" s="50">
        <f t="shared" si="11"/>
        <v>0</v>
      </c>
      <c r="AC29" s="19"/>
      <c r="AD29" s="11">
        <f t="shared" si="12"/>
        <v>0</v>
      </c>
      <c r="AE29" s="5"/>
      <c r="AF29" s="6">
        <f t="shared" si="13"/>
        <v>0</v>
      </c>
      <c r="AG29" s="19"/>
      <c r="AH29" s="12">
        <f t="shared" si="14"/>
        <v>0</v>
      </c>
      <c r="AI29" s="19"/>
      <c r="AJ29" s="12">
        <f t="shared" si="15"/>
        <v>0</v>
      </c>
      <c r="AK29" s="58"/>
      <c r="AL29" s="59">
        <f t="shared" si="16"/>
        <v>0</v>
      </c>
      <c r="AM29" s="44"/>
      <c r="AN29" s="45">
        <f t="shared" si="17"/>
        <v>0</v>
      </c>
    </row>
    <row r="30" spans="1:40" x14ac:dyDescent="0.2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25"/>
    <row r="32" spans="1:40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  <row r="422" s="64" customFormat="1" x14ac:dyDescent="0.25"/>
    <row r="423" s="64" customFormat="1" x14ac:dyDescent="0.25"/>
    <row r="424" s="64" customFormat="1" x14ac:dyDescent="0.25"/>
    <row r="425" s="64" customFormat="1" x14ac:dyDescent="0.25"/>
    <row r="426" s="64" customFormat="1" x14ac:dyDescent="0.25"/>
    <row r="427" s="64" customFormat="1" x14ac:dyDescent="0.25"/>
    <row r="428" s="64" customFormat="1" x14ac:dyDescent="0.25"/>
    <row r="429" s="64" customFormat="1" x14ac:dyDescent="0.25"/>
    <row r="430" s="64" customFormat="1" x14ac:dyDescent="0.25"/>
    <row r="431" s="64" customFormat="1" x14ac:dyDescent="0.25"/>
    <row r="432" s="64" customFormat="1" x14ac:dyDescent="0.25"/>
    <row r="433" s="64" customFormat="1" x14ac:dyDescent="0.25"/>
    <row r="434" s="64" customFormat="1" x14ac:dyDescent="0.25"/>
    <row r="435" s="64" customFormat="1" x14ac:dyDescent="0.25"/>
    <row r="436" s="64" customFormat="1" x14ac:dyDescent="0.25"/>
    <row r="437" s="64" customFormat="1" x14ac:dyDescent="0.25"/>
    <row r="438" s="64" customFormat="1" x14ac:dyDescent="0.25"/>
    <row r="439" s="64" customFormat="1" x14ac:dyDescent="0.25"/>
    <row r="440" s="64" customFormat="1" x14ac:dyDescent="0.25"/>
    <row r="441" s="64" customFormat="1" x14ac:dyDescent="0.25"/>
    <row r="442" s="64" customFormat="1" x14ac:dyDescent="0.25"/>
    <row r="443" s="64" customFormat="1" x14ac:dyDescent="0.25"/>
    <row r="444" s="64" customFormat="1" x14ac:dyDescent="0.25"/>
    <row r="445" s="64" customFormat="1" x14ac:dyDescent="0.25"/>
    <row r="446" s="64" customFormat="1" x14ac:dyDescent="0.25"/>
    <row r="447" s="64" customFormat="1" x14ac:dyDescent="0.25"/>
    <row r="448" s="64" customFormat="1" x14ac:dyDescent="0.25"/>
    <row r="449" s="64" customFormat="1" x14ac:dyDescent="0.25"/>
    <row r="450" s="64" customFormat="1" x14ac:dyDescent="0.25"/>
    <row r="451" s="64" customFormat="1" x14ac:dyDescent="0.25"/>
    <row r="452" s="64" customFormat="1" x14ac:dyDescent="0.25"/>
    <row r="453" s="64" customFormat="1" x14ac:dyDescent="0.25"/>
    <row r="454" s="64" customFormat="1" x14ac:dyDescent="0.25"/>
    <row r="455" s="64" customFormat="1" x14ac:dyDescent="0.25"/>
    <row r="456" s="64" customFormat="1" x14ac:dyDescent="0.25"/>
    <row r="457" s="64" customFormat="1" x14ac:dyDescent="0.25"/>
    <row r="458" s="64" customFormat="1" x14ac:dyDescent="0.25"/>
    <row r="459" s="64" customFormat="1" x14ac:dyDescent="0.25"/>
    <row r="460" s="64" customFormat="1" x14ac:dyDescent="0.25"/>
    <row r="461" s="64" customFormat="1" x14ac:dyDescent="0.25"/>
    <row r="462" s="64" customFormat="1" x14ac:dyDescent="0.25"/>
    <row r="463" s="64" customFormat="1" x14ac:dyDescent="0.25"/>
    <row r="464" s="64" customFormat="1" x14ac:dyDescent="0.25"/>
    <row r="465" s="64" customFormat="1" x14ac:dyDescent="0.25"/>
    <row r="466" s="64" customFormat="1" x14ac:dyDescent="0.25"/>
    <row r="467" s="64" customFormat="1" x14ac:dyDescent="0.25"/>
    <row r="468" s="64" customFormat="1" x14ac:dyDescent="0.25"/>
    <row r="469" s="64" customFormat="1" x14ac:dyDescent="0.25"/>
    <row r="470" s="64" customFormat="1" x14ac:dyDescent="0.25"/>
    <row r="471" s="64" customFormat="1" x14ac:dyDescent="0.25"/>
    <row r="472" s="64" customFormat="1" x14ac:dyDescent="0.25"/>
    <row r="473" s="64" customFormat="1" x14ac:dyDescent="0.25"/>
    <row r="474" s="64" customFormat="1" x14ac:dyDescent="0.25"/>
    <row r="475" s="64" customFormat="1" x14ac:dyDescent="0.25"/>
    <row r="476" s="64" customFormat="1" x14ac:dyDescent="0.25"/>
    <row r="477" s="64" customFormat="1" x14ac:dyDescent="0.25"/>
    <row r="478" s="64" customFormat="1" x14ac:dyDescent="0.25"/>
    <row r="479" s="64" customFormat="1" x14ac:dyDescent="0.25"/>
    <row r="480" s="64" customFormat="1" x14ac:dyDescent="0.25"/>
    <row r="481" s="64" customFormat="1" x14ac:dyDescent="0.25"/>
    <row r="482" s="64" customFormat="1" x14ac:dyDescent="0.25"/>
    <row r="483" s="64" customFormat="1" x14ac:dyDescent="0.25"/>
    <row r="484" s="64" customFormat="1" x14ac:dyDescent="0.25"/>
    <row r="485" s="64" customFormat="1" x14ac:dyDescent="0.25"/>
    <row r="486" s="64" customFormat="1" x14ac:dyDescent="0.25"/>
    <row r="487" s="64" customFormat="1" x14ac:dyDescent="0.25"/>
    <row r="488" s="64" customFormat="1" x14ac:dyDescent="0.25"/>
    <row r="489" s="64" customFormat="1" x14ac:dyDescent="0.25"/>
    <row r="490" s="64" customFormat="1" x14ac:dyDescent="0.25"/>
    <row r="491" s="64" customFormat="1" x14ac:dyDescent="0.25"/>
    <row r="492" s="64" customFormat="1" x14ac:dyDescent="0.25"/>
    <row r="493" s="64" customFormat="1" x14ac:dyDescent="0.25"/>
    <row r="494" s="64" customFormat="1" x14ac:dyDescent="0.25"/>
    <row r="495" s="64" customFormat="1" x14ac:dyDescent="0.25"/>
    <row r="496" s="64" customFormat="1" x14ac:dyDescent="0.25"/>
    <row r="497" s="64" customFormat="1" x14ac:dyDescent="0.25"/>
    <row r="498" s="64" customFormat="1" x14ac:dyDescent="0.25"/>
    <row r="499" s="64" customFormat="1" x14ac:dyDescent="0.25"/>
    <row r="500" s="64" customFormat="1" x14ac:dyDescent="0.25"/>
    <row r="501" s="64" customFormat="1" x14ac:dyDescent="0.25"/>
    <row r="502" s="64" customFormat="1" x14ac:dyDescent="0.25"/>
    <row r="503" s="64" customFormat="1" x14ac:dyDescent="0.25"/>
    <row r="504" s="64" customFormat="1" x14ac:dyDescent="0.25"/>
    <row r="505" s="64" customFormat="1" x14ac:dyDescent="0.25"/>
    <row r="506" s="64" customFormat="1" x14ac:dyDescent="0.25"/>
    <row r="507" s="64" customFormat="1" x14ac:dyDescent="0.25"/>
    <row r="508" s="64" customFormat="1" x14ac:dyDescent="0.25"/>
    <row r="509" s="64" customFormat="1" x14ac:dyDescent="0.25"/>
    <row r="510" s="64" customFormat="1" x14ac:dyDescent="0.25"/>
    <row r="511" s="64" customFormat="1" x14ac:dyDescent="0.25"/>
    <row r="512" s="64" customFormat="1" x14ac:dyDescent="0.25"/>
    <row r="513" s="64" customFormat="1" x14ac:dyDescent="0.25"/>
    <row r="514" s="64" customFormat="1" x14ac:dyDescent="0.25"/>
    <row r="515" s="64" customFormat="1" x14ac:dyDescent="0.25"/>
    <row r="516" s="64" customFormat="1" x14ac:dyDescent="0.25"/>
    <row r="517" s="64" customFormat="1" x14ac:dyDescent="0.25"/>
    <row r="518" s="64" customFormat="1" x14ac:dyDescent="0.25"/>
    <row r="519" s="64" customFormat="1" x14ac:dyDescent="0.25"/>
    <row r="520" s="64" customFormat="1" x14ac:dyDescent="0.25"/>
    <row r="521" s="64" customFormat="1" x14ac:dyDescent="0.25"/>
    <row r="522" s="64" customFormat="1" x14ac:dyDescent="0.25"/>
    <row r="523" s="64" customFormat="1" x14ac:dyDescent="0.25"/>
    <row r="524" s="64" customFormat="1" x14ac:dyDescent="0.25"/>
    <row r="525" s="64" customFormat="1" x14ac:dyDescent="0.25"/>
    <row r="526" s="64" customFormat="1" x14ac:dyDescent="0.25"/>
    <row r="527" s="64" customFormat="1" x14ac:dyDescent="0.25"/>
    <row r="528" s="64" customFormat="1" x14ac:dyDescent="0.25"/>
    <row r="529" s="64" customFormat="1" x14ac:dyDescent="0.25"/>
    <row r="530" s="64" customFormat="1" x14ac:dyDescent="0.25"/>
    <row r="531" s="64" customFormat="1" x14ac:dyDescent="0.25"/>
    <row r="532" s="64" customFormat="1" x14ac:dyDescent="0.25"/>
    <row r="533" s="64" customFormat="1" x14ac:dyDescent="0.25"/>
    <row r="534" s="64" customFormat="1" x14ac:dyDescent="0.25"/>
    <row r="535" s="64" customFormat="1" x14ac:dyDescent="0.25"/>
    <row r="536" s="64" customFormat="1" x14ac:dyDescent="0.25"/>
    <row r="537" s="64" customFormat="1" x14ac:dyDescent="0.25"/>
    <row r="538" s="64" customFormat="1" x14ac:dyDescent="0.25"/>
    <row r="539" s="64" customFormat="1" x14ac:dyDescent="0.25"/>
    <row r="540" s="64" customFormat="1" x14ac:dyDescent="0.25"/>
    <row r="541" s="64" customFormat="1" x14ac:dyDescent="0.25"/>
    <row r="542" s="64" customFormat="1" x14ac:dyDescent="0.25"/>
    <row r="543" s="64" customFormat="1" x14ac:dyDescent="0.25"/>
    <row r="544" s="64" customFormat="1" x14ac:dyDescent="0.25"/>
    <row r="545" s="64" customFormat="1" x14ac:dyDescent="0.25"/>
    <row r="546" s="64" customFormat="1" x14ac:dyDescent="0.25"/>
    <row r="547" s="64" customFormat="1" x14ac:dyDescent="0.25"/>
    <row r="548" s="64" customFormat="1" x14ac:dyDescent="0.25"/>
    <row r="549" s="64" customFormat="1" x14ac:dyDescent="0.25"/>
    <row r="550" s="64" customFormat="1" x14ac:dyDescent="0.25"/>
    <row r="551" s="64" customFormat="1" x14ac:dyDescent="0.25"/>
    <row r="552" s="64" customFormat="1" x14ac:dyDescent="0.25"/>
    <row r="553" s="64" customFormat="1" x14ac:dyDescent="0.25"/>
    <row r="554" s="64" customFormat="1" x14ac:dyDescent="0.25"/>
    <row r="555" s="64" customFormat="1" x14ac:dyDescent="0.25"/>
    <row r="556" s="64" customFormat="1" x14ac:dyDescent="0.25"/>
    <row r="557" s="64" customFormat="1" x14ac:dyDescent="0.25"/>
    <row r="558" s="64" customFormat="1" x14ac:dyDescent="0.25"/>
    <row r="559" s="64" customFormat="1" x14ac:dyDescent="0.25"/>
    <row r="560" s="64" customFormat="1" x14ac:dyDescent="0.25"/>
    <row r="561" s="64" customFormat="1" x14ac:dyDescent="0.25"/>
    <row r="562" s="64" customFormat="1" x14ac:dyDescent="0.25"/>
    <row r="563" s="64" customFormat="1" x14ac:dyDescent="0.25"/>
    <row r="564" s="64" customFormat="1" x14ac:dyDescent="0.25"/>
    <row r="565" s="64" customFormat="1" x14ac:dyDescent="0.25"/>
    <row r="566" s="64" customFormat="1" x14ac:dyDescent="0.25"/>
    <row r="567" s="64" customFormat="1" x14ac:dyDescent="0.25"/>
    <row r="568" s="64" customFormat="1" x14ac:dyDescent="0.25"/>
    <row r="569" s="64" customFormat="1" x14ac:dyDescent="0.25"/>
    <row r="570" s="64" customFormat="1" x14ac:dyDescent="0.25"/>
    <row r="571" s="64" customFormat="1" x14ac:dyDescent="0.25"/>
    <row r="572" s="64" customFormat="1" x14ac:dyDescent="0.25"/>
    <row r="573" s="64" customFormat="1" x14ac:dyDescent="0.25"/>
    <row r="574" s="64" customFormat="1" x14ac:dyDescent="0.25"/>
    <row r="575" s="64" customFormat="1" x14ac:dyDescent="0.25"/>
    <row r="576" s="64" customFormat="1" x14ac:dyDescent="0.25"/>
    <row r="577" s="64" customFormat="1" x14ac:dyDescent="0.25"/>
    <row r="578" s="64" customFormat="1" x14ac:dyDescent="0.25"/>
    <row r="579" s="64" customFormat="1" x14ac:dyDescent="0.25"/>
    <row r="580" s="64" customFormat="1" x14ac:dyDescent="0.25"/>
    <row r="581" s="64" customFormat="1" x14ac:dyDescent="0.25"/>
    <row r="582" s="64" customFormat="1" x14ac:dyDescent="0.25"/>
    <row r="583" s="64" customFormat="1" x14ac:dyDescent="0.25"/>
    <row r="584" s="64" customFormat="1" x14ac:dyDescent="0.25"/>
    <row r="585" s="64" customFormat="1" x14ac:dyDescent="0.25"/>
    <row r="586" s="64" customFormat="1" x14ac:dyDescent="0.25"/>
    <row r="587" s="64" customFormat="1" x14ac:dyDescent="0.25"/>
    <row r="588" s="64" customFormat="1" x14ac:dyDescent="0.25"/>
    <row r="589" s="64" customFormat="1" x14ac:dyDescent="0.25"/>
    <row r="590" s="64" customFormat="1" x14ac:dyDescent="0.25"/>
    <row r="591" s="64" customFormat="1" x14ac:dyDescent="0.25"/>
    <row r="592" s="64" customFormat="1" x14ac:dyDescent="0.25"/>
    <row r="593" s="64" customFormat="1" x14ac:dyDescent="0.25"/>
    <row r="594" s="64" customFormat="1" x14ac:dyDescent="0.25"/>
    <row r="595" s="64" customFormat="1" x14ac:dyDescent="0.25"/>
    <row r="596" s="64" customFormat="1" x14ac:dyDescent="0.25"/>
    <row r="597" s="64" customFormat="1" x14ac:dyDescent="0.25"/>
    <row r="598" s="64" customFormat="1" x14ac:dyDescent="0.25"/>
    <row r="599" s="64" customFormat="1" x14ac:dyDescent="0.25"/>
    <row r="600" s="64" customFormat="1" x14ac:dyDescent="0.25"/>
    <row r="601" s="64" customFormat="1" x14ac:dyDescent="0.25"/>
    <row r="602" s="64" customFormat="1" x14ac:dyDescent="0.25"/>
    <row r="603" s="64" customFormat="1" x14ac:dyDescent="0.25"/>
    <row r="604" s="64" customFormat="1" x14ac:dyDescent="0.25"/>
    <row r="605" s="64" customFormat="1" x14ac:dyDescent="0.25"/>
    <row r="606" s="64" customFormat="1" x14ac:dyDescent="0.25"/>
    <row r="607" s="64" customFormat="1" x14ac:dyDescent="0.25"/>
    <row r="608" s="64" customFormat="1" x14ac:dyDescent="0.25"/>
    <row r="609" s="64" customFormat="1" x14ac:dyDescent="0.25"/>
    <row r="610" s="64" customFormat="1" x14ac:dyDescent="0.25"/>
    <row r="611" s="64" customFormat="1" x14ac:dyDescent="0.25"/>
    <row r="612" s="64" customFormat="1" x14ac:dyDescent="0.25"/>
    <row r="613" s="64" customFormat="1" x14ac:dyDescent="0.25"/>
    <row r="614" s="64" customFormat="1" x14ac:dyDescent="0.25"/>
    <row r="615" s="64" customFormat="1" x14ac:dyDescent="0.25"/>
    <row r="616" s="64" customFormat="1" x14ac:dyDescent="0.25"/>
    <row r="617" s="64" customFormat="1" x14ac:dyDescent="0.25"/>
    <row r="618" s="64" customFormat="1" x14ac:dyDescent="0.25"/>
    <row r="619" s="64" customFormat="1" x14ac:dyDescent="0.25"/>
    <row r="620" s="64" customFormat="1" x14ac:dyDescent="0.25"/>
    <row r="621" s="64" customFormat="1" x14ac:dyDescent="0.25"/>
    <row r="622" s="64" customFormat="1" x14ac:dyDescent="0.25"/>
    <row r="623" s="64" customFormat="1" x14ac:dyDescent="0.25"/>
    <row r="624" s="64" customFormat="1" x14ac:dyDescent="0.25"/>
    <row r="625" s="64" customFormat="1" x14ac:dyDescent="0.25"/>
    <row r="626" s="64" customFormat="1" x14ac:dyDescent="0.25"/>
    <row r="627" s="64" customFormat="1" x14ac:dyDescent="0.25"/>
    <row r="628" s="64" customFormat="1" x14ac:dyDescent="0.25"/>
    <row r="629" s="64" customFormat="1" x14ac:dyDescent="0.25"/>
    <row r="630" s="64" customFormat="1" x14ac:dyDescent="0.25"/>
    <row r="631" s="64" customFormat="1" x14ac:dyDescent="0.25"/>
    <row r="632" s="64" customFormat="1" x14ac:dyDescent="0.25"/>
    <row r="633" s="64" customFormat="1" x14ac:dyDescent="0.25"/>
    <row r="634" s="64" customFormat="1" x14ac:dyDescent="0.25"/>
    <row r="635" s="64" customFormat="1" x14ac:dyDescent="0.25"/>
    <row r="636" s="64" customFormat="1" x14ac:dyDescent="0.25"/>
    <row r="637" s="64" customFormat="1" x14ac:dyDescent="0.25"/>
    <row r="638" s="64" customFormat="1" x14ac:dyDescent="0.25"/>
    <row r="639" s="64" customFormat="1" x14ac:dyDescent="0.25"/>
    <row r="640" s="64" customFormat="1" x14ac:dyDescent="0.25"/>
    <row r="641" s="64" customFormat="1" x14ac:dyDescent="0.25"/>
    <row r="642" s="64" customFormat="1" x14ac:dyDescent="0.25"/>
    <row r="643" s="64" customFormat="1" x14ac:dyDescent="0.25"/>
    <row r="644" s="64" customFormat="1" x14ac:dyDescent="0.25"/>
    <row r="645" s="64" customFormat="1" x14ac:dyDescent="0.25"/>
    <row r="646" s="64" customFormat="1" x14ac:dyDescent="0.25"/>
    <row r="647" s="64" customFormat="1" x14ac:dyDescent="0.25"/>
    <row r="648" s="64" customFormat="1" x14ac:dyDescent="0.25"/>
    <row r="649" s="64" customFormat="1" x14ac:dyDescent="0.25"/>
    <row r="650" s="64" customFormat="1" x14ac:dyDescent="0.25"/>
    <row r="651" s="64" customFormat="1" x14ac:dyDescent="0.25"/>
    <row r="652" s="64" customFormat="1" x14ac:dyDescent="0.25"/>
    <row r="653" s="64" customFormat="1" x14ac:dyDescent="0.25"/>
    <row r="654" s="64" customFormat="1" x14ac:dyDescent="0.25"/>
    <row r="655" s="64" customFormat="1" x14ac:dyDescent="0.25"/>
    <row r="656" s="64" customFormat="1" x14ac:dyDescent="0.25"/>
    <row r="657" s="64" customFormat="1" x14ac:dyDescent="0.25"/>
    <row r="658" s="64" customFormat="1" x14ac:dyDescent="0.25"/>
    <row r="659" s="64" customFormat="1" x14ac:dyDescent="0.25"/>
    <row r="660" s="64" customFormat="1" x14ac:dyDescent="0.25"/>
    <row r="661" s="64" customFormat="1" x14ac:dyDescent="0.25"/>
    <row r="662" s="64" customFormat="1" x14ac:dyDescent="0.25"/>
    <row r="663" s="64" customFormat="1" x14ac:dyDescent="0.25"/>
    <row r="664" s="64" customFormat="1" x14ac:dyDescent="0.25"/>
    <row r="665" s="64" customFormat="1" x14ac:dyDescent="0.25"/>
    <row r="666" s="64" customFormat="1" x14ac:dyDescent="0.25"/>
    <row r="667" s="64" customFormat="1" x14ac:dyDescent="0.25"/>
    <row r="668" s="64" customFormat="1" x14ac:dyDescent="0.25"/>
    <row r="669" s="64" customFormat="1" x14ac:dyDescent="0.25"/>
    <row r="670" s="64" customFormat="1" x14ac:dyDescent="0.25"/>
    <row r="671" s="64" customFormat="1" x14ac:dyDescent="0.25"/>
    <row r="672" s="64" customFormat="1" x14ac:dyDescent="0.25"/>
    <row r="673" s="64" customFormat="1" x14ac:dyDescent="0.25"/>
    <row r="674" s="64" customFormat="1" x14ac:dyDescent="0.25"/>
    <row r="675" s="64" customFormat="1" x14ac:dyDescent="0.25"/>
    <row r="676" s="64" customFormat="1" x14ac:dyDescent="0.25"/>
    <row r="677" s="64" customFormat="1" x14ac:dyDescent="0.25"/>
    <row r="678" s="64" customFormat="1" x14ac:dyDescent="0.25"/>
    <row r="679" s="64" customFormat="1" x14ac:dyDescent="0.25"/>
    <row r="680" s="64" customFormat="1" x14ac:dyDescent="0.25"/>
    <row r="681" s="64" customFormat="1" x14ac:dyDescent="0.25"/>
    <row r="682" s="64" customFormat="1" x14ac:dyDescent="0.25"/>
    <row r="683" s="64" customFormat="1" x14ac:dyDescent="0.25"/>
    <row r="684" s="64" customFormat="1" x14ac:dyDescent="0.25"/>
    <row r="685" s="64" customFormat="1" x14ac:dyDescent="0.25"/>
    <row r="686" s="64" customFormat="1" x14ac:dyDescent="0.25"/>
    <row r="687" s="64" customFormat="1" x14ac:dyDescent="0.25"/>
    <row r="688" s="64" customFormat="1" x14ac:dyDescent="0.25"/>
    <row r="689" s="64" customFormat="1" x14ac:dyDescent="0.25"/>
    <row r="690" s="64" customFormat="1" x14ac:dyDescent="0.25"/>
    <row r="691" s="64" customFormat="1" x14ac:dyDescent="0.25"/>
    <row r="692" s="64" customFormat="1" x14ac:dyDescent="0.25"/>
    <row r="693" s="64" customFormat="1" x14ac:dyDescent="0.25"/>
    <row r="694" s="64" customFormat="1" x14ac:dyDescent="0.25"/>
    <row r="695" s="64" customFormat="1" x14ac:dyDescent="0.25"/>
    <row r="696" s="64" customFormat="1" x14ac:dyDescent="0.25"/>
    <row r="697" s="64" customFormat="1" x14ac:dyDescent="0.25"/>
    <row r="698" s="64" customFormat="1" x14ac:dyDescent="0.25"/>
    <row r="699" s="64" customFormat="1" x14ac:dyDescent="0.25"/>
    <row r="700" s="64" customFormat="1" x14ac:dyDescent="0.25"/>
    <row r="701" s="64" customFormat="1" x14ac:dyDescent="0.25"/>
    <row r="702" s="64" customFormat="1" x14ac:dyDescent="0.25"/>
    <row r="703" s="64" customFormat="1" x14ac:dyDescent="0.25"/>
    <row r="704" s="64" customFormat="1" x14ac:dyDescent="0.25"/>
    <row r="705" s="64" customFormat="1" x14ac:dyDescent="0.25"/>
    <row r="706" s="64" customFormat="1" x14ac:dyDescent="0.25"/>
    <row r="707" s="64" customFormat="1" x14ac:dyDescent="0.25"/>
    <row r="708" s="64" customFormat="1" x14ac:dyDescent="0.25"/>
    <row r="709" s="64" customFormat="1" x14ac:dyDescent="0.25"/>
    <row r="710" s="64" customFormat="1" x14ac:dyDescent="0.25"/>
    <row r="711" s="64" customFormat="1" x14ac:dyDescent="0.25"/>
    <row r="712" s="64" customFormat="1" x14ac:dyDescent="0.25"/>
    <row r="713" s="64" customFormat="1" x14ac:dyDescent="0.25"/>
    <row r="714" s="64" customFormat="1" x14ac:dyDescent="0.25"/>
    <row r="715" s="64" customFormat="1" x14ac:dyDescent="0.25"/>
    <row r="716" s="64" customFormat="1" x14ac:dyDescent="0.25"/>
    <row r="717" s="64" customFormat="1" x14ac:dyDescent="0.25"/>
    <row r="718" s="64" customFormat="1" x14ac:dyDescent="0.25"/>
    <row r="719" s="64" customFormat="1" x14ac:dyDescent="0.25"/>
    <row r="720" s="64" customFormat="1" x14ac:dyDescent="0.25"/>
    <row r="721" s="64" customFormat="1" x14ac:dyDescent="0.25"/>
    <row r="722" s="64" customFormat="1" x14ac:dyDescent="0.25"/>
    <row r="723" s="64" customFormat="1" x14ac:dyDescent="0.25"/>
    <row r="724" s="64" customFormat="1" x14ac:dyDescent="0.25"/>
    <row r="725" s="64" customFormat="1" x14ac:dyDescent="0.25"/>
    <row r="726" s="64" customFormat="1" x14ac:dyDescent="0.25"/>
    <row r="727" s="64" customFormat="1" x14ac:dyDescent="0.25"/>
    <row r="728" s="64" customFormat="1" x14ac:dyDescent="0.25"/>
    <row r="729" s="64" customFormat="1" x14ac:dyDescent="0.25"/>
    <row r="730" s="64" customFormat="1" x14ac:dyDescent="0.25"/>
    <row r="731" s="64" customFormat="1" x14ac:dyDescent="0.25"/>
    <row r="732" s="64" customFormat="1" x14ac:dyDescent="0.25"/>
    <row r="733" s="64" customFormat="1" x14ac:dyDescent="0.25"/>
    <row r="734" s="64" customFormat="1" x14ac:dyDescent="0.25"/>
    <row r="735" s="64" customFormat="1" x14ac:dyDescent="0.25"/>
    <row r="736" s="64" customFormat="1" x14ac:dyDescent="0.25"/>
    <row r="737" s="64" customFormat="1" x14ac:dyDescent="0.25"/>
    <row r="738" s="64" customFormat="1" x14ac:dyDescent="0.25"/>
    <row r="739" s="64" customFormat="1" x14ac:dyDescent="0.25"/>
    <row r="740" s="64" customFormat="1" x14ac:dyDescent="0.25"/>
    <row r="741" s="64" customFormat="1" x14ac:dyDescent="0.25"/>
    <row r="742" s="64" customFormat="1" x14ac:dyDescent="0.25"/>
    <row r="743" s="64" customFormat="1" x14ac:dyDescent="0.25"/>
    <row r="744" s="64" customFormat="1" x14ac:dyDescent="0.25"/>
    <row r="745" s="64" customFormat="1" x14ac:dyDescent="0.25"/>
    <row r="746" s="64" customFormat="1" x14ac:dyDescent="0.25"/>
    <row r="747" s="64" customFormat="1" x14ac:dyDescent="0.25"/>
    <row r="748" s="64" customFormat="1" x14ac:dyDescent="0.25"/>
    <row r="749" s="64" customFormat="1" x14ac:dyDescent="0.25"/>
    <row r="750" s="64" customFormat="1" x14ac:dyDescent="0.25"/>
    <row r="751" s="64" customFormat="1" x14ac:dyDescent="0.25"/>
    <row r="752" s="64" customFormat="1" x14ac:dyDescent="0.25"/>
    <row r="753" s="64" customFormat="1" x14ac:dyDescent="0.25"/>
    <row r="754" s="64" customFormat="1" x14ac:dyDescent="0.25"/>
    <row r="755" s="64" customFormat="1" x14ac:dyDescent="0.25"/>
    <row r="756" s="64" customFormat="1" x14ac:dyDescent="0.25"/>
    <row r="757" s="64" customFormat="1" x14ac:dyDescent="0.25"/>
    <row r="758" s="64" customFormat="1" x14ac:dyDescent="0.25"/>
    <row r="759" s="64" customFormat="1" x14ac:dyDescent="0.25"/>
    <row r="760" s="64" customFormat="1" x14ac:dyDescent="0.25"/>
    <row r="761" s="64" customFormat="1" x14ac:dyDescent="0.25"/>
    <row r="762" s="64" customFormat="1" x14ac:dyDescent="0.25"/>
    <row r="763" s="64" customFormat="1" x14ac:dyDescent="0.25"/>
    <row r="764" s="64" customFormat="1" x14ac:dyDescent="0.25"/>
    <row r="765" s="64" customFormat="1" x14ac:dyDescent="0.25"/>
    <row r="766" s="64" customFormat="1" x14ac:dyDescent="0.25"/>
    <row r="767" s="64" customFormat="1" x14ac:dyDescent="0.25"/>
    <row r="768" s="64" customFormat="1" x14ac:dyDescent="0.25"/>
    <row r="769" s="64" customFormat="1" x14ac:dyDescent="0.25"/>
    <row r="770" s="64" customFormat="1" x14ac:dyDescent="0.25"/>
    <row r="771" s="64" customFormat="1" x14ac:dyDescent="0.25"/>
    <row r="772" s="64" customFormat="1" x14ac:dyDescent="0.25"/>
    <row r="773" s="64" customFormat="1" x14ac:dyDescent="0.25"/>
    <row r="774" s="64" customFormat="1" x14ac:dyDescent="0.25"/>
    <row r="775" s="64" customFormat="1" x14ac:dyDescent="0.25"/>
    <row r="776" s="64" customFormat="1" x14ac:dyDescent="0.25"/>
    <row r="777" s="64" customFormat="1" x14ac:dyDescent="0.25"/>
    <row r="778" s="64" customFormat="1" x14ac:dyDescent="0.25"/>
    <row r="779" s="64" customFormat="1" x14ac:dyDescent="0.25"/>
    <row r="780" s="64" customFormat="1" x14ac:dyDescent="0.25"/>
    <row r="781" s="64" customFormat="1" x14ac:dyDescent="0.25"/>
    <row r="782" s="64" customFormat="1" x14ac:dyDescent="0.25"/>
    <row r="783" s="64" customFormat="1" x14ac:dyDescent="0.25"/>
    <row r="784" s="64" customFormat="1" x14ac:dyDescent="0.25"/>
    <row r="785" s="64" customFormat="1" x14ac:dyDescent="0.25"/>
    <row r="786" s="64" customFormat="1" x14ac:dyDescent="0.25"/>
    <row r="787" s="64" customFormat="1" x14ac:dyDescent="0.25"/>
    <row r="788" s="64" customFormat="1" x14ac:dyDescent="0.25"/>
    <row r="789" s="64" customFormat="1" x14ac:dyDescent="0.25"/>
    <row r="790" s="64" customFormat="1" x14ac:dyDescent="0.25"/>
    <row r="791" s="64" customFormat="1" x14ac:dyDescent="0.25"/>
    <row r="792" s="64" customFormat="1" x14ac:dyDescent="0.25"/>
    <row r="793" s="64" customFormat="1" x14ac:dyDescent="0.25"/>
    <row r="794" s="64" customFormat="1" x14ac:dyDescent="0.25"/>
    <row r="795" s="64" customFormat="1" x14ac:dyDescent="0.25"/>
    <row r="796" s="64" customFormat="1" x14ac:dyDescent="0.25"/>
    <row r="797" s="64" customFormat="1" x14ac:dyDescent="0.25"/>
    <row r="798" s="64" customFormat="1" x14ac:dyDescent="0.25"/>
    <row r="799" s="64" customFormat="1" x14ac:dyDescent="0.25"/>
    <row r="800" s="64" customFormat="1" x14ac:dyDescent="0.25"/>
    <row r="801" s="64" customFormat="1" x14ac:dyDescent="0.25"/>
    <row r="802" s="64" customFormat="1" x14ac:dyDescent="0.25"/>
    <row r="803" s="64" customFormat="1" x14ac:dyDescent="0.25"/>
    <row r="804" s="64" customFormat="1" x14ac:dyDescent="0.25"/>
    <row r="805" s="64" customFormat="1" x14ac:dyDescent="0.25"/>
    <row r="806" s="64" customFormat="1" x14ac:dyDescent="0.25"/>
    <row r="807" s="64" customFormat="1" x14ac:dyDescent="0.25"/>
    <row r="808" s="64" customFormat="1" x14ac:dyDescent="0.25"/>
    <row r="809" s="64" customFormat="1" x14ac:dyDescent="0.25"/>
    <row r="810" s="64" customFormat="1" x14ac:dyDescent="0.25"/>
    <row r="811" s="64" customFormat="1" x14ac:dyDescent="0.25"/>
    <row r="812" s="64" customFormat="1" x14ac:dyDescent="0.25"/>
    <row r="813" s="64" customFormat="1" x14ac:dyDescent="0.25"/>
    <row r="814" s="64" customFormat="1" x14ac:dyDescent="0.25"/>
    <row r="815" s="64" customFormat="1" x14ac:dyDescent="0.25"/>
    <row r="816" s="64" customFormat="1" x14ac:dyDescent="0.25"/>
    <row r="817" s="64" customFormat="1" x14ac:dyDescent="0.25"/>
    <row r="818" s="64" customFormat="1" x14ac:dyDescent="0.25"/>
    <row r="819" s="64" customFormat="1" x14ac:dyDescent="0.25"/>
    <row r="820" s="64" customFormat="1" x14ac:dyDescent="0.25"/>
    <row r="821" s="64" customFormat="1" x14ac:dyDescent="0.25"/>
    <row r="822" s="64" customFormat="1" x14ac:dyDescent="0.25"/>
    <row r="823" s="64" customFormat="1" x14ac:dyDescent="0.25"/>
    <row r="824" s="64" customFormat="1" x14ac:dyDescent="0.25"/>
    <row r="825" s="64" customFormat="1" x14ac:dyDescent="0.25"/>
    <row r="826" s="64" customFormat="1" x14ac:dyDescent="0.25"/>
    <row r="827" s="64" customFormat="1" x14ac:dyDescent="0.25"/>
    <row r="828" s="64" customFormat="1" x14ac:dyDescent="0.25"/>
    <row r="829" s="64" customFormat="1" x14ac:dyDescent="0.25"/>
    <row r="830" s="64" customFormat="1" x14ac:dyDescent="0.25"/>
    <row r="831" s="64" customFormat="1" x14ac:dyDescent="0.25"/>
    <row r="832" s="64" customFormat="1" x14ac:dyDescent="0.25"/>
    <row r="833" s="64" customFormat="1" x14ac:dyDescent="0.25"/>
    <row r="834" s="64" customFormat="1" x14ac:dyDescent="0.25"/>
    <row r="835" s="64" customFormat="1" x14ac:dyDescent="0.25"/>
    <row r="836" s="64" customFormat="1" x14ac:dyDescent="0.25"/>
    <row r="837" s="64" customFormat="1" x14ac:dyDescent="0.25"/>
    <row r="838" s="64" customFormat="1" x14ac:dyDescent="0.25"/>
    <row r="839" s="64" customFormat="1" x14ac:dyDescent="0.25"/>
    <row r="840" s="64" customFormat="1" x14ac:dyDescent="0.25"/>
    <row r="841" s="64" customFormat="1" x14ac:dyDescent="0.25"/>
    <row r="842" s="64" customFormat="1" x14ac:dyDescent="0.25"/>
    <row r="843" s="64" customFormat="1" x14ac:dyDescent="0.25"/>
    <row r="844" s="64" customFormat="1" x14ac:dyDescent="0.25"/>
    <row r="845" s="64" customFormat="1" x14ac:dyDescent="0.25"/>
    <row r="846" s="64" customFormat="1" x14ac:dyDescent="0.25"/>
    <row r="847" s="64" customFormat="1" x14ac:dyDescent="0.25"/>
    <row r="848" s="64" customFormat="1" x14ac:dyDescent="0.25"/>
    <row r="849" s="64" customFormat="1" x14ac:dyDescent="0.25"/>
    <row r="850" s="64" customFormat="1" x14ac:dyDescent="0.25"/>
    <row r="851" s="64" customFormat="1" x14ac:dyDescent="0.25"/>
    <row r="852" s="64" customFormat="1" x14ac:dyDescent="0.25"/>
    <row r="853" s="64" customFormat="1" x14ac:dyDescent="0.25"/>
    <row r="854" s="64" customFormat="1" x14ac:dyDescent="0.25"/>
    <row r="855" s="64" customFormat="1" x14ac:dyDescent="0.25"/>
    <row r="856" s="64" customFormat="1" x14ac:dyDescent="0.25"/>
    <row r="857" s="64" customFormat="1" x14ac:dyDescent="0.25"/>
    <row r="858" s="64" customFormat="1" x14ac:dyDescent="0.25"/>
    <row r="859" s="64" customFormat="1" x14ac:dyDescent="0.25"/>
    <row r="860" s="64" customFormat="1" x14ac:dyDescent="0.25"/>
    <row r="861" s="64" customFormat="1" x14ac:dyDescent="0.25"/>
    <row r="862" s="64" customFormat="1" x14ac:dyDescent="0.25"/>
    <row r="863" s="64" customFormat="1" x14ac:dyDescent="0.25"/>
    <row r="864" s="64" customFormat="1" x14ac:dyDescent="0.25"/>
    <row r="865" s="64" customFormat="1" x14ac:dyDescent="0.25"/>
    <row r="866" s="64" customFormat="1" x14ac:dyDescent="0.25"/>
    <row r="867" s="64" customFormat="1" x14ac:dyDescent="0.25"/>
    <row r="868" s="64" customFormat="1" x14ac:dyDescent="0.25"/>
    <row r="869" s="64" customFormat="1" x14ac:dyDescent="0.25"/>
    <row r="870" s="64" customFormat="1" x14ac:dyDescent="0.25"/>
    <row r="871" s="64" customFormat="1" x14ac:dyDescent="0.25"/>
    <row r="872" s="64" customFormat="1" x14ac:dyDescent="0.25"/>
    <row r="873" s="64" customFormat="1" x14ac:dyDescent="0.25"/>
    <row r="874" s="64" customFormat="1" x14ac:dyDescent="0.25"/>
    <row r="875" s="64" customFormat="1" x14ac:dyDescent="0.25"/>
    <row r="876" s="64" customFormat="1" x14ac:dyDescent="0.25"/>
    <row r="877" s="64" customFormat="1" x14ac:dyDescent="0.25"/>
    <row r="878" s="64" customFormat="1" x14ac:dyDescent="0.25"/>
    <row r="879" s="64" customFormat="1" x14ac:dyDescent="0.25"/>
    <row r="880" s="64" customFormat="1" x14ac:dyDescent="0.25"/>
    <row r="881" s="64" customFormat="1" x14ac:dyDescent="0.25"/>
    <row r="882" s="64" customFormat="1" x14ac:dyDescent="0.25"/>
    <row r="883" s="64" customFormat="1" x14ac:dyDescent="0.25"/>
    <row r="884" s="64" customFormat="1" x14ac:dyDescent="0.25"/>
    <row r="885" s="64" customFormat="1" x14ac:dyDescent="0.25"/>
    <row r="886" s="64" customFormat="1" x14ac:dyDescent="0.25"/>
    <row r="887" s="64" customFormat="1" x14ac:dyDescent="0.25"/>
    <row r="888" s="64" customFormat="1" x14ac:dyDescent="0.25"/>
    <row r="889" s="64" customFormat="1" x14ac:dyDescent="0.25"/>
    <row r="890" s="64" customFormat="1" x14ac:dyDescent="0.25"/>
    <row r="891" s="64" customFormat="1" x14ac:dyDescent="0.25"/>
    <row r="892" s="64" customFormat="1" x14ac:dyDescent="0.25"/>
    <row r="893" s="64" customFormat="1" x14ac:dyDescent="0.25"/>
    <row r="894" s="64" customFormat="1" x14ac:dyDescent="0.25"/>
    <row r="895" s="64" customFormat="1" x14ac:dyDescent="0.25"/>
    <row r="896" s="64" customFormat="1" x14ac:dyDescent="0.25"/>
    <row r="897" s="64" customFormat="1" x14ac:dyDescent="0.25"/>
    <row r="898" s="64" customFormat="1" x14ac:dyDescent="0.25"/>
    <row r="899" s="64" customFormat="1" x14ac:dyDescent="0.25"/>
    <row r="900" s="64" customFormat="1" x14ac:dyDescent="0.25"/>
    <row r="901" s="64" customFormat="1" x14ac:dyDescent="0.25"/>
    <row r="902" s="64" customFormat="1" x14ac:dyDescent="0.25"/>
    <row r="903" s="64" customFormat="1" x14ac:dyDescent="0.25"/>
    <row r="904" s="64" customFormat="1" x14ac:dyDescent="0.25"/>
    <row r="905" s="64" customFormat="1" x14ac:dyDescent="0.25"/>
    <row r="906" s="64" customFormat="1" x14ac:dyDescent="0.25"/>
    <row r="907" s="64" customFormat="1" x14ac:dyDescent="0.25"/>
    <row r="908" s="64" customFormat="1" x14ac:dyDescent="0.25"/>
    <row r="909" s="64" customFormat="1" x14ac:dyDescent="0.25"/>
    <row r="910" s="64" customFormat="1" x14ac:dyDescent="0.25"/>
    <row r="911" s="64" customFormat="1" x14ac:dyDescent="0.25"/>
    <row r="912" s="64" customFormat="1" x14ac:dyDescent="0.25"/>
    <row r="913" s="64" customFormat="1" x14ac:dyDescent="0.25"/>
    <row r="914" s="64" customFormat="1" x14ac:dyDescent="0.25"/>
    <row r="915" s="64" customFormat="1" x14ac:dyDescent="0.25"/>
    <row r="916" s="64" customFormat="1" x14ac:dyDescent="0.25"/>
    <row r="917" s="64" customFormat="1" x14ac:dyDescent="0.25"/>
    <row r="918" s="64" customFormat="1" x14ac:dyDescent="0.25"/>
    <row r="919" s="64" customFormat="1" x14ac:dyDescent="0.25"/>
    <row r="920" s="64" customFormat="1" x14ac:dyDescent="0.25"/>
    <row r="921" s="64" customFormat="1" x14ac:dyDescent="0.25"/>
    <row r="922" s="64" customFormat="1" x14ac:dyDescent="0.25"/>
    <row r="923" s="64" customFormat="1" x14ac:dyDescent="0.25"/>
    <row r="924" s="64" customFormat="1" x14ac:dyDescent="0.25"/>
    <row r="925" s="64" customFormat="1" x14ac:dyDescent="0.25"/>
    <row r="926" s="64" customFormat="1" x14ac:dyDescent="0.25"/>
    <row r="927" s="64" customFormat="1" x14ac:dyDescent="0.25"/>
    <row r="928" s="64" customFormat="1" x14ac:dyDescent="0.25"/>
    <row r="929" s="64" customFormat="1" x14ac:dyDescent="0.25"/>
    <row r="930" s="64" customFormat="1" x14ac:dyDescent="0.25"/>
    <row r="931" s="64" customFormat="1" x14ac:dyDescent="0.25"/>
    <row r="932" s="64" customFormat="1" x14ac:dyDescent="0.25"/>
    <row r="933" s="64" customFormat="1" x14ac:dyDescent="0.25"/>
    <row r="934" s="64" customFormat="1" x14ac:dyDescent="0.25"/>
    <row r="935" s="64" customFormat="1" x14ac:dyDescent="0.25"/>
    <row r="936" s="64" customFormat="1" x14ac:dyDescent="0.25"/>
    <row r="937" s="64" customFormat="1" x14ac:dyDescent="0.25"/>
    <row r="938" s="64" customFormat="1" x14ac:dyDescent="0.25"/>
    <row r="939" s="64" customFormat="1" x14ac:dyDescent="0.25"/>
    <row r="940" s="64" customFormat="1" x14ac:dyDescent="0.25"/>
    <row r="941" s="64" customFormat="1" x14ac:dyDescent="0.25"/>
    <row r="942" s="64" customFormat="1" x14ac:dyDescent="0.25"/>
    <row r="943" s="64" customFormat="1" x14ac:dyDescent="0.25"/>
    <row r="944" s="64" customFormat="1" x14ac:dyDescent="0.25"/>
    <row r="945" s="64" customFormat="1" x14ac:dyDescent="0.25"/>
    <row r="946" s="64" customFormat="1" x14ac:dyDescent="0.25"/>
    <row r="947" s="64" customFormat="1" x14ac:dyDescent="0.25"/>
    <row r="948" s="64" customFormat="1" x14ac:dyDescent="0.25"/>
    <row r="949" s="64" customFormat="1" x14ac:dyDescent="0.25"/>
    <row r="950" s="64" customFormat="1" x14ac:dyDescent="0.25"/>
    <row r="951" s="64" customFormat="1" x14ac:dyDescent="0.25"/>
    <row r="952" s="64" customFormat="1" x14ac:dyDescent="0.25"/>
    <row r="953" s="64" customFormat="1" x14ac:dyDescent="0.25"/>
    <row r="954" s="64" customFormat="1" x14ac:dyDescent="0.25"/>
    <row r="955" s="64" customFormat="1" x14ac:dyDescent="0.25"/>
    <row r="956" s="64" customFormat="1" x14ac:dyDescent="0.25"/>
    <row r="957" s="64" customFormat="1" x14ac:dyDescent="0.25"/>
    <row r="958" s="64" customFormat="1" x14ac:dyDescent="0.25"/>
    <row r="959" s="64" customFormat="1" x14ac:dyDescent="0.25"/>
    <row r="960" s="64" customFormat="1" x14ac:dyDescent="0.25"/>
    <row r="961" s="64" customFormat="1" x14ac:dyDescent="0.25"/>
    <row r="962" s="64" customFormat="1" x14ac:dyDescent="0.25"/>
    <row r="963" s="64" customFormat="1" x14ac:dyDescent="0.25"/>
    <row r="964" s="64" customFormat="1" x14ac:dyDescent="0.25"/>
    <row r="965" s="64" customFormat="1" x14ac:dyDescent="0.25"/>
    <row r="966" s="64" customFormat="1" x14ac:dyDescent="0.25"/>
    <row r="967" s="64" customFormat="1" x14ac:dyDescent="0.25"/>
    <row r="968" s="64" customFormat="1" x14ac:dyDescent="0.25"/>
    <row r="969" s="64" customFormat="1" x14ac:dyDescent="0.25"/>
    <row r="970" s="64" customFormat="1" x14ac:dyDescent="0.25"/>
    <row r="971" s="64" customFormat="1" x14ac:dyDescent="0.25"/>
    <row r="972" s="64" customFormat="1" x14ac:dyDescent="0.25"/>
    <row r="973" s="64" customFormat="1" x14ac:dyDescent="0.25"/>
    <row r="974" s="64" customFormat="1" x14ac:dyDescent="0.25"/>
    <row r="975" s="64" customFormat="1" x14ac:dyDescent="0.25"/>
    <row r="976" s="64" customFormat="1" x14ac:dyDescent="0.25"/>
    <row r="977" s="64" customFormat="1" x14ac:dyDescent="0.25"/>
    <row r="978" s="64" customFormat="1" x14ac:dyDescent="0.25"/>
    <row r="979" s="64" customFormat="1" x14ac:dyDescent="0.25"/>
    <row r="980" s="64" customFormat="1" x14ac:dyDescent="0.25"/>
    <row r="981" s="64" customFormat="1" x14ac:dyDescent="0.25"/>
    <row r="982" s="64" customFormat="1" x14ac:dyDescent="0.25"/>
    <row r="983" s="64" customFormat="1" x14ac:dyDescent="0.25"/>
    <row r="984" s="64" customFormat="1" x14ac:dyDescent="0.25"/>
    <row r="985" s="64" customFormat="1" x14ac:dyDescent="0.25"/>
    <row r="986" s="64" customFormat="1" x14ac:dyDescent="0.25"/>
    <row r="987" s="64" customFormat="1" x14ac:dyDescent="0.25"/>
    <row r="988" s="64" customFormat="1" x14ac:dyDescent="0.25"/>
    <row r="989" s="64" customFormat="1" x14ac:dyDescent="0.25"/>
    <row r="990" s="64" customFormat="1" x14ac:dyDescent="0.25"/>
    <row r="991" s="64" customFormat="1" x14ac:dyDescent="0.25"/>
    <row r="992" s="64" customFormat="1" x14ac:dyDescent="0.25"/>
    <row r="993" s="64" customFormat="1" x14ac:dyDescent="0.25"/>
    <row r="994" s="64" customFormat="1" x14ac:dyDescent="0.25"/>
    <row r="995" s="64" customFormat="1" x14ac:dyDescent="0.25"/>
    <row r="996" s="64" customFormat="1" x14ac:dyDescent="0.25"/>
    <row r="997" s="64" customFormat="1" x14ac:dyDescent="0.25"/>
    <row r="998" s="64" customFormat="1" x14ac:dyDescent="0.25"/>
    <row r="999" s="64" customFormat="1" x14ac:dyDescent="0.25"/>
    <row r="1000" s="64" customFormat="1" x14ac:dyDescent="0.25"/>
    <row r="1001" s="64" customFormat="1" x14ac:dyDescent="0.25"/>
    <row r="1002" s="64" customFormat="1" x14ac:dyDescent="0.25"/>
    <row r="1003" s="64" customFormat="1" x14ac:dyDescent="0.25"/>
    <row r="1004" s="64" customFormat="1" x14ac:dyDescent="0.25"/>
    <row r="1005" s="64" customFormat="1" x14ac:dyDescent="0.25"/>
    <row r="1006" s="64" customFormat="1" x14ac:dyDescent="0.25"/>
    <row r="1007" s="64" customFormat="1" x14ac:dyDescent="0.25"/>
    <row r="1008" s="64" customFormat="1" x14ac:dyDescent="0.25"/>
    <row r="1009" s="64" customFormat="1" x14ac:dyDescent="0.25"/>
    <row r="1010" s="64" customFormat="1" x14ac:dyDescent="0.25"/>
    <row r="1011" s="64" customFormat="1" x14ac:dyDescent="0.25"/>
    <row r="1012" s="64" customFormat="1" x14ac:dyDescent="0.25"/>
    <row r="1013" s="64" customFormat="1" x14ac:dyDescent="0.25"/>
    <row r="1014" s="64" customFormat="1" x14ac:dyDescent="0.25"/>
    <row r="1015" s="64" customFormat="1" x14ac:dyDescent="0.25"/>
    <row r="1016" s="64" customFormat="1" x14ac:dyDescent="0.25"/>
    <row r="1017" s="64" customFormat="1" x14ac:dyDescent="0.25"/>
    <row r="1018" s="64" customFormat="1" x14ac:dyDescent="0.25"/>
    <row r="1019" s="64" customFormat="1" x14ac:dyDescent="0.25"/>
    <row r="1020" s="64" customFormat="1" x14ac:dyDescent="0.25"/>
    <row r="1021" s="64" customFormat="1" x14ac:dyDescent="0.25"/>
    <row r="1022" s="64" customFormat="1" x14ac:dyDescent="0.25"/>
    <row r="1023" s="64" customFormat="1" x14ac:dyDescent="0.25"/>
    <row r="1024" s="64" customFormat="1" x14ac:dyDescent="0.25"/>
    <row r="1025" s="64" customFormat="1" x14ac:dyDescent="0.25"/>
    <row r="1026" s="64" customFormat="1" x14ac:dyDescent="0.25"/>
    <row r="1027" s="64" customFormat="1" x14ac:dyDescent="0.25"/>
    <row r="1028" s="64" customFormat="1" x14ac:dyDescent="0.25"/>
    <row r="1029" s="64" customFormat="1" x14ac:dyDescent="0.25"/>
    <row r="1030" s="64" customFormat="1" x14ac:dyDescent="0.25"/>
    <row r="1031" s="64" customFormat="1" x14ac:dyDescent="0.25"/>
    <row r="1032" s="64" customFormat="1" x14ac:dyDescent="0.25"/>
    <row r="1033" s="64" customFormat="1" x14ac:dyDescent="0.25"/>
    <row r="1034" s="64" customFormat="1" x14ac:dyDescent="0.25"/>
    <row r="1035" s="64" customFormat="1" x14ac:dyDescent="0.25"/>
    <row r="1036" s="64" customFormat="1" x14ac:dyDescent="0.25"/>
    <row r="1037" s="64" customFormat="1" x14ac:dyDescent="0.25"/>
    <row r="1038" s="64" customFormat="1" x14ac:dyDescent="0.25"/>
    <row r="1039" s="64" customFormat="1" x14ac:dyDescent="0.25"/>
    <row r="1040" s="64" customFormat="1" x14ac:dyDescent="0.25"/>
    <row r="1041" s="64" customFormat="1" x14ac:dyDescent="0.25"/>
    <row r="1042" s="64" customFormat="1" x14ac:dyDescent="0.25"/>
    <row r="1043" s="64" customFormat="1" x14ac:dyDescent="0.25"/>
    <row r="1044" s="64" customFormat="1" x14ac:dyDescent="0.25"/>
    <row r="1045" s="64" customFormat="1" x14ac:dyDescent="0.25"/>
    <row r="1046" s="64" customFormat="1" x14ac:dyDescent="0.25"/>
    <row r="1047" s="64" customFormat="1" x14ac:dyDescent="0.25"/>
    <row r="1048" s="64" customFormat="1" x14ac:dyDescent="0.25"/>
    <row r="1049" s="64" customFormat="1" x14ac:dyDescent="0.25"/>
    <row r="1050" s="64" customFormat="1" x14ac:dyDescent="0.25"/>
    <row r="1051" s="64" customFormat="1" x14ac:dyDescent="0.25"/>
    <row r="1052" s="64" customFormat="1" x14ac:dyDescent="0.25"/>
    <row r="1053" s="64" customFormat="1" x14ac:dyDescent="0.25"/>
    <row r="1054" s="64" customFormat="1" x14ac:dyDescent="0.25"/>
    <row r="1055" s="64" customFormat="1" x14ac:dyDescent="0.25"/>
    <row r="1056" s="64" customFormat="1" x14ac:dyDescent="0.25"/>
    <row r="1057" s="64" customFormat="1" x14ac:dyDescent="0.25"/>
    <row r="1058" s="64" customFormat="1" x14ac:dyDescent="0.25"/>
    <row r="1059" s="64" customFormat="1" x14ac:dyDescent="0.25"/>
    <row r="1060" s="64" customFormat="1" x14ac:dyDescent="0.25"/>
    <row r="1061" s="64" customFormat="1" x14ac:dyDescent="0.25"/>
    <row r="1062" s="64" customFormat="1" x14ac:dyDescent="0.25"/>
    <row r="1063" s="64" customFormat="1" x14ac:dyDescent="0.25"/>
    <row r="1064" s="64" customFormat="1" x14ac:dyDescent="0.25"/>
    <row r="1065" s="64" customFormat="1" x14ac:dyDescent="0.25"/>
    <row r="1066" s="64" customFormat="1" x14ac:dyDescent="0.25"/>
    <row r="1067" s="64" customFormat="1" x14ac:dyDescent="0.25"/>
    <row r="1068" s="64" customFormat="1" x14ac:dyDescent="0.25"/>
    <row r="1069" s="64" customFormat="1" x14ac:dyDescent="0.25"/>
    <row r="1070" s="64" customFormat="1" x14ac:dyDescent="0.25"/>
    <row r="1071" s="64" customFormat="1" x14ac:dyDescent="0.25"/>
    <row r="1072" s="64" customFormat="1" x14ac:dyDescent="0.25"/>
    <row r="1073" s="64" customFormat="1" x14ac:dyDescent="0.25"/>
    <row r="1074" s="64" customFormat="1" x14ac:dyDescent="0.25"/>
    <row r="1075" s="64" customFormat="1" x14ac:dyDescent="0.25"/>
    <row r="1076" s="64" customFormat="1" x14ac:dyDescent="0.25"/>
    <row r="1077" s="64" customFormat="1" x14ac:dyDescent="0.25"/>
    <row r="1078" s="64" customFormat="1" x14ac:dyDescent="0.25"/>
    <row r="1079" s="64" customFormat="1" x14ac:dyDescent="0.25"/>
    <row r="1080" s="64" customFormat="1" x14ac:dyDescent="0.25"/>
    <row r="1081" s="64" customFormat="1" x14ac:dyDescent="0.25"/>
    <row r="1082" s="64" customFormat="1" x14ac:dyDescent="0.25"/>
    <row r="1083" s="64" customFormat="1" x14ac:dyDescent="0.25"/>
    <row r="1084" s="64" customFormat="1" x14ac:dyDescent="0.25"/>
    <row r="1085" s="64" customFormat="1" x14ac:dyDescent="0.25"/>
    <row r="1086" s="64" customFormat="1" x14ac:dyDescent="0.25"/>
    <row r="1087" s="64" customFormat="1" x14ac:dyDescent="0.25"/>
    <row r="1088" s="64" customFormat="1" x14ac:dyDescent="0.25"/>
    <row r="1089" s="64" customFormat="1" x14ac:dyDescent="0.25"/>
    <row r="1090" s="64" customFormat="1" x14ac:dyDescent="0.25"/>
    <row r="1091" s="64" customFormat="1" x14ac:dyDescent="0.25"/>
    <row r="1092" s="64" customFormat="1" x14ac:dyDescent="0.25"/>
    <row r="1093" s="64" customFormat="1" x14ac:dyDescent="0.25"/>
    <row r="1094" s="64" customFormat="1" x14ac:dyDescent="0.25"/>
    <row r="1095" s="64" customFormat="1" x14ac:dyDescent="0.25"/>
    <row r="1096" s="64" customFormat="1" x14ac:dyDescent="0.25"/>
    <row r="1097" s="64" customFormat="1" x14ac:dyDescent="0.25"/>
    <row r="1098" s="64" customFormat="1" x14ac:dyDescent="0.25"/>
    <row r="1099" s="64" customFormat="1" x14ac:dyDescent="0.25"/>
    <row r="1100" s="64" customFormat="1" x14ac:dyDescent="0.25"/>
    <row r="1101" s="64" customFormat="1" x14ac:dyDescent="0.25"/>
    <row r="1102" s="64" customFormat="1" x14ac:dyDescent="0.25"/>
    <row r="1103" s="64" customFormat="1" x14ac:dyDescent="0.25"/>
    <row r="1104" s="64" customFormat="1" x14ac:dyDescent="0.25"/>
    <row r="1105" s="64" customFormat="1" x14ac:dyDescent="0.25"/>
    <row r="1106" s="64" customFormat="1" x14ac:dyDescent="0.25"/>
    <row r="1107" s="64" customFormat="1" x14ac:dyDescent="0.25"/>
    <row r="1108" s="64" customFormat="1" x14ac:dyDescent="0.25"/>
    <row r="1109" s="64" customFormat="1" x14ac:dyDescent="0.25"/>
    <row r="1110" s="64" customFormat="1" x14ac:dyDescent="0.25"/>
    <row r="1111" s="64" customFormat="1" x14ac:dyDescent="0.25"/>
    <row r="1112" s="64" customFormat="1" x14ac:dyDescent="0.25"/>
    <row r="1113" s="64" customFormat="1" x14ac:dyDescent="0.25"/>
    <row r="1114" s="64" customFormat="1" x14ac:dyDescent="0.25"/>
    <row r="1115" s="64" customFormat="1" x14ac:dyDescent="0.25"/>
    <row r="1116" s="64" customFormat="1" x14ac:dyDescent="0.25"/>
    <row r="1117" s="64" customFormat="1" x14ac:dyDescent="0.25"/>
    <row r="1118" s="64" customFormat="1" x14ac:dyDescent="0.25"/>
    <row r="1119" s="64" customFormat="1" x14ac:dyDescent="0.25"/>
    <row r="1120" s="64" customFormat="1" x14ac:dyDescent="0.25"/>
    <row r="1121" s="64" customFormat="1" x14ac:dyDescent="0.25"/>
    <row r="1122" s="64" customFormat="1" x14ac:dyDescent="0.25"/>
    <row r="1123" s="64" customFormat="1" x14ac:dyDescent="0.25"/>
    <row r="1124" s="64" customFormat="1" x14ac:dyDescent="0.25"/>
    <row r="1125" s="64" customFormat="1" x14ac:dyDescent="0.25"/>
    <row r="1126" s="64" customFormat="1" x14ac:dyDescent="0.25"/>
    <row r="1127" s="64" customFormat="1" x14ac:dyDescent="0.25"/>
    <row r="1128" s="64" customFormat="1" x14ac:dyDescent="0.25"/>
    <row r="1129" s="64" customFormat="1" x14ac:dyDescent="0.25"/>
    <row r="1130" s="64" customFormat="1" x14ac:dyDescent="0.25"/>
    <row r="1131" s="64" customFormat="1" x14ac:dyDescent="0.25"/>
    <row r="1132" s="64" customFormat="1" x14ac:dyDescent="0.25"/>
    <row r="1133" s="64" customFormat="1" x14ac:dyDescent="0.25"/>
    <row r="1134" s="64" customFormat="1" x14ac:dyDescent="0.25"/>
    <row r="1135" s="64" customFormat="1" x14ac:dyDescent="0.25"/>
    <row r="1136" s="64" customFormat="1" x14ac:dyDescent="0.25"/>
    <row r="1137" s="64" customFormat="1" x14ac:dyDescent="0.25"/>
    <row r="1138" s="64" customFormat="1" x14ac:dyDescent="0.25"/>
    <row r="1139" s="64" customFormat="1" x14ac:dyDescent="0.25"/>
    <row r="1140" s="64" customFormat="1" x14ac:dyDescent="0.25"/>
    <row r="1141" s="64" customFormat="1" x14ac:dyDescent="0.25"/>
    <row r="1142" s="64" customFormat="1" x14ac:dyDescent="0.25"/>
    <row r="1143" s="64" customFormat="1" x14ac:dyDescent="0.25"/>
    <row r="1144" s="64" customFormat="1" x14ac:dyDescent="0.25"/>
    <row r="1145" s="64" customFormat="1" x14ac:dyDescent="0.25"/>
    <row r="1146" s="64" customFormat="1" x14ac:dyDescent="0.25"/>
    <row r="1147" s="64" customFormat="1" x14ac:dyDescent="0.25"/>
    <row r="1148" s="64" customFormat="1" x14ac:dyDescent="0.25"/>
    <row r="1149" s="64" customFormat="1" x14ac:dyDescent="0.25"/>
    <row r="1150" s="64" customFormat="1" x14ac:dyDescent="0.25"/>
    <row r="1151" s="64" customFormat="1" x14ac:dyDescent="0.25"/>
    <row r="1152" s="64" customFormat="1" x14ac:dyDescent="0.25"/>
    <row r="1153" s="64" customFormat="1" x14ac:dyDescent="0.25"/>
    <row r="1154" s="64" customFormat="1" x14ac:dyDescent="0.25"/>
    <row r="1155" s="64" customFormat="1" x14ac:dyDescent="0.25"/>
    <row r="1156" s="64" customFormat="1" x14ac:dyDescent="0.25"/>
    <row r="1157" s="64" customFormat="1" x14ac:dyDescent="0.25"/>
    <row r="1158" s="64" customFormat="1" x14ac:dyDescent="0.25"/>
    <row r="1159" s="64" customFormat="1" x14ac:dyDescent="0.25"/>
    <row r="1160" s="64" customFormat="1" x14ac:dyDescent="0.25"/>
    <row r="1161" s="64" customFormat="1" x14ac:dyDescent="0.25"/>
    <row r="1162" s="64" customFormat="1" x14ac:dyDescent="0.25"/>
    <row r="1163" s="64" customFormat="1" x14ac:dyDescent="0.25"/>
    <row r="1164" s="64" customFormat="1" x14ac:dyDescent="0.25"/>
    <row r="1165" s="64" customFormat="1" x14ac:dyDescent="0.25"/>
    <row r="1166" s="64" customFormat="1" x14ac:dyDescent="0.25"/>
    <row r="1167" s="64" customFormat="1" x14ac:dyDescent="0.25"/>
    <row r="1168" s="64" customFormat="1" x14ac:dyDescent="0.25"/>
    <row r="1169" s="64" customFormat="1" x14ac:dyDescent="0.25"/>
    <row r="1170" s="64" customFormat="1" x14ac:dyDescent="0.25"/>
    <row r="1171" s="64" customFormat="1" x14ac:dyDescent="0.25"/>
    <row r="1172" s="64" customFormat="1" x14ac:dyDescent="0.25"/>
    <row r="1173" s="64" customFormat="1" x14ac:dyDescent="0.25"/>
    <row r="1174" s="64" customFormat="1" x14ac:dyDescent="0.25"/>
    <row r="1175" s="64" customFormat="1" x14ac:dyDescent="0.25"/>
    <row r="1176" s="64" customFormat="1" x14ac:dyDescent="0.25"/>
    <row r="1177" s="64" customFormat="1" x14ac:dyDescent="0.25"/>
    <row r="1178" s="64" customFormat="1" x14ac:dyDescent="0.25"/>
    <row r="1179" s="64" customFormat="1" x14ac:dyDescent="0.25"/>
    <row r="1180" s="64" customFormat="1" x14ac:dyDescent="0.25"/>
    <row r="1181" s="64" customFormat="1" x14ac:dyDescent="0.25"/>
    <row r="1182" s="64" customFormat="1" x14ac:dyDescent="0.25"/>
    <row r="1183" s="64" customFormat="1" x14ac:dyDescent="0.25"/>
    <row r="1184" s="64" customFormat="1" x14ac:dyDescent="0.25"/>
    <row r="1185" s="64" customFormat="1" x14ac:dyDescent="0.25"/>
    <row r="1186" s="64" customFormat="1" x14ac:dyDescent="0.25"/>
    <row r="1187" s="64" customFormat="1" x14ac:dyDescent="0.25"/>
    <row r="1188" s="64" customFormat="1" x14ac:dyDescent="0.25"/>
    <row r="1189" s="64" customFormat="1" x14ac:dyDescent="0.25"/>
    <row r="1190" s="64" customFormat="1" x14ac:dyDescent="0.25"/>
    <row r="1191" s="64" customFormat="1" x14ac:dyDescent="0.25"/>
    <row r="1192" s="64" customFormat="1" x14ac:dyDescent="0.25"/>
    <row r="1193" s="64" customFormat="1" x14ac:dyDescent="0.25"/>
    <row r="1194" s="64" customFormat="1" x14ac:dyDescent="0.25"/>
    <row r="1195" s="64" customFormat="1" x14ac:dyDescent="0.25"/>
    <row r="1196" s="64" customFormat="1" x14ac:dyDescent="0.25"/>
    <row r="1197" s="64" customFormat="1" x14ac:dyDescent="0.25"/>
    <row r="1198" s="64" customFormat="1" x14ac:dyDescent="0.25"/>
    <row r="1199" s="64" customFormat="1" x14ac:dyDescent="0.25"/>
    <row r="1200" s="64" customFormat="1" x14ac:dyDescent="0.25"/>
    <row r="1201" s="64" customFormat="1" x14ac:dyDescent="0.25"/>
    <row r="1202" s="64" customFormat="1" x14ac:dyDescent="0.25"/>
    <row r="1203" s="64" customFormat="1" x14ac:dyDescent="0.25"/>
    <row r="1204" s="64" customFormat="1" x14ac:dyDescent="0.25"/>
    <row r="1205" s="64" customFormat="1" x14ac:dyDescent="0.25"/>
    <row r="1206" s="64" customFormat="1" x14ac:dyDescent="0.25"/>
    <row r="1207" s="64" customFormat="1" x14ac:dyDescent="0.25"/>
    <row r="1208" s="64" customFormat="1" x14ac:dyDescent="0.25"/>
    <row r="1209" s="64" customFormat="1" x14ac:dyDescent="0.25"/>
    <row r="1210" s="64" customFormat="1" x14ac:dyDescent="0.25"/>
    <row r="1211" s="64" customFormat="1" x14ac:dyDescent="0.25"/>
    <row r="1212" s="64" customFormat="1" x14ac:dyDescent="0.25"/>
    <row r="1213" s="64" customFormat="1" x14ac:dyDescent="0.25"/>
    <row r="1214" s="64" customFormat="1" x14ac:dyDescent="0.25"/>
    <row r="1215" s="64" customFormat="1" x14ac:dyDescent="0.25"/>
    <row r="1216" s="64" customFormat="1" x14ac:dyDescent="0.25"/>
    <row r="1217" s="64" customFormat="1" x14ac:dyDescent="0.25"/>
    <row r="1218" s="64" customFormat="1" x14ac:dyDescent="0.25"/>
    <row r="1219" s="64" customFormat="1" x14ac:dyDescent="0.25"/>
    <row r="1220" s="64" customFormat="1" x14ac:dyDescent="0.25"/>
    <row r="1221" s="64" customFormat="1" x14ac:dyDescent="0.25"/>
    <row r="1222" s="64" customFormat="1" x14ac:dyDescent="0.25"/>
    <row r="1223" s="64" customFormat="1" x14ac:dyDescent="0.25"/>
    <row r="1224" s="64" customFormat="1" x14ac:dyDescent="0.25"/>
    <row r="1225" s="64" customFormat="1" x14ac:dyDescent="0.25"/>
    <row r="1226" s="64" customFormat="1" x14ac:dyDescent="0.25"/>
    <row r="1227" s="64" customFormat="1" x14ac:dyDescent="0.25"/>
    <row r="1228" s="64" customFormat="1" x14ac:dyDescent="0.25"/>
    <row r="1229" s="64" customFormat="1" x14ac:dyDescent="0.25"/>
    <row r="1230" s="64" customFormat="1" x14ac:dyDescent="0.25"/>
    <row r="1231" s="64" customFormat="1" x14ac:dyDescent="0.25"/>
    <row r="1232" s="64" customFormat="1" x14ac:dyDescent="0.25"/>
    <row r="1233" s="64" customFormat="1" x14ac:dyDescent="0.25"/>
    <row r="1234" s="64" customFormat="1" x14ac:dyDescent="0.25"/>
    <row r="1235" s="64" customFormat="1" x14ac:dyDescent="0.25"/>
    <row r="1236" s="64" customFormat="1" x14ac:dyDescent="0.25"/>
    <row r="1237" s="64" customFormat="1" x14ac:dyDescent="0.25"/>
    <row r="1238" s="64" customFormat="1" x14ac:dyDescent="0.25"/>
    <row r="1239" s="64" customFormat="1" x14ac:dyDescent="0.25"/>
    <row r="1240" s="64" customFormat="1" x14ac:dyDescent="0.25"/>
    <row r="1241" s="64" customFormat="1" x14ac:dyDescent="0.25"/>
    <row r="1242" s="64" customFormat="1" x14ac:dyDescent="0.25"/>
    <row r="1243" s="64" customFormat="1" x14ac:dyDescent="0.25"/>
    <row r="1244" s="64" customFormat="1" x14ac:dyDescent="0.25"/>
    <row r="1245" s="64" customFormat="1" x14ac:dyDescent="0.25"/>
    <row r="1246" s="64" customFormat="1" x14ac:dyDescent="0.25"/>
    <row r="1247" s="64" customFormat="1" x14ac:dyDescent="0.25"/>
    <row r="1248" s="64" customFormat="1" x14ac:dyDescent="0.25"/>
    <row r="1249" s="64" customFormat="1" x14ac:dyDescent="0.25"/>
    <row r="1250" s="64" customFormat="1" x14ac:dyDescent="0.25"/>
    <row r="1251" s="64" customFormat="1" x14ac:dyDescent="0.25"/>
    <row r="1252" s="64" customFormat="1" x14ac:dyDescent="0.25"/>
    <row r="1253" s="64" customFormat="1" x14ac:dyDescent="0.25"/>
    <row r="1254" s="64" customFormat="1" x14ac:dyDescent="0.25"/>
    <row r="1255" s="64" customFormat="1" x14ac:dyDescent="0.25"/>
    <row r="1256" s="64" customFormat="1" x14ac:dyDescent="0.25"/>
    <row r="1257" s="64" customFormat="1" x14ac:dyDescent="0.25"/>
    <row r="1258" s="64" customFormat="1" x14ac:dyDescent="0.25"/>
    <row r="1259" s="64" customFormat="1" x14ac:dyDescent="0.25"/>
    <row r="1260" s="64" customFormat="1" x14ac:dyDescent="0.25"/>
    <row r="1261" s="64" customFormat="1" x14ac:dyDescent="0.25"/>
    <row r="1262" s="64" customFormat="1" x14ac:dyDescent="0.25"/>
    <row r="1263" s="64" customFormat="1" x14ac:dyDescent="0.25"/>
    <row r="1264" s="64" customFormat="1" x14ac:dyDescent="0.25"/>
    <row r="1265" s="64" customFormat="1" x14ac:dyDescent="0.25"/>
    <row r="1266" s="64" customFormat="1" x14ac:dyDescent="0.25"/>
    <row r="1267" s="64" customFormat="1" x14ac:dyDescent="0.25"/>
    <row r="1268" s="64" customFormat="1" x14ac:dyDescent="0.25"/>
    <row r="1269" s="64" customFormat="1" x14ac:dyDescent="0.25"/>
    <row r="1270" s="64" customFormat="1" x14ac:dyDescent="0.25"/>
    <row r="1271" s="64" customFormat="1" x14ac:dyDescent="0.25"/>
    <row r="1272" s="64" customFormat="1" x14ac:dyDescent="0.25"/>
    <row r="1273" s="64" customFormat="1" x14ac:dyDescent="0.25"/>
    <row r="1274" s="64" customFormat="1" x14ac:dyDescent="0.25"/>
    <row r="1275" s="64" customFormat="1" x14ac:dyDescent="0.25"/>
    <row r="1276" s="64" customFormat="1" x14ac:dyDescent="0.25"/>
    <row r="1277" s="64" customFormat="1" x14ac:dyDescent="0.25"/>
    <row r="1278" s="64" customFormat="1" x14ac:dyDescent="0.25"/>
    <row r="1279" s="64" customFormat="1" x14ac:dyDescent="0.25"/>
    <row r="1280" s="64" customFormat="1" x14ac:dyDescent="0.25"/>
    <row r="1281" s="64" customFormat="1" x14ac:dyDescent="0.25"/>
    <row r="1282" s="64" customFormat="1" x14ac:dyDescent="0.25"/>
    <row r="1283" s="64" customFormat="1" x14ac:dyDescent="0.25"/>
    <row r="1284" s="64" customFormat="1" x14ac:dyDescent="0.25"/>
    <row r="1285" s="64" customFormat="1" x14ac:dyDescent="0.25"/>
    <row r="1286" s="64" customFormat="1" x14ac:dyDescent="0.25"/>
    <row r="1287" s="64" customFormat="1" x14ac:dyDescent="0.25"/>
    <row r="1288" s="64" customFormat="1" x14ac:dyDescent="0.25"/>
    <row r="1289" s="64" customFormat="1" x14ac:dyDescent="0.25"/>
    <row r="1290" s="64" customFormat="1" x14ac:dyDescent="0.25"/>
    <row r="1291" s="64" customFormat="1" x14ac:dyDescent="0.25"/>
    <row r="1292" s="64" customFormat="1" x14ac:dyDescent="0.25"/>
    <row r="1293" s="64" customFormat="1" x14ac:dyDescent="0.25"/>
    <row r="1294" s="64" customFormat="1" x14ac:dyDescent="0.25"/>
    <row r="1295" s="64" customFormat="1" x14ac:dyDescent="0.25"/>
    <row r="1296" s="64" customFormat="1" x14ac:dyDescent="0.25"/>
    <row r="1297" s="64" customFormat="1" x14ac:dyDescent="0.25"/>
    <row r="1298" s="64" customFormat="1" x14ac:dyDescent="0.25"/>
    <row r="1299" s="64" customFormat="1" x14ac:dyDescent="0.25"/>
    <row r="1300" s="64" customFormat="1" x14ac:dyDescent="0.25"/>
    <row r="1301" s="64" customFormat="1" x14ac:dyDescent="0.25"/>
    <row r="1302" s="64" customFormat="1" x14ac:dyDescent="0.25"/>
    <row r="1303" s="64" customFormat="1" x14ac:dyDescent="0.25"/>
    <row r="1304" s="64" customFormat="1" x14ac:dyDescent="0.25"/>
    <row r="1305" s="64" customFormat="1" x14ac:dyDescent="0.25"/>
    <row r="1306" s="64" customFormat="1" x14ac:dyDescent="0.25"/>
    <row r="1307" s="64" customFormat="1" x14ac:dyDescent="0.25"/>
    <row r="1308" s="64" customFormat="1" x14ac:dyDescent="0.25"/>
    <row r="1309" s="64" customFormat="1" x14ac:dyDescent="0.25"/>
    <row r="1310" s="64" customFormat="1" x14ac:dyDescent="0.25"/>
    <row r="1311" s="64" customFormat="1" x14ac:dyDescent="0.25"/>
    <row r="1312" s="64" customFormat="1" x14ac:dyDescent="0.25"/>
    <row r="1313" s="64" customFormat="1" x14ac:dyDescent="0.25"/>
    <row r="1314" s="64" customFormat="1" x14ac:dyDescent="0.25"/>
    <row r="1315" s="64" customFormat="1" x14ac:dyDescent="0.25"/>
    <row r="1316" s="64" customFormat="1" x14ac:dyDescent="0.25"/>
    <row r="1317" s="64" customFormat="1" x14ac:dyDescent="0.25"/>
    <row r="1318" s="64" customFormat="1" x14ac:dyDescent="0.25"/>
    <row r="1319" s="64" customFormat="1" x14ac:dyDescent="0.25"/>
    <row r="1320" s="64" customFormat="1" x14ac:dyDescent="0.25"/>
    <row r="1321" s="64" customFormat="1" x14ac:dyDescent="0.25"/>
    <row r="1322" s="64" customFormat="1" x14ac:dyDescent="0.25"/>
    <row r="1323" s="64" customFormat="1" x14ac:dyDescent="0.25"/>
    <row r="1324" s="64" customFormat="1" x14ac:dyDescent="0.25"/>
    <row r="1325" s="64" customFormat="1" x14ac:dyDescent="0.25"/>
    <row r="1326" s="64" customFormat="1" x14ac:dyDescent="0.25"/>
    <row r="1327" s="64" customFormat="1" x14ac:dyDescent="0.25"/>
    <row r="1328" s="64" customFormat="1" x14ac:dyDescent="0.25"/>
    <row r="1329" s="64" customFormat="1" x14ac:dyDescent="0.25"/>
    <row r="1330" s="64" customFormat="1" x14ac:dyDescent="0.25"/>
    <row r="1331" s="64" customFormat="1" x14ac:dyDescent="0.25"/>
    <row r="1332" s="64" customFormat="1" x14ac:dyDescent="0.25"/>
    <row r="1333" s="64" customFormat="1" x14ac:dyDescent="0.25"/>
    <row r="1334" s="64" customFormat="1" x14ac:dyDescent="0.25"/>
    <row r="1335" s="64" customFormat="1" x14ac:dyDescent="0.25"/>
    <row r="1336" s="64" customFormat="1" x14ac:dyDescent="0.25"/>
    <row r="1337" s="64" customFormat="1" x14ac:dyDescent="0.25"/>
    <row r="1338" s="64" customFormat="1" x14ac:dyDescent="0.25"/>
    <row r="1339" s="64" customFormat="1" x14ac:dyDescent="0.25"/>
    <row r="1340" s="64" customFormat="1" x14ac:dyDescent="0.25"/>
    <row r="1341" s="64" customFormat="1" x14ac:dyDescent="0.25"/>
    <row r="1342" s="64" customFormat="1" x14ac:dyDescent="0.25"/>
    <row r="1343" s="64" customFormat="1" x14ac:dyDescent="0.25"/>
    <row r="1344" s="64" customFormat="1" x14ac:dyDescent="0.25"/>
    <row r="1345" s="64" customFormat="1" x14ac:dyDescent="0.25"/>
    <row r="1346" s="64" customFormat="1" x14ac:dyDescent="0.25"/>
    <row r="1347" s="64" customFormat="1" x14ac:dyDescent="0.25"/>
    <row r="1348" s="64" customFormat="1" x14ac:dyDescent="0.25"/>
    <row r="1349" s="64" customFormat="1" x14ac:dyDescent="0.25"/>
    <row r="1350" s="64" customFormat="1" x14ac:dyDescent="0.25"/>
    <row r="1351" s="64" customFormat="1" x14ac:dyDescent="0.25"/>
    <row r="1352" s="64" customFormat="1" x14ac:dyDescent="0.25"/>
    <row r="1353" s="64" customFormat="1" x14ac:dyDescent="0.25"/>
    <row r="1354" s="64" customFormat="1" x14ac:dyDescent="0.25"/>
    <row r="1355" s="64" customFormat="1" x14ac:dyDescent="0.25"/>
    <row r="1356" s="64" customFormat="1" x14ac:dyDescent="0.25"/>
    <row r="1357" s="64" customFormat="1" x14ac:dyDescent="0.25"/>
    <row r="1358" s="64" customFormat="1" x14ac:dyDescent="0.25"/>
    <row r="1359" s="64" customFormat="1" x14ac:dyDescent="0.25"/>
    <row r="1360" s="64" customFormat="1" x14ac:dyDescent="0.25"/>
    <row r="1361" s="64" customFormat="1" x14ac:dyDescent="0.25"/>
    <row r="1362" s="64" customFormat="1" x14ac:dyDescent="0.25"/>
    <row r="1363" s="64" customFormat="1" x14ac:dyDescent="0.25"/>
    <row r="1364" s="64" customFormat="1" x14ac:dyDescent="0.25"/>
    <row r="1365" s="64" customFormat="1" x14ac:dyDescent="0.25"/>
    <row r="1366" s="64" customFormat="1" x14ac:dyDescent="0.25"/>
    <row r="1367" s="64" customFormat="1" x14ac:dyDescent="0.25"/>
    <row r="1368" s="64" customFormat="1" x14ac:dyDescent="0.25"/>
    <row r="1369" s="64" customFormat="1" x14ac:dyDescent="0.25"/>
    <row r="1370" s="64" customFormat="1" x14ac:dyDescent="0.25"/>
    <row r="1371" s="64" customFormat="1" x14ac:dyDescent="0.25"/>
    <row r="1372" s="64" customFormat="1" x14ac:dyDescent="0.25"/>
    <row r="1373" s="64" customFormat="1" x14ac:dyDescent="0.25"/>
    <row r="1374" s="64" customFormat="1" x14ac:dyDescent="0.25"/>
    <row r="1375" s="64" customFormat="1" x14ac:dyDescent="0.25"/>
    <row r="1376" s="64" customFormat="1" x14ac:dyDescent="0.25"/>
    <row r="1377" s="64" customFormat="1" x14ac:dyDescent="0.25"/>
    <row r="1378" s="64" customFormat="1" x14ac:dyDescent="0.25"/>
    <row r="1379" s="64" customFormat="1" x14ac:dyDescent="0.25"/>
    <row r="1380" s="64" customFormat="1" x14ac:dyDescent="0.25"/>
    <row r="1381" s="64" customFormat="1" x14ac:dyDescent="0.25"/>
    <row r="1382" s="64" customFormat="1" x14ac:dyDescent="0.25"/>
    <row r="1383" s="64" customFormat="1" x14ac:dyDescent="0.25"/>
    <row r="1384" s="64" customFormat="1" x14ac:dyDescent="0.25"/>
    <row r="1385" s="64" customFormat="1" x14ac:dyDescent="0.25"/>
    <row r="1386" s="64" customFormat="1" x14ac:dyDescent="0.25"/>
    <row r="1387" s="64" customFormat="1" x14ac:dyDescent="0.25"/>
    <row r="1388" s="64" customFormat="1" x14ac:dyDescent="0.25"/>
    <row r="1389" s="64" customFormat="1" x14ac:dyDescent="0.25"/>
    <row r="1390" s="64" customFormat="1" x14ac:dyDescent="0.25"/>
    <row r="1391" s="64" customFormat="1" x14ac:dyDescent="0.25"/>
    <row r="1392" s="64" customFormat="1" x14ac:dyDescent="0.25"/>
    <row r="1393" s="64" customFormat="1" x14ac:dyDescent="0.25"/>
    <row r="1394" s="64" customFormat="1" x14ac:dyDescent="0.25"/>
    <row r="1395" s="64" customFormat="1" x14ac:dyDescent="0.25"/>
    <row r="1396" s="64" customFormat="1" x14ac:dyDescent="0.25"/>
    <row r="1397" s="64" customFormat="1" x14ac:dyDescent="0.25"/>
    <row r="1398" s="64" customFormat="1" x14ac:dyDescent="0.25"/>
    <row r="1399" s="64" customFormat="1" x14ac:dyDescent="0.25"/>
    <row r="1400" s="64" customFormat="1" x14ac:dyDescent="0.25"/>
    <row r="1401" s="64" customFormat="1" x14ac:dyDescent="0.25"/>
    <row r="1402" s="64" customFormat="1" x14ac:dyDescent="0.25"/>
    <row r="1403" s="64" customFormat="1" x14ac:dyDescent="0.25"/>
    <row r="1404" s="64" customFormat="1" x14ac:dyDescent="0.25"/>
    <row r="1405" s="64" customFormat="1" x14ac:dyDescent="0.25"/>
    <row r="1406" s="64" customFormat="1" x14ac:dyDescent="0.25"/>
    <row r="1407" s="64" customFormat="1" x14ac:dyDescent="0.25"/>
    <row r="1408" s="64" customFormat="1" x14ac:dyDescent="0.25"/>
    <row r="1409" s="64" customFormat="1" x14ac:dyDescent="0.25"/>
    <row r="1410" s="64" customFormat="1" x14ac:dyDescent="0.25"/>
    <row r="1411" s="64" customFormat="1" x14ac:dyDescent="0.25"/>
    <row r="1412" s="64" customFormat="1" x14ac:dyDescent="0.25"/>
    <row r="1413" s="64" customFormat="1" x14ac:dyDescent="0.25"/>
    <row r="1414" s="64" customFormat="1" x14ac:dyDescent="0.25"/>
    <row r="1415" s="64" customFormat="1" x14ac:dyDescent="0.25"/>
    <row r="1416" s="64" customFormat="1" x14ac:dyDescent="0.25"/>
    <row r="1417" s="64" customFormat="1" x14ac:dyDescent="0.25"/>
    <row r="1418" s="64" customFormat="1" x14ac:dyDescent="0.25"/>
    <row r="1419" s="64" customFormat="1" x14ac:dyDescent="0.25"/>
    <row r="1420" s="64" customFormat="1" x14ac:dyDescent="0.25"/>
    <row r="1421" s="64" customFormat="1" x14ac:dyDescent="0.25"/>
    <row r="1422" s="64" customFormat="1" x14ac:dyDescent="0.25"/>
    <row r="1423" s="64" customFormat="1" x14ac:dyDescent="0.25"/>
    <row r="1424" s="64" customFormat="1" x14ac:dyDescent="0.25"/>
    <row r="1425" s="64" customFormat="1" x14ac:dyDescent="0.25"/>
    <row r="1426" s="64" customFormat="1" x14ac:dyDescent="0.25"/>
    <row r="1427" s="64" customFormat="1" x14ac:dyDescent="0.25"/>
    <row r="1428" s="64" customFormat="1" x14ac:dyDescent="0.25"/>
    <row r="1429" s="64" customFormat="1" x14ac:dyDescent="0.25"/>
    <row r="1430" s="64" customFormat="1" x14ac:dyDescent="0.25"/>
    <row r="1431" s="64" customFormat="1" x14ac:dyDescent="0.25"/>
    <row r="1432" s="64" customFormat="1" x14ac:dyDescent="0.25"/>
    <row r="1433" s="64" customFormat="1" x14ac:dyDescent="0.25"/>
    <row r="1434" s="64" customFormat="1" x14ac:dyDescent="0.25"/>
    <row r="1435" s="64" customFormat="1" x14ac:dyDescent="0.25"/>
    <row r="1436" s="64" customFormat="1" x14ac:dyDescent="0.25"/>
    <row r="1437" s="64" customFormat="1" x14ac:dyDescent="0.25"/>
    <row r="1438" s="64" customFormat="1" x14ac:dyDescent="0.25"/>
    <row r="1439" s="64" customFormat="1" x14ac:dyDescent="0.25"/>
    <row r="1440" s="64" customFormat="1" x14ac:dyDescent="0.25"/>
    <row r="1441" s="64" customFormat="1" x14ac:dyDescent="0.25"/>
    <row r="1442" s="64" customFormat="1" x14ac:dyDescent="0.25"/>
    <row r="1443" s="64" customFormat="1" x14ac:dyDescent="0.25"/>
    <row r="1444" s="64" customFormat="1" x14ac:dyDescent="0.25"/>
    <row r="1445" s="64" customFormat="1" x14ac:dyDescent="0.25"/>
    <row r="1446" s="64" customFormat="1" x14ac:dyDescent="0.25"/>
    <row r="1447" s="64" customFormat="1" x14ac:dyDescent="0.25"/>
    <row r="1448" s="64" customFormat="1" x14ac:dyDescent="0.25"/>
    <row r="1449" s="64" customFormat="1" x14ac:dyDescent="0.25"/>
    <row r="1450" s="64" customFormat="1" x14ac:dyDescent="0.25"/>
    <row r="1451" s="64" customFormat="1" x14ac:dyDescent="0.25"/>
    <row r="1452" s="64" customFormat="1" x14ac:dyDescent="0.25"/>
    <row r="1453" s="64" customFormat="1" x14ac:dyDescent="0.25"/>
    <row r="1454" s="64" customFormat="1" x14ac:dyDescent="0.25"/>
    <row r="1455" s="64" customFormat="1" x14ac:dyDescent="0.25"/>
    <row r="1456" s="64" customFormat="1" x14ac:dyDescent="0.25"/>
    <row r="1457" s="64" customFormat="1" x14ac:dyDescent="0.25"/>
    <row r="1458" s="64" customFormat="1" x14ac:dyDescent="0.25"/>
    <row r="1459" s="64" customFormat="1" x14ac:dyDescent="0.25"/>
    <row r="1460" s="64" customFormat="1" x14ac:dyDescent="0.25"/>
    <row r="1461" s="64" customFormat="1" x14ac:dyDescent="0.25"/>
    <row r="1462" s="64" customFormat="1" x14ac:dyDescent="0.25"/>
    <row r="1463" s="64" customFormat="1" x14ac:dyDescent="0.25"/>
    <row r="1464" s="64" customFormat="1" x14ac:dyDescent="0.25"/>
    <row r="1465" s="64" customFormat="1" x14ac:dyDescent="0.25"/>
    <row r="1466" s="64" customFormat="1" x14ac:dyDescent="0.25"/>
    <row r="1467" s="64" customFormat="1" x14ac:dyDescent="0.25"/>
    <row r="1468" s="64" customFormat="1" x14ac:dyDescent="0.25"/>
    <row r="1469" s="64" customFormat="1" x14ac:dyDescent="0.25"/>
    <row r="1470" s="64" customFormat="1" x14ac:dyDescent="0.25"/>
    <row r="1471" s="64" customFormat="1" x14ac:dyDescent="0.25"/>
    <row r="1472" s="64" customFormat="1" x14ac:dyDescent="0.25"/>
    <row r="1473" s="64" customFormat="1" x14ac:dyDescent="0.25"/>
    <row r="1474" s="64" customFormat="1" x14ac:dyDescent="0.25"/>
    <row r="1475" s="64" customFormat="1" x14ac:dyDescent="0.25"/>
    <row r="1476" s="64" customFormat="1" x14ac:dyDescent="0.25"/>
    <row r="1477" s="64" customFormat="1" x14ac:dyDescent="0.25"/>
    <row r="1478" s="64" customFormat="1" x14ac:dyDescent="0.25"/>
    <row r="1479" s="64" customFormat="1" x14ac:dyDescent="0.25"/>
    <row r="1480" s="64" customFormat="1" x14ac:dyDescent="0.25"/>
    <row r="1481" s="64" customFormat="1" x14ac:dyDescent="0.25"/>
    <row r="1482" s="64" customFormat="1" x14ac:dyDescent="0.25"/>
    <row r="1483" s="64" customFormat="1" x14ac:dyDescent="0.25"/>
    <row r="1484" s="64" customFormat="1" x14ac:dyDescent="0.25"/>
    <row r="1485" s="64" customFormat="1" x14ac:dyDescent="0.25"/>
    <row r="1486" s="64" customFormat="1" x14ac:dyDescent="0.25"/>
    <row r="1487" s="64" customFormat="1" x14ac:dyDescent="0.25"/>
    <row r="1488" s="64" customFormat="1" x14ac:dyDescent="0.25"/>
    <row r="1489" s="64" customFormat="1" x14ac:dyDescent="0.25"/>
    <row r="1490" s="64" customFormat="1" x14ac:dyDescent="0.25"/>
    <row r="1491" s="64" customFormat="1" x14ac:dyDescent="0.25"/>
    <row r="1492" s="64" customFormat="1" x14ac:dyDescent="0.25"/>
    <row r="1493" s="64" customFormat="1" x14ac:dyDescent="0.25"/>
    <row r="1494" s="64" customFormat="1" x14ac:dyDescent="0.25"/>
    <row r="1495" s="64" customFormat="1" x14ac:dyDescent="0.25"/>
    <row r="1496" s="64" customFormat="1" x14ac:dyDescent="0.25"/>
    <row r="1497" s="64" customFormat="1" x14ac:dyDescent="0.25"/>
    <row r="1498" s="64" customFormat="1" x14ac:dyDescent="0.25"/>
    <row r="1499" s="64" customFormat="1" x14ac:dyDescent="0.25"/>
    <row r="1500" s="64" customFormat="1" x14ac:dyDescent="0.25"/>
    <row r="1501" s="64" customFormat="1" x14ac:dyDescent="0.25"/>
    <row r="1502" s="64" customFormat="1" x14ac:dyDescent="0.25"/>
    <row r="1503" s="64" customFormat="1" x14ac:dyDescent="0.25"/>
    <row r="1504" s="64" customFormat="1" x14ac:dyDescent="0.25"/>
    <row r="1505" s="64" customFormat="1" x14ac:dyDescent="0.25"/>
    <row r="1506" s="64" customFormat="1" x14ac:dyDescent="0.25"/>
    <row r="1507" s="64" customFormat="1" x14ac:dyDescent="0.25"/>
    <row r="1508" s="64" customFormat="1" x14ac:dyDescent="0.25"/>
    <row r="1509" s="64" customFormat="1" x14ac:dyDescent="0.25"/>
    <row r="1510" s="64" customFormat="1" x14ac:dyDescent="0.25"/>
    <row r="1511" s="64" customFormat="1" x14ac:dyDescent="0.25"/>
    <row r="1512" s="64" customFormat="1" x14ac:dyDescent="0.25"/>
    <row r="1513" s="64" customFormat="1" x14ac:dyDescent="0.25"/>
    <row r="1514" s="64" customFormat="1" x14ac:dyDescent="0.25"/>
    <row r="1515" s="64" customFormat="1" x14ac:dyDescent="0.25"/>
    <row r="1516" s="64" customFormat="1" x14ac:dyDescent="0.25"/>
    <row r="1517" s="64" customFormat="1" x14ac:dyDescent="0.25"/>
    <row r="1518" s="64" customFormat="1" x14ac:dyDescent="0.25"/>
    <row r="1519" s="64" customFormat="1" x14ac:dyDescent="0.25"/>
    <row r="1520" s="64" customFormat="1" x14ac:dyDescent="0.25"/>
    <row r="1521" s="64" customFormat="1" x14ac:dyDescent="0.25"/>
    <row r="1522" s="64" customFormat="1" x14ac:dyDescent="0.25"/>
    <row r="1523" s="64" customFormat="1" x14ac:dyDescent="0.25"/>
    <row r="1524" s="64" customFormat="1" x14ac:dyDescent="0.25"/>
    <row r="1525" s="64" customFormat="1" x14ac:dyDescent="0.25"/>
    <row r="1526" s="64" customFormat="1" x14ac:dyDescent="0.25"/>
    <row r="1527" s="64" customFormat="1" x14ac:dyDescent="0.25"/>
    <row r="1528" s="64" customFormat="1" x14ac:dyDescent="0.25"/>
    <row r="1529" s="64" customFormat="1" x14ac:dyDescent="0.25"/>
    <row r="1530" s="64" customFormat="1" x14ac:dyDescent="0.25"/>
    <row r="1531" s="64" customFormat="1" x14ac:dyDescent="0.25"/>
    <row r="1532" s="64" customFormat="1" x14ac:dyDescent="0.25"/>
    <row r="1533" s="64" customFormat="1" x14ac:dyDescent="0.25"/>
    <row r="1534" s="64" customFormat="1" x14ac:dyDescent="0.25"/>
    <row r="1535" s="64" customFormat="1" x14ac:dyDescent="0.25"/>
    <row r="1536" s="64" customFormat="1" x14ac:dyDescent="0.25"/>
    <row r="1537" s="64" customFormat="1" x14ac:dyDescent="0.25"/>
    <row r="1538" s="64" customFormat="1" x14ac:dyDescent="0.25"/>
    <row r="1539" s="64" customFormat="1" x14ac:dyDescent="0.25"/>
    <row r="1540" s="64" customFormat="1" x14ac:dyDescent="0.25"/>
    <row r="1541" s="64" customFormat="1" x14ac:dyDescent="0.25"/>
    <row r="1542" s="64" customFormat="1" x14ac:dyDescent="0.25"/>
    <row r="1543" s="64" customFormat="1" x14ac:dyDescent="0.25"/>
    <row r="1544" s="64" customFormat="1" x14ac:dyDescent="0.25"/>
    <row r="1545" s="64" customFormat="1" x14ac:dyDescent="0.25"/>
    <row r="1546" s="64" customFormat="1" x14ac:dyDescent="0.25"/>
    <row r="1547" s="64" customFormat="1" x14ac:dyDescent="0.25"/>
    <row r="1548" s="64" customFormat="1" x14ac:dyDescent="0.25"/>
    <row r="1549" s="64" customFormat="1" x14ac:dyDescent="0.25"/>
    <row r="1550" s="64" customFormat="1" x14ac:dyDescent="0.25"/>
    <row r="1551" s="64" customFormat="1" x14ac:dyDescent="0.25"/>
    <row r="1552" s="64" customFormat="1" x14ac:dyDescent="0.25"/>
    <row r="1553" s="64" customFormat="1" x14ac:dyDescent="0.25"/>
    <row r="1554" s="64" customFormat="1" x14ac:dyDescent="0.25"/>
    <row r="1555" s="64" customFormat="1" x14ac:dyDescent="0.25"/>
    <row r="1556" s="64" customFormat="1" x14ac:dyDescent="0.25"/>
    <row r="1557" s="64" customFormat="1" x14ac:dyDescent="0.25"/>
    <row r="1558" s="64" customFormat="1" x14ac:dyDescent="0.25"/>
    <row r="1559" s="64" customFormat="1" x14ac:dyDescent="0.25"/>
    <row r="1560" s="64" customFormat="1" x14ac:dyDescent="0.25"/>
    <row r="1561" s="64" customFormat="1" x14ac:dyDescent="0.25"/>
    <row r="1562" s="64" customFormat="1" x14ac:dyDescent="0.25"/>
    <row r="1563" s="64" customFormat="1" x14ac:dyDescent="0.25"/>
    <row r="1564" s="64" customFormat="1" x14ac:dyDescent="0.25"/>
    <row r="1565" s="64" customFormat="1" x14ac:dyDescent="0.25"/>
    <row r="1566" s="64" customFormat="1" x14ac:dyDescent="0.25"/>
    <row r="1567" s="64" customFormat="1" x14ac:dyDescent="0.25"/>
    <row r="1568" s="64" customFormat="1" x14ac:dyDescent="0.25"/>
    <row r="1569" s="64" customFormat="1" x14ac:dyDescent="0.25"/>
    <row r="1570" s="64" customFormat="1" x14ac:dyDescent="0.25"/>
    <row r="1571" s="64" customFormat="1" x14ac:dyDescent="0.25"/>
    <row r="1572" s="64" customFormat="1" x14ac:dyDescent="0.25"/>
    <row r="1573" s="64" customFormat="1" x14ac:dyDescent="0.25"/>
    <row r="1574" s="64" customFormat="1" x14ac:dyDescent="0.25"/>
    <row r="1575" s="64" customFormat="1" x14ac:dyDescent="0.25"/>
    <row r="1576" s="64" customFormat="1" x14ac:dyDescent="0.25"/>
    <row r="1577" s="64" customFormat="1" x14ac:dyDescent="0.25"/>
    <row r="1578" s="64" customFormat="1" x14ac:dyDescent="0.25"/>
    <row r="1579" s="64" customFormat="1" x14ac:dyDescent="0.25"/>
    <row r="1580" s="64" customFormat="1" x14ac:dyDescent="0.25"/>
    <row r="1581" s="64" customFormat="1" x14ac:dyDescent="0.25"/>
    <row r="1582" s="64" customFormat="1" x14ac:dyDescent="0.25"/>
    <row r="1583" s="64" customFormat="1" x14ac:dyDescent="0.25"/>
    <row r="1584" s="64" customFormat="1" x14ac:dyDescent="0.25"/>
    <row r="1585" s="64" customFormat="1" x14ac:dyDescent="0.25"/>
    <row r="1586" s="64" customFormat="1" x14ac:dyDescent="0.25"/>
    <row r="1587" s="64" customFormat="1" x14ac:dyDescent="0.25"/>
    <row r="1588" s="64" customFormat="1" x14ac:dyDescent="0.25"/>
    <row r="1589" s="64" customFormat="1" x14ac:dyDescent="0.25"/>
    <row r="1590" s="64" customFormat="1" x14ac:dyDescent="0.25"/>
    <row r="1591" s="64" customFormat="1" x14ac:dyDescent="0.25"/>
    <row r="1592" s="64" customFormat="1" x14ac:dyDescent="0.25"/>
    <row r="1593" s="64" customFormat="1" x14ac:dyDescent="0.25"/>
    <row r="1594" s="64" customFormat="1" x14ac:dyDescent="0.25"/>
    <row r="1595" s="64" customFormat="1" x14ac:dyDescent="0.25"/>
    <row r="1596" s="64" customFormat="1" x14ac:dyDescent="0.25"/>
    <row r="1597" s="64" customFormat="1" x14ac:dyDescent="0.25"/>
    <row r="1598" s="64" customFormat="1" x14ac:dyDescent="0.25"/>
    <row r="1599" s="64" customFormat="1" x14ac:dyDescent="0.25"/>
    <row r="1600" s="64" customFormat="1" x14ac:dyDescent="0.25"/>
    <row r="1601" s="64" customFormat="1" x14ac:dyDescent="0.25"/>
    <row r="1602" s="64" customFormat="1" x14ac:dyDescent="0.25"/>
    <row r="1603" s="64" customFormat="1" x14ac:dyDescent="0.25"/>
    <row r="1604" s="64" customFormat="1" x14ac:dyDescent="0.25"/>
    <row r="1605" s="64" customFormat="1" x14ac:dyDescent="0.25"/>
    <row r="1606" s="64" customFormat="1" x14ac:dyDescent="0.25"/>
    <row r="1607" s="64" customFormat="1" x14ac:dyDescent="0.25"/>
    <row r="1608" s="64" customFormat="1" x14ac:dyDescent="0.25"/>
    <row r="1609" s="64" customFormat="1" x14ac:dyDescent="0.25"/>
    <row r="1610" s="64" customFormat="1" x14ac:dyDescent="0.25"/>
    <row r="1611" s="64" customFormat="1" x14ac:dyDescent="0.25"/>
    <row r="1612" s="64" customFormat="1" x14ac:dyDescent="0.25"/>
    <row r="1613" s="64" customFormat="1" x14ac:dyDescent="0.25"/>
    <row r="1614" s="64" customFormat="1" x14ac:dyDescent="0.25"/>
    <row r="1615" s="64" customFormat="1" x14ac:dyDescent="0.25"/>
    <row r="1616" s="64" customFormat="1" x14ac:dyDescent="0.25"/>
    <row r="1617" s="64" customFormat="1" x14ac:dyDescent="0.25"/>
    <row r="1618" s="64" customFormat="1" x14ac:dyDescent="0.25"/>
    <row r="1619" s="64" customFormat="1" x14ac:dyDescent="0.25"/>
    <row r="1620" s="64" customFormat="1" x14ac:dyDescent="0.25"/>
    <row r="1621" s="64" customFormat="1" x14ac:dyDescent="0.25"/>
    <row r="1622" s="64" customFormat="1" x14ac:dyDescent="0.25"/>
    <row r="1623" s="64" customFormat="1" x14ac:dyDescent="0.25"/>
    <row r="1624" s="64" customFormat="1" x14ac:dyDescent="0.25"/>
    <row r="1625" s="64" customFormat="1" x14ac:dyDescent="0.25"/>
    <row r="1626" s="64" customFormat="1" x14ac:dyDescent="0.25"/>
    <row r="1627" s="64" customFormat="1" x14ac:dyDescent="0.25"/>
    <row r="1628" s="64" customFormat="1" x14ac:dyDescent="0.25"/>
    <row r="1629" s="64" customFormat="1" x14ac:dyDescent="0.25"/>
    <row r="1630" s="64" customFormat="1" x14ac:dyDescent="0.25"/>
    <row r="1631" s="64" customFormat="1" x14ac:dyDescent="0.25"/>
    <row r="1632" s="64" customFormat="1" x14ac:dyDescent="0.25"/>
    <row r="1633" s="64" customFormat="1" x14ac:dyDescent="0.25"/>
    <row r="1634" s="64" customFormat="1" x14ac:dyDescent="0.25"/>
    <row r="1635" s="64" customFormat="1" x14ac:dyDescent="0.25"/>
    <row r="1636" s="64" customFormat="1" x14ac:dyDescent="0.25"/>
    <row r="1637" s="64" customFormat="1" x14ac:dyDescent="0.25"/>
    <row r="1638" s="64" customFormat="1" x14ac:dyDescent="0.25"/>
    <row r="1639" s="64" customFormat="1" x14ac:dyDescent="0.25"/>
    <row r="1640" s="64" customFormat="1" x14ac:dyDescent="0.25"/>
    <row r="1641" s="64" customFormat="1" x14ac:dyDescent="0.25"/>
    <row r="1642" s="64" customFormat="1" x14ac:dyDescent="0.25"/>
    <row r="1643" s="64" customFormat="1" x14ac:dyDescent="0.25"/>
    <row r="1644" s="64" customFormat="1" x14ac:dyDescent="0.25"/>
    <row r="1645" s="64" customFormat="1" x14ac:dyDescent="0.25"/>
    <row r="1646" s="64" customFormat="1" x14ac:dyDescent="0.25"/>
    <row r="1647" s="64" customFormat="1" x14ac:dyDescent="0.25"/>
    <row r="1648" s="64" customFormat="1" x14ac:dyDescent="0.25"/>
    <row r="1649" s="64" customFormat="1" x14ac:dyDescent="0.25"/>
    <row r="1650" s="64" customFormat="1" x14ac:dyDescent="0.25"/>
    <row r="1651" s="64" customFormat="1" x14ac:dyDescent="0.25"/>
    <row r="1652" s="64" customFormat="1" x14ac:dyDescent="0.25"/>
    <row r="1653" s="64" customFormat="1" x14ac:dyDescent="0.25"/>
    <row r="1654" s="64" customFormat="1" x14ac:dyDescent="0.25"/>
    <row r="1655" s="64" customFormat="1" x14ac:dyDescent="0.25"/>
    <row r="1656" s="64" customFormat="1" x14ac:dyDescent="0.25"/>
    <row r="1657" s="64" customFormat="1" x14ac:dyDescent="0.25"/>
    <row r="1658" s="64" customFormat="1" x14ac:dyDescent="0.25"/>
    <row r="1659" s="64" customFormat="1" x14ac:dyDescent="0.25"/>
    <row r="1660" s="64" customFormat="1" x14ac:dyDescent="0.25"/>
    <row r="1661" s="64" customFormat="1" x14ac:dyDescent="0.25"/>
    <row r="1662" s="64" customFormat="1" x14ac:dyDescent="0.25"/>
    <row r="1663" s="64" customFormat="1" x14ac:dyDescent="0.25"/>
    <row r="1664" s="64" customFormat="1" x14ac:dyDescent="0.25"/>
    <row r="1665" s="64" customFormat="1" x14ac:dyDescent="0.25"/>
    <row r="1666" s="64" customFormat="1" x14ac:dyDescent="0.25"/>
    <row r="1667" s="64" customFormat="1" x14ac:dyDescent="0.25"/>
    <row r="1668" s="64" customFormat="1" x14ac:dyDescent="0.25"/>
    <row r="1669" s="64" customFormat="1" x14ac:dyDescent="0.25"/>
    <row r="1670" s="64" customFormat="1" x14ac:dyDescent="0.25"/>
    <row r="1671" s="64" customFormat="1" x14ac:dyDescent="0.25"/>
    <row r="1672" s="64" customFormat="1" x14ac:dyDescent="0.25"/>
    <row r="1673" s="64" customFormat="1" x14ac:dyDescent="0.25"/>
    <row r="1674" s="64" customFormat="1" x14ac:dyDescent="0.25"/>
    <row r="1675" s="64" customFormat="1" x14ac:dyDescent="0.25"/>
    <row r="1676" s="64" customFormat="1" x14ac:dyDescent="0.25"/>
    <row r="1677" s="64" customFormat="1" x14ac:dyDescent="0.25"/>
    <row r="1678" s="64" customFormat="1" x14ac:dyDescent="0.25"/>
    <row r="1679" s="64" customFormat="1" x14ac:dyDescent="0.25"/>
    <row r="1680" s="64" customFormat="1" x14ac:dyDescent="0.25"/>
    <row r="1681" s="64" customFormat="1" x14ac:dyDescent="0.25"/>
    <row r="1682" s="64" customFormat="1" x14ac:dyDescent="0.25"/>
    <row r="1683" s="64" customFormat="1" x14ac:dyDescent="0.25"/>
    <row r="1684" s="64" customFormat="1" x14ac:dyDescent="0.25"/>
    <row r="1685" s="64" customFormat="1" x14ac:dyDescent="0.25"/>
    <row r="1686" s="64" customFormat="1" x14ac:dyDescent="0.25"/>
    <row r="1687" s="64" customFormat="1" x14ac:dyDescent="0.25"/>
    <row r="1688" s="64" customFormat="1" x14ac:dyDescent="0.25"/>
    <row r="1689" s="64" customFormat="1" x14ac:dyDescent="0.25"/>
    <row r="1690" s="64" customFormat="1" x14ac:dyDescent="0.25"/>
    <row r="1691" s="64" customFormat="1" x14ac:dyDescent="0.25"/>
    <row r="1692" s="64" customFormat="1" x14ac:dyDescent="0.25"/>
    <row r="1693" s="64" customFormat="1" x14ac:dyDescent="0.25"/>
    <row r="1694" s="64" customFormat="1" x14ac:dyDescent="0.25"/>
    <row r="1695" s="64" customFormat="1" x14ac:dyDescent="0.25"/>
    <row r="1696" s="64" customFormat="1" x14ac:dyDescent="0.25"/>
    <row r="1697" s="64" customFormat="1" x14ac:dyDescent="0.25"/>
    <row r="1698" s="64" customFormat="1" x14ac:dyDescent="0.25"/>
    <row r="1699" s="64" customFormat="1" x14ac:dyDescent="0.25"/>
    <row r="1700" s="64" customFormat="1" x14ac:dyDescent="0.25"/>
    <row r="1701" s="64" customFormat="1" x14ac:dyDescent="0.25"/>
    <row r="1702" s="64" customFormat="1" x14ac:dyDescent="0.25"/>
    <row r="1703" s="64" customFormat="1" x14ac:dyDescent="0.25"/>
    <row r="1704" s="64" customFormat="1" x14ac:dyDescent="0.25"/>
    <row r="1705" s="64" customFormat="1" x14ac:dyDescent="0.25"/>
    <row r="1706" s="64" customFormat="1" x14ac:dyDescent="0.25"/>
    <row r="1707" s="64" customFormat="1" x14ac:dyDescent="0.25"/>
    <row r="1708" s="64" customFormat="1" x14ac:dyDescent="0.25"/>
    <row r="1709" s="64" customFormat="1" x14ac:dyDescent="0.25"/>
    <row r="1710" s="64" customFormat="1" x14ac:dyDescent="0.25"/>
    <row r="1711" s="64" customFormat="1" x14ac:dyDescent="0.25"/>
    <row r="1712" s="64" customFormat="1" x14ac:dyDescent="0.25"/>
    <row r="1713" s="64" customFormat="1" x14ac:dyDescent="0.25"/>
    <row r="1714" s="64" customFormat="1" x14ac:dyDescent="0.25"/>
    <row r="1715" s="64" customFormat="1" x14ac:dyDescent="0.25"/>
    <row r="1716" s="64" customFormat="1" x14ac:dyDescent="0.25"/>
    <row r="1717" s="64" customFormat="1" x14ac:dyDescent="0.25"/>
    <row r="1718" s="64" customFormat="1" x14ac:dyDescent="0.25"/>
    <row r="1719" s="64" customFormat="1" x14ac:dyDescent="0.25"/>
    <row r="1720" s="64" customFormat="1" x14ac:dyDescent="0.25"/>
    <row r="1721" s="64" customFormat="1" x14ac:dyDescent="0.25"/>
    <row r="1722" s="64" customFormat="1" x14ac:dyDescent="0.25"/>
    <row r="1723" s="64" customFormat="1" x14ac:dyDescent="0.25"/>
    <row r="1724" s="64" customFormat="1" x14ac:dyDescent="0.25"/>
    <row r="1725" s="64" customFormat="1" x14ac:dyDescent="0.25"/>
    <row r="1726" s="64" customFormat="1" x14ac:dyDescent="0.25"/>
    <row r="1727" s="64" customFormat="1" x14ac:dyDescent="0.25"/>
    <row r="1728" s="64" customFormat="1" x14ac:dyDescent="0.25"/>
    <row r="1729" s="64" customFormat="1" x14ac:dyDescent="0.25"/>
    <row r="1730" s="64" customFormat="1" x14ac:dyDescent="0.25"/>
    <row r="1731" s="64" customFormat="1" x14ac:dyDescent="0.25"/>
    <row r="1732" s="64" customFormat="1" x14ac:dyDescent="0.25"/>
    <row r="1733" s="64" customFormat="1" x14ac:dyDescent="0.25"/>
    <row r="1734" s="64" customFormat="1" x14ac:dyDescent="0.25"/>
    <row r="1735" s="64" customFormat="1" x14ac:dyDescent="0.25"/>
    <row r="1736" s="64" customFormat="1" x14ac:dyDescent="0.25"/>
    <row r="1737" s="64" customFormat="1" x14ac:dyDescent="0.25"/>
    <row r="1738" s="64" customFormat="1" x14ac:dyDescent="0.25"/>
    <row r="1739" s="64" customFormat="1" x14ac:dyDescent="0.25"/>
    <row r="1740" s="64" customFormat="1" x14ac:dyDescent="0.25"/>
    <row r="1741" s="64" customFormat="1" x14ac:dyDescent="0.25"/>
    <row r="1742" s="64" customFormat="1" x14ac:dyDescent="0.25"/>
    <row r="1743" s="64" customFormat="1" x14ac:dyDescent="0.25"/>
    <row r="1744" s="64" customFormat="1" x14ac:dyDescent="0.25"/>
    <row r="1745" s="64" customFormat="1" x14ac:dyDescent="0.25"/>
    <row r="1746" s="64" customFormat="1" x14ac:dyDescent="0.25"/>
    <row r="1747" s="64" customFormat="1" x14ac:dyDescent="0.25"/>
    <row r="1748" s="64" customFormat="1" x14ac:dyDescent="0.25"/>
    <row r="1749" s="64" customFormat="1" x14ac:dyDescent="0.25"/>
    <row r="1750" s="64" customFormat="1" x14ac:dyDescent="0.25"/>
    <row r="1751" s="64" customFormat="1" x14ac:dyDescent="0.25"/>
    <row r="1752" s="64" customFormat="1" x14ac:dyDescent="0.25"/>
    <row r="1753" s="64" customFormat="1" x14ac:dyDescent="0.25"/>
    <row r="1754" s="64" customFormat="1" x14ac:dyDescent="0.25"/>
    <row r="1755" s="64" customFormat="1" x14ac:dyDescent="0.25"/>
    <row r="1756" s="64" customFormat="1" x14ac:dyDescent="0.25"/>
    <row r="1757" s="64" customFormat="1" x14ac:dyDescent="0.25"/>
    <row r="1758" s="64" customFormat="1" x14ac:dyDescent="0.25"/>
    <row r="1759" s="64" customFormat="1" x14ac:dyDescent="0.25"/>
    <row r="1760" s="64" customFormat="1" x14ac:dyDescent="0.25"/>
    <row r="1761" s="64" customFormat="1" x14ac:dyDescent="0.25"/>
    <row r="1762" s="64" customFormat="1" x14ac:dyDescent="0.25"/>
    <row r="1763" s="64" customFormat="1" x14ac:dyDescent="0.25"/>
    <row r="1764" s="64" customFormat="1" x14ac:dyDescent="0.25"/>
    <row r="1765" s="64" customFormat="1" x14ac:dyDescent="0.25"/>
    <row r="1766" s="64" customFormat="1" x14ac:dyDescent="0.25"/>
    <row r="1767" s="64" customFormat="1" x14ac:dyDescent="0.25"/>
    <row r="1768" s="64" customFormat="1" x14ac:dyDescent="0.25"/>
    <row r="1769" s="64" customFormat="1" x14ac:dyDescent="0.25"/>
    <row r="1770" s="64" customFormat="1" x14ac:dyDescent="0.25"/>
    <row r="1771" s="64" customFormat="1" x14ac:dyDescent="0.25"/>
    <row r="1772" s="64" customFormat="1" x14ac:dyDescent="0.25"/>
    <row r="1773" s="64" customFormat="1" x14ac:dyDescent="0.25"/>
    <row r="1774" s="64" customFormat="1" x14ac:dyDescent="0.25"/>
    <row r="1775" s="64" customFormat="1" x14ac:dyDescent="0.25"/>
    <row r="1776" s="64" customFormat="1" x14ac:dyDescent="0.25"/>
    <row r="1777" s="64" customFormat="1" x14ac:dyDescent="0.25"/>
    <row r="1778" s="64" customFormat="1" x14ac:dyDescent="0.25"/>
    <row r="1779" s="64" customFormat="1" x14ac:dyDescent="0.25"/>
    <row r="1780" s="64" customFormat="1" x14ac:dyDescent="0.25"/>
    <row r="1781" s="64" customFormat="1" x14ac:dyDescent="0.25"/>
    <row r="1782" s="64" customFormat="1" x14ac:dyDescent="0.25"/>
    <row r="1783" s="64" customFormat="1" x14ac:dyDescent="0.25"/>
    <row r="1784" s="64" customFormat="1" x14ac:dyDescent="0.25"/>
    <row r="1785" s="64" customFormat="1" x14ac:dyDescent="0.25"/>
    <row r="1786" s="64" customFormat="1" x14ac:dyDescent="0.25"/>
    <row r="1787" s="64" customFormat="1" x14ac:dyDescent="0.25"/>
    <row r="1788" s="64" customFormat="1" x14ac:dyDescent="0.25"/>
    <row r="1789" s="64" customFormat="1" x14ac:dyDescent="0.25"/>
    <row r="1790" s="64" customFormat="1" x14ac:dyDescent="0.25"/>
    <row r="1791" s="64" customFormat="1" x14ac:dyDescent="0.25"/>
    <row r="1792" s="64" customFormat="1" x14ac:dyDescent="0.25"/>
    <row r="1793" s="64" customFormat="1" x14ac:dyDescent="0.25"/>
    <row r="1794" s="64" customFormat="1" x14ac:dyDescent="0.25"/>
    <row r="1795" s="64" customFormat="1" x14ac:dyDescent="0.25"/>
    <row r="1796" s="64" customFormat="1" x14ac:dyDescent="0.25"/>
    <row r="1797" s="64" customFormat="1" x14ac:dyDescent="0.25"/>
    <row r="1798" s="64" customFormat="1" x14ac:dyDescent="0.25"/>
    <row r="1799" s="64" customFormat="1" x14ac:dyDescent="0.25"/>
    <row r="1800" s="64" customFormat="1" x14ac:dyDescent="0.25"/>
    <row r="1801" s="64" customFormat="1" x14ac:dyDescent="0.25"/>
    <row r="1802" s="64" customFormat="1" x14ac:dyDescent="0.25"/>
    <row r="1803" s="64" customFormat="1" x14ac:dyDescent="0.25"/>
    <row r="1804" s="64" customFormat="1" x14ac:dyDescent="0.25"/>
    <row r="1805" s="64" customFormat="1" x14ac:dyDescent="0.25"/>
    <row r="1806" s="64" customFormat="1" x14ac:dyDescent="0.25"/>
    <row r="1807" s="64" customFormat="1" x14ac:dyDescent="0.25"/>
    <row r="1808" s="64" customFormat="1" x14ac:dyDescent="0.25"/>
    <row r="1809" s="64" customFormat="1" x14ac:dyDescent="0.25"/>
    <row r="1810" s="64" customFormat="1" x14ac:dyDescent="0.25"/>
    <row r="1811" s="64" customFormat="1" x14ac:dyDescent="0.25"/>
    <row r="1812" s="64" customFormat="1" x14ac:dyDescent="0.25"/>
    <row r="1813" s="64" customFormat="1" x14ac:dyDescent="0.25"/>
    <row r="1814" s="64" customFormat="1" x14ac:dyDescent="0.25"/>
    <row r="1815" s="64" customFormat="1" x14ac:dyDescent="0.25"/>
    <row r="1816" s="64" customFormat="1" x14ac:dyDescent="0.25"/>
    <row r="1817" s="64" customFormat="1" x14ac:dyDescent="0.25"/>
    <row r="1818" s="64" customFormat="1" x14ac:dyDescent="0.25"/>
    <row r="1819" s="64" customFormat="1" x14ac:dyDescent="0.25"/>
    <row r="1820" s="64" customFormat="1" x14ac:dyDescent="0.25"/>
    <row r="1821" s="64" customFormat="1" x14ac:dyDescent="0.25"/>
    <row r="1822" s="64" customFormat="1" x14ac:dyDescent="0.25"/>
    <row r="1823" s="64" customFormat="1" x14ac:dyDescent="0.25"/>
    <row r="1824" s="64" customFormat="1" x14ac:dyDescent="0.25"/>
    <row r="1825" s="64" customFormat="1" x14ac:dyDescent="0.25"/>
    <row r="1826" s="64" customFormat="1" x14ac:dyDescent="0.25"/>
    <row r="1827" s="64" customFormat="1" x14ac:dyDescent="0.25"/>
    <row r="1828" s="64" customFormat="1" x14ac:dyDescent="0.25"/>
    <row r="1829" s="64" customFormat="1" x14ac:dyDescent="0.25"/>
    <row r="1830" s="64" customFormat="1" x14ac:dyDescent="0.25"/>
    <row r="1831" s="64" customFormat="1" x14ac:dyDescent="0.25"/>
    <row r="1832" s="64" customFormat="1" x14ac:dyDescent="0.25"/>
    <row r="1833" s="64" customFormat="1" x14ac:dyDescent="0.25"/>
    <row r="1834" s="64" customFormat="1" x14ac:dyDescent="0.25"/>
    <row r="1835" s="64" customFormat="1" x14ac:dyDescent="0.25"/>
    <row r="1836" s="64" customFormat="1" x14ac:dyDescent="0.25"/>
    <row r="1837" s="64" customFormat="1" x14ac:dyDescent="0.25"/>
    <row r="1838" s="64" customFormat="1" x14ac:dyDescent="0.25"/>
    <row r="1839" s="64" customFormat="1" x14ac:dyDescent="0.25"/>
    <row r="1840" s="64" customFormat="1" x14ac:dyDescent="0.25"/>
    <row r="1841" s="64" customFormat="1" x14ac:dyDescent="0.25"/>
    <row r="1842" s="64" customFormat="1" x14ac:dyDescent="0.25"/>
    <row r="1843" s="64" customFormat="1" x14ac:dyDescent="0.25"/>
    <row r="1844" s="64" customFormat="1" x14ac:dyDescent="0.25"/>
    <row r="1845" s="64" customFormat="1" x14ac:dyDescent="0.25"/>
    <row r="1846" s="64" customFormat="1" x14ac:dyDescent="0.25"/>
    <row r="1847" s="64" customFormat="1" x14ac:dyDescent="0.25"/>
    <row r="1848" s="64" customFormat="1" x14ac:dyDescent="0.25"/>
    <row r="1849" s="64" customFormat="1" x14ac:dyDescent="0.25"/>
    <row r="1850" s="64" customFormat="1" x14ac:dyDescent="0.25"/>
    <row r="1851" s="64" customFormat="1" x14ac:dyDescent="0.25"/>
    <row r="1852" s="64" customFormat="1" x14ac:dyDescent="0.25"/>
    <row r="1853" s="64" customFormat="1" x14ac:dyDescent="0.25"/>
    <row r="1854" s="64" customFormat="1" x14ac:dyDescent="0.25"/>
    <row r="1855" s="64" customFormat="1" x14ac:dyDescent="0.25"/>
  </sheetData>
  <sortState ref="B2:BM1855">
    <sortCondition descending="1" ref="D2:D1855"/>
  </sortState>
  <pageMargins left="0.25" right="0.25" top="0.75" bottom="0.75" header="0.3" footer="0.3"/>
  <pageSetup paperSize="8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7B7E-B2D3-4868-8158-60864138886B}">
  <sheetPr>
    <pageSetUpPr fitToPage="1"/>
  </sheetPr>
  <dimension ref="A1:AN1855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7" customWidth="1"/>
    <col min="6" max="6" width="6.7109375" style="8" customWidth="1"/>
    <col min="7" max="8" width="6.7109375" style="3" customWidth="1"/>
    <col min="9" max="9" width="6.7109375" style="7" customWidth="1"/>
    <col min="10" max="10" width="6.7109375" style="8" customWidth="1"/>
    <col min="11" max="12" width="6.7109375" style="4" customWidth="1"/>
    <col min="13" max="13" width="6.7109375" style="9" customWidth="1"/>
    <col min="14" max="14" width="6.7109375" style="10" customWidth="1"/>
    <col min="15" max="15" width="6.7109375" style="9" customWidth="1"/>
    <col min="16" max="16" width="6.7109375" style="10" customWidth="1"/>
    <col min="17" max="17" width="6.7109375" style="31" customWidth="1"/>
    <col min="18" max="18" width="6.7109375" style="32" customWidth="1"/>
    <col min="19" max="19" width="6.7109375" style="31" customWidth="1"/>
    <col min="20" max="20" width="6.7109375" style="32" customWidth="1"/>
    <col min="21" max="21" width="6.7109375" style="42" customWidth="1"/>
    <col min="22" max="22" width="6.7109375" style="43" customWidth="1"/>
    <col min="23" max="23" width="6.7109375" style="42" customWidth="1"/>
    <col min="24" max="24" width="6.7109375" style="43" customWidth="1"/>
    <col min="25" max="25" width="6.7109375" style="52" customWidth="1"/>
    <col min="26" max="26" width="6.7109375" style="53" customWidth="1"/>
    <col min="27" max="27" width="6.7109375" style="52" customWidth="1"/>
    <col min="28" max="28" width="6.7109375" style="53" customWidth="1"/>
    <col min="29" max="29" width="6.7109375" style="7" customWidth="1"/>
    <col min="30" max="30" width="6.7109375" style="8" customWidth="1"/>
    <col min="31" max="32" width="6.7109375" style="3" customWidth="1"/>
    <col min="33" max="33" width="6.7109375" style="7" customWidth="1"/>
    <col min="34" max="34" width="6.7109375" style="8" customWidth="1"/>
    <col min="35" max="35" width="6.7109375" style="7" customWidth="1"/>
    <col min="36" max="36" width="6.7109375" style="8" customWidth="1"/>
    <col min="37" max="38" width="6.7109375" style="61" customWidth="1"/>
    <col min="39" max="39" width="6.7109375" style="62" customWidth="1"/>
    <col min="40" max="40" width="6.7109375" style="63" customWidth="1"/>
    <col min="41" max="65" width="12.7109375" style="2" customWidth="1"/>
    <col min="66" max="16384" width="9.140625" style="2"/>
  </cols>
  <sheetData>
    <row r="1" spans="1:40" ht="15" customHeight="1" x14ac:dyDescent="0.25">
      <c r="A1" s="208"/>
      <c r="B1" s="27" t="s">
        <v>81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25">
      <c r="A2" s="36">
        <v>1</v>
      </c>
      <c r="B2" s="36" t="s">
        <v>85</v>
      </c>
      <c r="C2" s="36" t="s">
        <v>57</v>
      </c>
      <c r="D2" s="14">
        <f>F2+H2+P2</f>
        <v>1744</v>
      </c>
      <c r="E2" s="93">
        <v>41.39</v>
      </c>
      <c r="F2" s="94">
        <f t="shared" ref="F2:F29" si="0">ROUNDDOWN(IF(E2=0,0,(1010/((60.38/E2)^1.1765))-10),0)</f>
        <v>637</v>
      </c>
      <c r="G2" s="95">
        <v>12.78</v>
      </c>
      <c r="H2" s="96">
        <f t="shared" ref="H2:H29" si="1">ROUNDDOWN(IF(G2=0,0,(1010/((18.28/G2)^1.2195))-10),0)</f>
        <v>642</v>
      </c>
      <c r="I2" s="54"/>
      <c r="J2" s="11">
        <f t="shared" ref="J2:J29" si="2">ROUNDDOWN(IF(I2=0,0,(1010/((62.58/I2)^1.0309))-10),0)</f>
        <v>0</v>
      </c>
      <c r="K2" s="91">
        <v>37.82</v>
      </c>
      <c r="L2" s="13">
        <f t="shared" ref="L2:L29" si="3">ROUNDDOWN(IF(K2=0,0,(1010/((60.38/K2)^1.1765))-10),0)</f>
        <v>572</v>
      </c>
      <c r="M2" s="92">
        <v>12.35</v>
      </c>
      <c r="N2" s="86">
        <f t="shared" ref="N2:N29" si="4">ROUNDDOWN(IF(M2=0,0,(1010/((18.28/M2)^1.2195))-10),0)</f>
        <v>616</v>
      </c>
      <c r="O2" s="93">
        <v>37.42</v>
      </c>
      <c r="P2" s="94">
        <f t="shared" ref="P2:P29" si="5">ROUNDDOWN(IF(O2=0,0,(1010/((71.02/O2)^1.1765))-10),0)</f>
        <v>465</v>
      </c>
      <c r="Q2" s="107"/>
      <c r="R2" s="108">
        <f t="shared" ref="R2:R29" si="6">ROUNDDOWN(IF(Q2=0,0,(1010/((18.28/Q2)^1.2195))-10),0)</f>
        <v>0</v>
      </c>
      <c r="S2" s="109"/>
      <c r="T2" s="106">
        <f t="shared" ref="T2:T29" si="7">ROUNDDOWN(IF(S2=0,0,(1010/((71.02/S2)^1.1765))-10),0)</f>
        <v>0</v>
      </c>
      <c r="U2" s="40"/>
      <c r="V2" s="59">
        <f t="shared" ref="V2:V29" si="8">ROUNDDOWN(IF(U2=0,0,(1010/((62.58/U2)^1.0309))-10),0)</f>
        <v>0</v>
      </c>
      <c r="W2" s="89"/>
      <c r="X2" s="59">
        <f t="shared" ref="X2:X29" si="9">ROUNDDOWN(IF(W2=0,0,(1010/((71.02/W2)^1.1765))-10),0)</f>
        <v>0</v>
      </c>
      <c r="Y2" s="48"/>
      <c r="Z2" s="49">
        <f t="shared" ref="Z2:Z29" si="10">ROUNDDOWN(IF(Y2=0,0,(1010/((18.28/Y2)^1.2195))-10),0)</f>
        <v>0</v>
      </c>
      <c r="AA2" s="48"/>
      <c r="AB2" s="87">
        <f t="shared" ref="AB2:AB29" si="11">ROUNDDOWN(IF(AA2=0,0,(1010/((71.02/AA2)^1.1765))-10),0)</f>
        <v>0</v>
      </c>
      <c r="AC2" s="54"/>
      <c r="AD2" s="11">
        <f t="shared" ref="AD2:AD29" si="12">ROUNDDOWN(IF(AC2=0,0,(1010/((60.38/AC2)^1.1765))-10),0)</f>
        <v>0</v>
      </c>
      <c r="AE2" s="82"/>
      <c r="AF2" s="83">
        <f t="shared" ref="AF2:AF29" si="13">ROUNDDOWN(IF(AE2=0,0,(1010/((18.28/AE2)^1.2195))-10),0)</f>
        <v>0</v>
      </c>
      <c r="AG2" s="54"/>
      <c r="AH2" s="11">
        <f t="shared" ref="AH2:AH29" si="14">ROUNDDOWN(IF(AG2=0,0,(1010/((62.58/AG2)^1.0309))-10),0)</f>
        <v>0</v>
      </c>
      <c r="AI2" s="54"/>
      <c r="AJ2" s="11">
        <f t="shared" ref="AJ2:AJ29" si="15">ROUNDDOWN(IF(AI2=0,0,(1010/((71.02/AI2)^1.1765))-10),0)</f>
        <v>0</v>
      </c>
      <c r="AK2" s="88"/>
      <c r="AL2" s="59">
        <f t="shared" ref="AL2:AL29" si="16">ROUNDDOWN(IF(AK2=0,0,(1010/((60.38/AK2)^1.1765))-10),0)</f>
        <v>0</v>
      </c>
      <c r="AM2" s="89"/>
      <c r="AN2" s="59">
        <f t="shared" ref="AN2:AN29" si="17">ROUNDDOWN(IF(AM2=0,0,(1010/((18.28/AM2)^1.2195))-10),0)</f>
        <v>0</v>
      </c>
    </row>
    <row r="3" spans="1:40" x14ac:dyDescent="0.25">
      <c r="A3" s="37">
        <f>A2+1</f>
        <v>2</v>
      </c>
      <c r="B3" s="37" t="s">
        <v>88</v>
      </c>
      <c r="C3" s="37" t="s">
        <v>9</v>
      </c>
      <c r="D3" s="14">
        <f>R3+AH3+AL3</f>
        <v>1611</v>
      </c>
      <c r="E3" s="54">
        <v>26.96</v>
      </c>
      <c r="F3" s="11">
        <f t="shared" si="0"/>
        <v>381</v>
      </c>
      <c r="G3" s="82">
        <v>11.74</v>
      </c>
      <c r="H3" s="83">
        <f t="shared" si="1"/>
        <v>578</v>
      </c>
      <c r="I3" s="54">
        <v>32.28</v>
      </c>
      <c r="J3" s="11">
        <f t="shared" si="2"/>
        <v>500</v>
      </c>
      <c r="K3" s="91"/>
      <c r="L3" s="13">
        <f t="shared" si="3"/>
        <v>0</v>
      </c>
      <c r="M3" s="92"/>
      <c r="N3" s="86">
        <f t="shared" si="4"/>
        <v>0</v>
      </c>
      <c r="O3" s="85"/>
      <c r="P3" s="13">
        <f t="shared" si="5"/>
        <v>0</v>
      </c>
      <c r="Q3" s="95">
        <v>11.96</v>
      </c>
      <c r="R3" s="96">
        <f t="shared" si="6"/>
        <v>592</v>
      </c>
      <c r="S3" s="109"/>
      <c r="T3" s="106">
        <f t="shared" si="7"/>
        <v>0</v>
      </c>
      <c r="U3" s="89">
        <v>33.86</v>
      </c>
      <c r="V3" s="59">
        <f t="shared" si="8"/>
        <v>526</v>
      </c>
      <c r="W3" s="89"/>
      <c r="X3" s="59">
        <f t="shared" si="9"/>
        <v>0</v>
      </c>
      <c r="Y3" s="48">
        <v>11.63</v>
      </c>
      <c r="Z3" s="49">
        <f t="shared" si="10"/>
        <v>571</v>
      </c>
      <c r="AA3" s="48"/>
      <c r="AB3" s="87">
        <f t="shared" si="11"/>
        <v>0</v>
      </c>
      <c r="AC3" s="54">
        <v>24.3</v>
      </c>
      <c r="AD3" s="11">
        <f t="shared" si="12"/>
        <v>336</v>
      </c>
      <c r="AE3" s="82">
        <v>11.29</v>
      </c>
      <c r="AF3" s="83">
        <f t="shared" si="13"/>
        <v>551</v>
      </c>
      <c r="AG3" s="93">
        <v>36.770000000000003</v>
      </c>
      <c r="AH3" s="94">
        <f t="shared" si="14"/>
        <v>573</v>
      </c>
      <c r="AI3" s="54">
        <v>19.25</v>
      </c>
      <c r="AJ3" s="11">
        <f t="shared" si="15"/>
        <v>207</v>
      </c>
      <c r="AK3" s="95">
        <v>30.75</v>
      </c>
      <c r="AL3" s="94">
        <f t="shared" si="16"/>
        <v>446</v>
      </c>
      <c r="AM3" s="89">
        <v>11.88</v>
      </c>
      <c r="AN3" s="59">
        <f t="shared" si="17"/>
        <v>587</v>
      </c>
    </row>
    <row r="4" spans="1:40" x14ac:dyDescent="0.25">
      <c r="A4" s="37">
        <f t="shared" ref="A4:A24" si="18">A3+1</f>
        <v>3</v>
      </c>
      <c r="B4" s="37" t="s">
        <v>93</v>
      </c>
      <c r="C4" s="37" t="s">
        <v>68</v>
      </c>
      <c r="D4" s="14">
        <f>R4+AH4+AL4</f>
        <v>1542</v>
      </c>
      <c r="E4" s="54">
        <v>25.12</v>
      </c>
      <c r="F4" s="11">
        <f t="shared" si="0"/>
        <v>349</v>
      </c>
      <c r="G4" s="82"/>
      <c r="H4" s="83">
        <f t="shared" si="1"/>
        <v>0</v>
      </c>
      <c r="I4" s="54">
        <v>32.56</v>
      </c>
      <c r="J4" s="11">
        <f t="shared" si="2"/>
        <v>504</v>
      </c>
      <c r="K4" s="91"/>
      <c r="L4" s="13">
        <f t="shared" si="3"/>
        <v>0</v>
      </c>
      <c r="M4" s="92">
        <v>9.9</v>
      </c>
      <c r="N4" s="86">
        <f t="shared" si="4"/>
        <v>468</v>
      </c>
      <c r="O4" s="85">
        <v>21.94</v>
      </c>
      <c r="P4" s="13">
        <f t="shared" si="5"/>
        <v>243</v>
      </c>
      <c r="Q4" s="95">
        <v>10.34</v>
      </c>
      <c r="R4" s="96">
        <f t="shared" si="6"/>
        <v>494</v>
      </c>
      <c r="S4" s="109">
        <v>25.41</v>
      </c>
      <c r="T4" s="106">
        <f t="shared" si="7"/>
        <v>291</v>
      </c>
      <c r="U4" s="40"/>
      <c r="V4" s="59">
        <f t="shared" si="8"/>
        <v>0</v>
      </c>
      <c r="W4" s="89"/>
      <c r="X4" s="59">
        <f t="shared" si="9"/>
        <v>0</v>
      </c>
      <c r="Y4" s="48">
        <v>10.28</v>
      </c>
      <c r="Z4" s="49">
        <f t="shared" si="10"/>
        <v>490</v>
      </c>
      <c r="AA4" s="48">
        <v>22.61</v>
      </c>
      <c r="AB4" s="87">
        <f t="shared" si="11"/>
        <v>252</v>
      </c>
      <c r="AC4" s="54">
        <v>27.75</v>
      </c>
      <c r="AD4" s="11">
        <f t="shared" si="12"/>
        <v>394</v>
      </c>
      <c r="AE4" s="82">
        <v>10.07</v>
      </c>
      <c r="AF4" s="83">
        <f t="shared" si="13"/>
        <v>478</v>
      </c>
      <c r="AG4" s="93">
        <v>40.299999999999997</v>
      </c>
      <c r="AH4" s="94">
        <f t="shared" si="14"/>
        <v>631</v>
      </c>
      <c r="AI4" s="54">
        <v>20.07</v>
      </c>
      <c r="AJ4" s="11">
        <f t="shared" si="15"/>
        <v>218</v>
      </c>
      <c r="AK4" s="95">
        <v>29.09</v>
      </c>
      <c r="AL4" s="94">
        <f t="shared" si="16"/>
        <v>417</v>
      </c>
      <c r="AM4" s="89">
        <v>9.8000000000000007</v>
      </c>
      <c r="AN4" s="59">
        <f t="shared" si="17"/>
        <v>462</v>
      </c>
    </row>
    <row r="5" spans="1:40" x14ac:dyDescent="0.25">
      <c r="A5" s="37">
        <f t="shared" si="18"/>
        <v>4</v>
      </c>
      <c r="B5" s="37" t="s">
        <v>86</v>
      </c>
      <c r="C5" s="37" t="s">
        <v>87</v>
      </c>
      <c r="D5" s="14">
        <f>F5+H5</f>
        <v>1288</v>
      </c>
      <c r="E5" s="93">
        <v>44.52</v>
      </c>
      <c r="F5" s="94">
        <f t="shared" si="0"/>
        <v>695</v>
      </c>
      <c r="G5" s="95">
        <v>11.99</v>
      </c>
      <c r="H5" s="96">
        <f t="shared" si="1"/>
        <v>593</v>
      </c>
      <c r="I5" s="54"/>
      <c r="J5" s="11">
        <f t="shared" si="2"/>
        <v>0</v>
      </c>
      <c r="K5" s="91">
        <v>42.72</v>
      </c>
      <c r="L5" s="13">
        <f t="shared" si="3"/>
        <v>662</v>
      </c>
      <c r="M5" s="92">
        <v>11.77</v>
      </c>
      <c r="N5" s="86">
        <f t="shared" si="4"/>
        <v>580</v>
      </c>
      <c r="O5" s="85"/>
      <c r="P5" s="13">
        <f t="shared" si="5"/>
        <v>0</v>
      </c>
      <c r="Q5" s="107"/>
      <c r="R5" s="108">
        <f t="shared" si="6"/>
        <v>0</v>
      </c>
      <c r="S5" s="109"/>
      <c r="T5" s="106">
        <f t="shared" si="7"/>
        <v>0</v>
      </c>
      <c r="U5" s="40"/>
      <c r="V5" s="59">
        <f t="shared" si="8"/>
        <v>0</v>
      </c>
      <c r="W5" s="89"/>
      <c r="X5" s="59">
        <f t="shared" si="9"/>
        <v>0</v>
      </c>
      <c r="Y5" s="48"/>
      <c r="Z5" s="49">
        <f t="shared" si="10"/>
        <v>0</v>
      </c>
      <c r="AA5" s="48"/>
      <c r="AB5" s="87">
        <f t="shared" si="11"/>
        <v>0</v>
      </c>
      <c r="AC5" s="54"/>
      <c r="AD5" s="11">
        <f t="shared" si="12"/>
        <v>0</v>
      </c>
      <c r="AE5" s="82"/>
      <c r="AF5" s="83">
        <f t="shared" si="13"/>
        <v>0</v>
      </c>
      <c r="AG5" s="54"/>
      <c r="AH5" s="11">
        <f t="shared" si="14"/>
        <v>0</v>
      </c>
      <c r="AI5" s="54"/>
      <c r="AJ5" s="11">
        <f t="shared" si="15"/>
        <v>0</v>
      </c>
      <c r="AK5" s="88"/>
      <c r="AL5" s="59">
        <f t="shared" si="16"/>
        <v>0</v>
      </c>
      <c r="AM5" s="89"/>
      <c r="AN5" s="59">
        <f t="shared" si="17"/>
        <v>0</v>
      </c>
    </row>
    <row r="6" spans="1:40" x14ac:dyDescent="0.25">
      <c r="A6" s="37">
        <f t="shared" si="18"/>
        <v>5</v>
      </c>
      <c r="B6" s="37" t="s">
        <v>94</v>
      </c>
      <c r="C6" s="37" t="s">
        <v>9</v>
      </c>
      <c r="D6" s="14">
        <f>F6+V6+X6</f>
        <v>1030</v>
      </c>
      <c r="E6" s="93">
        <v>24.5</v>
      </c>
      <c r="F6" s="94">
        <f t="shared" si="0"/>
        <v>339</v>
      </c>
      <c r="G6" s="82"/>
      <c r="H6" s="83">
        <f t="shared" si="1"/>
        <v>0</v>
      </c>
      <c r="I6" s="54">
        <v>22.38</v>
      </c>
      <c r="J6" s="11">
        <f t="shared" si="2"/>
        <v>339</v>
      </c>
      <c r="K6" s="91"/>
      <c r="L6" s="13">
        <f t="shared" si="3"/>
        <v>0</v>
      </c>
      <c r="M6" s="92"/>
      <c r="N6" s="86">
        <f t="shared" si="4"/>
        <v>0</v>
      </c>
      <c r="O6" s="85"/>
      <c r="P6" s="13">
        <f t="shared" si="5"/>
        <v>0</v>
      </c>
      <c r="Q6" s="107"/>
      <c r="R6" s="108">
        <f t="shared" si="6"/>
        <v>0</v>
      </c>
      <c r="S6" s="109"/>
      <c r="T6" s="106">
        <f t="shared" si="7"/>
        <v>0</v>
      </c>
      <c r="U6" s="93">
        <v>27.76</v>
      </c>
      <c r="V6" s="94">
        <f t="shared" si="8"/>
        <v>426</v>
      </c>
      <c r="W6" s="93">
        <v>23.52</v>
      </c>
      <c r="X6" s="94">
        <f t="shared" si="9"/>
        <v>265</v>
      </c>
      <c r="Y6" s="48"/>
      <c r="Z6" s="49">
        <f t="shared" si="10"/>
        <v>0</v>
      </c>
      <c r="AA6" s="48"/>
      <c r="AB6" s="87">
        <f t="shared" si="11"/>
        <v>0</v>
      </c>
      <c r="AC6" s="54">
        <v>21.25</v>
      </c>
      <c r="AD6" s="11">
        <f t="shared" si="12"/>
        <v>285</v>
      </c>
      <c r="AE6" s="82"/>
      <c r="AF6" s="83">
        <f t="shared" si="13"/>
        <v>0</v>
      </c>
      <c r="AG6" s="54">
        <v>26.91</v>
      </c>
      <c r="AH6" s="11">
        <f t="shared" si="14"/>
        <v>413</v>
      </c>
      <c r="AI6" s="54"/>
      <c r="AJ6" s="11">
        <f t="shared" si="15"/>
        <v>0</v>
      </c>
      <c r="AK6" s="88"/>
      <c r="AL6" s="59">
        <f t="shared" si="16"/>
        <v>0</v>
      </c>
      <c r="AM6" s="89"/>
      <c r="AN6" s="59">
        <f t="shared" si="17"/>
        <v>0</v>
      </c>
    </row>
    <row r="7" spans="1:40" x14ac:dyDescent="0.25">
      <c r="A7" s="37">
        <f t="shared" si="18"/>
        <v>6</v>
      </c>
      <c r="B7" s="37" t="s">
        <v>325</v>
      </c>
      <c r="C7" s="37" t="s">
        <v>326</v>
      </c>
      <c r="D7" s="14">
        <f>AD7+AF7</f>
        <v>1028</v>
      </c>
      <c r="E7" s="54"/>
      <c r="F7" s="11">
        <f t="shared" si="0"/>
        <v>0</v>
      </c>
      <c r="G7" s="82"/>
      <c r="H7" s="83">
        <f t="shared" si="1"/>
        <v>0</v>
      </c>
      <c r="I7" s="54"/>
      <c r="J7" s="11">
        <f t="shared" si="2"/>
        <v>0</v>
      </c>
      <c r="K7" s="91"/>
      <c r="L7" s="13">
        <f t="shared" si="3"/>
        <v>0</v>
      </c>
      <c r="M7" s="92"/>
      <c r="N7" s="86">
        <f t="shared" si="4"/>
        <v>0</v>
      </c>
      <c r="O7" s="85"/>
      <c r="P7" s="13">
        <f t="shared" si="5"/>
        <v>0</v>
      </c>
      <c r="Q7" s="107"/>
      <c r="R7" s="108">
        <f t="shared" si="6"/>
        <v>0</v>
      </c>
      <c r="S7" s="109"/>
      <c r="T7" s="106">
        <f t="shared" si="7"/>
        <v>0</v>
      </c>
      <c r="U7" s="40"/>
      <c r="V7" s="59">
        <f t="shared" si="8"/>
        <v>0</v>
      </c>
      <c r="W7" s="89"/>
      <c r="X7" s="59">
        <f t="shared" si="9"/>
        <v>0</v>
      </c>
      <c r="Y7" s="48"/>
      <c r="Z7" s="49">
        <f t="shared" si="10"/>
        <v>0</v>
      </c>
      <c r="AA7" s="48"/>
      <c r="AB7" s="87">
        <f t="shared" si="11"/>
        <v>0</v>
      </c>
      <c r="AC7" s="93">
        <v>33.53</v>
      </c>
      <c r="AD7" s="94">
        <f t="shared" si="12"/>
        <v>495</v>
      </c>
      <c r="AE7" s="95">
        <v>10.99</v>
      </c>
      <c r="AF7" s="96">
        <f t="shared" si="13"/>
        <v>533</v>
      </c>
      <c r="AG7" s="54">
        <v>31.44</v>
      </c>
      <c r="AH7" s="11">
        <f t="shared" si="14"/>
        <v>486</v>
      </c>
      <c r="AI7" s="54">
        <v>28.62</v>
      </c>
      <c r="AJ7" s="11">
        <f t="shared" si="15"/>
        <v>336</v>
      </c>
      <c r="AK7" s="88"/>
      <c r="AL7" s="59">
        <f t="shared" si="16"/>
        <v>0</v>
      </c>
      <c r="AM7" s="89"/>
      <c r="AN7" s="59">
        <f t="shared" si="17"/>
        <v>0</v>
      </c>
    </row>
    <row r="8" spans="1:40" x14ac:dyDescent="0.25">
      <c r="A8" s="37">
        <f t="shared" si="18"/>
        <v>7</v>
      </c>
      <c r="B8" s="37" t="s">
        <v>89</v>
      </c>
      <c r="C8" s="37" t="s">
        <v>90</v>
      </c>
      <c r="D8" s="14">
        <f>H8+J8</f>
        <v>1011</v>
      </c>
      <c r="E8" s="54">
        <v>27.5</v>
      </c>
      <c r="F8" s="11">
        <f t="shared" si="0"/>
        <v>390</v>
      </c>
      <c r="G8" s="95">
        <v>9.86</v>
      </c>
      <c r="H8" s="96">
        <f t="shared" si="1"/>
        <v>465</v>
      </c>
      <c r="I8" s="93">
        <v>35.08</v>
      </c>
      <c r="J8" s="94">
        <f t="shared" si="2"/>
        <v>546</v>
      </c>
      <c r="K8" s="91"/>
      <c r="L8" s="13">
        <f t="shared" si="3"/>
        <v>0</v>
      </c>
      <c r="M8" s="92"/>
      <c r="N8" s="86">
        <f t="shared" si="4"/>
        <v>0</v>
      </c>
      <c r="O8" s="85"/>
      <c r="P8" s="13">
        <f t="shared" si="5"/>
        <v>0</v>
      </c>
      <c r="Q8" s="107"/>
      <c r="R8" s="108">
        <f t="shared" si="6"/>
        <v>0</v>
      </c>
      <c r="S8" s="109"/>
      <c r="T8" s="106">
        <f t="shared" si="7"/>
        <v>0</v>
      </c>
      <c r="U8" s="40"/>
      <c r="V8" s="59">
        <f t="shared" si="8"/>
        <v>0</v>
      </c>
      <c r="W8" s="89"/>
      <c r="X8" s="59">
        <f t="shared" si="9"/>
        <v>0</v>
      </c>
      <c r="Y8" s="48"/>
      <c r="Z8" s="49">
        <f t="shared" si="10"/>
        <v>0</v>
      </c>
      <c r="AA8" s="48"/>
      <c r="AB8" s="87">
        <f t="shared" si="11"/>
        <v>0</v>
      </c>
      <c r="AC8" s="54"/>
      <c r="AD8" s="11">
        <f t="shared" si="12"/>
        <v>0</v>
      </c>
      <c r="AE8" s="82"/>
      <c r="AF8" s="83">
        <f t="shared" si="13"/>
        <v>0</v>
      </c>
      <c r="AG8" s="54"/>
      <c r="AH8" s="11">
        <f t="shared" si="14"/>
        <v>0</v>
      </c>
      <c r="AI8" s="54"/>
      <c r="AJ8" s="11">
        <f t="shared" si="15"/>
        <v>0</v>
      </c>
      <c r="AK8" s="88"/>
      <c r="AL8" s="59">
        <f t="shared" si="16"/>
        <v>0</v>
      </c>
      <c r="AM8" s="89"/>
      <c r="AN8" s="59">
        <f t="shared" si="17"/>
        <v>0</v>
      </c>
    </row>
    <row r="9" spans="1:40" x14ac:dyDescent="0.25">
      <c r="A9" s="37">
        <f t="shared" si="18"/>
        <v>8</v>
      </c>
      <c r="B9" s="37" t="s">
        <v>128</v>
      </c>
      <c r="C9" s="37" t="s">
        <v>57</v>
      </c>
      <c r="D9" s="14">
        <f>L9+N9</f>
        <v>997</v>
      </c>
      <c r="E9" s="54"/>
      <c r="F9" s="11">
        <f t="shared" si="0"/>
        <v>0</v>
      </c>
      <c r="G9" s="82"/>
      <c r="H9" s="83">
        <f t="shared" si="1"/>
        <v>0</v>
      </c>
      <c r="I9" s="54"/>
      <c r="J9" s="11">
        <f t="shared" si="2"/>
        <v>0</v>
      </c>
      <c r="K9" s="93">
        <v>32.369999999999997</v>
      </c>
      <c r="L9" s="94">
        <f t="shared" si="3"/>
        <v>475</v>
      </c>
      <c r="M9" s="95">
        <v>10.82</v>
      </c>
      <c r="N9" s="96">
        <f t="shared" si="4"/>
        <v>522</v>
      </c>
      <c r="O9" s="85">
        <v>35.01</v>
      </c>
      <c r="P9" s="13">
        <f t="shared" si="5"/>
        <v>429</v>
      </c>
      <c r="Q9" s="107"/>
      <c r="R9" s="108">
        <f t="shared" si="6"/>
        <v>0</v>
      </c>
      <c r="S9" s="109"/>
      <c r="T9" s="106">
        <f t="shared" si="7"/>
        <v>0</v>
      </c>
      <c r="U9" s="40"/>
      <c r="V9" s="59">
        <f t="shared" si="8"/>
        <v>0</v>
      </c>
      <c r="W9" s="89"/>
      <c r="X9" s="59">
        <f t="shared" si="9"/>
        <v>0</v>
      </c>
      <c r="Y9" s="48"/>
      <c r="Z9" s="49">
        <f t="shared" si="10"/>
        <v>0</v>
      </c>
      <c r="AA9" s="48"/>
      <c r="AB9" s="87">
        <f t="shared" si="11"/>
        <v>0</v>
      </c>
      <c r="AC9" s="54"/>
      <c r="AD9" s="11">
        <f t="shared" si="12"/>
        <v>0</v>
      </c>
      <c r="AE9" s="82"/>
      <c r="AF9" s="83">
        <f t="shared" si="13"/>
        <v>0</v>
      </c>
      <c r="AG9" s="54"/>
      <c r="AH9" s="11">
        <f t="shared" si="14"/>
        <v>0</v>
      </c>
      <c r="AI9" s="54"/>
      <c r="AJ9" s="11">
        <f t="shared" si="15"/>
        <v>0</v>
      </c>
      <c r="AK9" s="88"/>
      <c r="AL9" s="59">
        <f t="shared" si="16"/>
        <v>0</v>
      </c>
      <c r="AM9" s="89"/>
      <c r="AN9" s="59">
        <f t="shared" si="17"/>
        <v>0</v>
      </c>
    </row>
    <row r="10" spans="1:40" x14ac:dyDescent="0.25">
      <c r="A10" s="37">
        <f t="shared" si="18"/>
        <v>9</v>
      </c>
      <c r="B10" s="37" t="s">
        <v>329</v>
      </c>
      <c r="C10" s="37" t="s">
        <v>330</v>
      </c>
      <c r="D10" s="14">
        <f>AF10+AH10</f>
        <v>996</v>
      </c>
      <c r="E10" s="54"/>
      <c r="F10" s="11">
        <f t="shared" si="0"/>
        <v>0</v>
      </c>
      <c r="G10" s="82"/>
      <c r="H10" s="83">
        <f t="shared" si="1"/>
        <v>0</v>
      </c>
      <c r="I10" s="54"/>
      <c r="J10" s="11">
        <f t="shared" si="2"/>
        <v>0</v>
      </c>
      <c r="K10" s="91"/>
      <c r="L10" s="13">
        <f t="shared" si="3"/>
        <v>0</v>
      </c>
      <c r="M10" s="92"/>
      <c r="N10" s="86">
        <f t="shared" si="4"/>
        <v>0</v>
      </c>
      <c r="O10" s="85"/>
      <c r="P10" s="13">
        <f t="shared" si="5"/>
        <v>0</v>
      </c>
      <c r="Q10" s="107"/>
      <c r="R10" s="108">
        <f t="shared" si="6"/>
        <v>0</v>
      </c>
      <c r="S10" s="109"/>
      <c r="T10" s="106">
        <f t="shared" si="7"/>
        <v>0</v>
      </c>
      <c r="U10" s="40"/>
      <c r="V10" s="59">
        <f t="shared" si="8"/>
        <v>0</v>
      </c>
      <c r="W10" s="89"/>
      <c r="X10" s="59">
        <f t="shared" si="9"/>
        <v>0</v>
      </c>
      <c r="Y10" s="48"/>
      <c r="Z10" s="49">
        <f t="shared" si="10"/>
        <v>0</v>
      </c>
      <c r="AA10" s="48"/>
      <c r="AB10" s="87">
        <f t="shared" si="11"/>
        <v>0</v>
      </c>
      <c r="AC10" s="54">
        <v>28.73</v>
      </c>
      <c r="AD10" s="11">
        <f t="shared" si="12"/>
        <v>411</v>
      </c>
      <c r="AE10" s="95">
        <v>9.49</v>
      </c>
      <c r="AF10" s="96">
        <f t="shared" si="13"/>
        <v>444</v>
      </c>
      <c r="AG10" s="93">
        <v>35.44</v>
      </c>
      <c r="AH10" s="94">
        <f t="shared" si="14"/>
        <v>552</v>
      </c>
      <c r="AI10" s="54">
        <v>20.28</v>
      </c>
      <c r="AJ10" s="11">
        <f t="shared" si="15"/>
        <v>221</v>
      </c>
      <c r="AK10" s="88"/>
      <c r="AL10" s="59">
        <f t="shared" si="16"/>
        <v>0</v>
      </c>
      <c r="AM10" s="89"/>
      <c r="AN10" s="59">
        <f t="shared" si="17"/>
        <v>0</v>
      </c>
    </row>
    <row r="11" spans="1:40" x14ac:dyDescent="0.25">
      <c r="A11" s="37">
        <f t="shared" si="18"/>
        <v>10</v>
      </c>
      <c r="B11" s="37" t="s">
        <v>327</v>
      </c>
      <c r="C11" s="37" t="s">
        <v>328</v>
      </c>
      <c r="D11" s="14">
        <f>AH11+AJ11</f>
        <v>976</v>
      </c>
      <c r="E11" s="54"/>
      <c r="F11" s="11">
        <f t="shared" si="0"/>
        <v>0</v>
      </c>
      <c r="G11" s="82"/>
      <c r="H11" s="83">
        <f t="shared" si="1"/>
        <v>0</v>
      </c>
      <c r="I11" s="54"/>
      <c r="J11" s="11">
        <f t="shared" si="2"/>
        <v>0</v>
      </c>
      <c r="K11" s="91"/>
      <c r="L11" s="13">
        <f t="shared" si="3"/>
        <v>0</v>
      </c>
      <c r="M11" s="92"/>
      <c r="N11" s="86">
        <f t="shared" si="4"/>
        <v>0</v>
      </c>
      <c r="O11" s="85"/>
      <c r="P11" s="13">
        <f t="shared" si="5"/>
        <v>0</v>
      </c>
      <c r="Q11" s="107"/>
      <c r="R11" s="108">
        <f t="shared" si="6"/>
        <v>0</v>
      </c>
      <c r="S11" s="109"/>
      <c r="T11" s="106">
        <f t="shared" si="7"/>
        <v>0</v>
      </c>
      <c r="U11" s="40"/>
      <c r="V11" s="59">
        <f t="shared" si="8"/>
        <v>0</v>
      </c>
      <c r="W11" s="89"/>
      <c r="X11" s="59">
        <f t="shared" si="9"/>
        <v>0</v>
      </c>
      <c r="Y11" s="48"/>
      <c r="Z11" s="49">
        <f t="shared" si="10"/>
        <v>0</v>
      </c>
      <c r="AA11" s="48"/>
      <c r="AB11" s="87">
        <f t="shared" si="11"/>
        <v>0</v>
      </c>
      <c r="AC11" s="54">
        <v>23.54</v>
      </c>
      <c r="AD11" s="11">
        <f t="shared" si="12"/>
        <v>323</v>
      </c>
      <c r="AE11" s="82">
        <v>9.7899999999999991</v>
      </c>
      <c r="AF11" s="83">
        <f t="shared" si="13"/>
        <v>461</v>
      </c>
      <c r="AG11" s="93">
        <v>31.34</v>
      </c>
      <c r="AH11" s="94">
        <f t="shared" si="14"/>
        <v>485</v>
      </c>
      <c r="AI11" s="93">
        <v>39.17</v>
      </c>
      <c r="AJ11" s="94">
        <f t="shared" si="15"/>
        <v>491</v>
      </c>
      <c r="AK11" s="88"/>
      <c r="AL11" s="59">
        <f t="shared" si="16"/>
        <v>0</v>
      </c>
      <c r="AM11" s="89"/>
      <c r="AN11" s="59">
        <f t="shared" si="17"/>
        <v>0</v>
      </c>
    </row>
    <row r="12" spans="1:40" x14ac:dyDescent="0.25">
      <c r="A12" s="37">
        <f t="shared" si="18"/>
        <v>11</v>
      </c>
      <c r="B12" s="37" t="s">
        <v>91</v>
      </c>
      <c r="C12" s="37" t="s">
        <v>90</v>
      </c>
      <c r="D12" s="14">
        <f>H12+J12</f>
        <v>961</v>
      </c>
      <c r="E12" s="54">
        <v>30.72</v>
      </c>
      <c r="F12" s="11">
        <f t="shared" si="0"/>
        <v>446</v>
      </c>
      <c r="G12" s="95">
        <v>9.84</v>
      </c>
      <c r="H12" s="96">
        <f t="shared" si="1"/>
        <v>464</v>
      </c>
      <c r="I12" s="93">
        <v>32.08</v>
      </c>
      <c r="J12" s="94">
        <f t="shared" si="2"/>
        <v>497</v>
      </c>
      <c r="K12" s="91"/>
      <c r="L12" s="13">
        <f t="shared" si="3"/>
        <v>0</v>
      </c>
      <c r="M12" s="92"/>
      <c r="N12" s="86">
        <f t="shared" si="4"/>
        <v>0</v>
      </c>
      <c r="O12" s="85"/>
      <c r="P12" s="13">
        <f t="shared" si="5"/>
        <v>0</v>
      </c>
      <c r="Q12" s="107"/>
      <c r="R12" s="108">
        <f t="shared" si="6"/>
        <v>0</v>
      </c>
      <c r="S12" s="109"/>
      <c r="T12" s="106">
        <f t="shared" si="7"/>
        <v>0</v>
      </c>
      <c r="U12" s="40"/>
      <c r="V12" s="59">
        <f t="shared" si="8"/>
        <v>0</v>
      </c>
      <c r="W12" s="89"/>
      <c r="X12" s="59">
        <f t="shared" si="9"/>
        <v>0</v>
      </c>
      <c r="Y12" s="48"/>
      <c r="Z12" s="49">
        <f t="shared" si="10"/>
        <v>0</v>
      </c>
      <c r="AA12" s="48"/>
      <c r="AB12" s="87">
        <f t="shared" si="11"/>
        <v>0</v>
      </c>
      <c r="AC12" s="54"/>
      <c r="AD12" s="11">
        <f t="shared" si="12"/>
        <v>0</v>
      </c>
      <c r="AE12" s="82"/>
      <c r="AF12" s="83">
        <f t="shared" si="13"/>
        <v>0</v>
      </c>
      <c r="AG12" s="54"/>
      <c r="AH12" s="11">
        <f t="shared" si="14"/>
        <v>0</v>
      </c>
      <c r="AI12" s="54"/>
      <c r="AJ12" s="11">
        <f t="shared" si="15"/>
        <v>0</v>
      </c>
      <c r="AK12" s="88"/>
      <c r="AL12" s="59">
        <f t="shared" si="16"/>
        <v>0</v>
      </c>
      <c r="AM12" s="89"/>
      <c r="AN12" s="59">
        <f t="shared" si="17"/>
        <v>0</v>
      </c>
    </row>
    <row r="13" spans="1:40" x14ac:dyDescent="0.25">
      <c r="A13" s="37">
        <f t="shared" si="18"/>
        <v>12</v>
      </c>
      <c r="B13" s="37" t="s">
        <v>129</v>
      </c>
      <c r="C13" s="37" t="s">
        <v>57</v>
      </c>
      <c r="D13" s="14">
        <f>Z13+AB13+L13</f>
        <v>948</v>
      </c>
      <c r="E13" s="54"/>
      <c r="F13" s="11">
        <f t="shared" si="0"/>
        <v>0</v>
      </c>
      <c r="G13" s="82"/>
      <c r="H13" s="83">
        <f t="shared" si="1"/>
        <v>0</v>
      </c>
      <c r="I13" s="54"/>
      <c r="J13" s="11">
        <f t="shared" si="2"/>
        <v>0</v>
      </c>
      <c r="K13" s="93">
        <v>17.760000000000002</v>
      </c>
      <c r="L13" s="94">
        <f t="shared" si="3"/>
        <v>229</v>
      </c>
      <c r="M13" s="92">
        <v>7.79</v>
      </c>
      <c r="N13" s="86">
        <f t="shared" si="4"/>
        <v>346</v>
      </c>
      <c r="O13" s="91">
        <v>26.08</v>
      </c>
      <c r="P13" s="13">
        <f t="shared" si="5"/>
        <v>300</v>
      </c>
      <c r="Q13" s="107"/>
      <c r="R13" s="108">
        <f t="shared" si="6"/>
        <v>0</v>
      </c>
      <c r="S13" s="109"/>
      <c r="T13" s="106">
        <f t="shared" si="7"/>
        <v>0</v>
      </c>
      <c r="U13" s="40"/>
      <c r="V13" s="59">
        <f t="shared" si="8"/>
        <v>0</v>
      </c>
      <c r="W13" s="89"/>
      <c r="X13" s="59">
        <f t="shared" si="9"/>
        <v>0</v>
      </c>
      <c r="Y13" s="93">
        <v>8.0399999999999991</v>
      </c>
      <c r="Z13" s="96">
        <f t="shared" si="10"/>
        <v>360</v>
      </c>
      <c r="AA13" s="93">
        <v>30.23</v>
      </c>
      <c r="AB13" s="94">
        <f t="shared" si="11"/>
        <v>359</v>
      </c>
      <c r="AC13" s="54"/>
      <c r="AD13" s="11">
        <f t="shared" si="12"/>
        <v>0</v>
      </c>
      <c r="AE13" s="82"/>
      <c r="AF13" s="83">
        <f t="shared" si="13"/>
        <v>0</v>
      </c>
      <c r="AG13" s="54"/>
      <c r="AH13" s="11">
        <f t="shared" si="14"/>
        <v>0</v>
      </c>
      <c r="AI13" s="54"/>
      <c r="AJ13" s="11">
        <f t="shared" si="15"/>
        <v>0</v>
      </c>
      <c r="AK13" s="88"/>
      <c r="AL13" s="59">
        <f t="shared" si="16"/>
        <v>0</v>
      </c>
      <c r="AM13" s="89"/>
      <c r="AN13" s="59">
        <f t="shared" si="17"/>
        <v>0</v>
      </c>
    </row>
    <row r="14" spans="1:40" x14ac:dyDescent="0.25">
      <c r="A14" s="37">
        <f t="shared" si="18"/>
        <v>13</v>
      </c>
      <c r="B14" s="37" t="s">
        <v>170</v>
      </c>
      <c r="C14" s="37" t="s">
        <v>57</v>
      </c>
      <c r="D14" s="14">
        <f>Z14+AB14</f>
        <v>613</v>
      </c>
      <c r="E14" s="54"/>
      <c r="F14" s="11">
        <f t="shared" si="0"/>
        <v>0</v>
      </c>
      <c r="G14" s="82"/>
      <c r="H14" s="83">
        <f t="shared" si="1"/>
        <v>0</v>
      </c>
      <c r="I14" s="54"/>
      <c r="J14" s="11">
        <f t="shared" si="2"/>
        <v>0</v>
      </c>
      <c r="K14" s="91"/>
      <c r="L14" s="13">
        <f t="shared" si="3"/>
        <v>0</v>
      </c>
      <c r="M14" s="92"/>
      <c r="N14" s="86">
        <f t="shared" si="4"/>
        <v>0</v>
      </c>
      <c r="O14" s="85"/>
      <c r="P14" s="13">
        <f t="shared" si="5"/>
        <v>0</v>
      </c>
      <c r="Q14" s="107"/>
      <c r="R14" s="108">
        <f t="shared" si="6"/>
        <v>0</v>
      </c>
      <c r="S14" s="109"/>
      <c r="T14" s="106">
        <f t="shared" si="7"/>
        <v>0</v>
      </c>
      <c r="U14" s="40"/>
      <c r="V14" s="59">
        <f t="shared" si="8"/>
        <v>0</v>
      </c>
      <c r="W14" s="89"/>
      <c r="X14" s="59">
        <f t="shared" si="9"/>
        <v>0</v>
      </c>
      <c r="Y14" s="93">
        <v>7.13</v>
      </c>
      <c r="Z14" s="96">
        <f t="shared" si="10"/>
        <v>310</v>
      </c>
      <c r="AA14" s="93">
        <v>26.26</v>
      </c>
      <c r="AB14" s="94">
        <f t="shared" si="11"/>
        <v>303</v>
      </c>
      <c r="AC14" s="54"/>
      <c r="AD14" s="11">
        <f t="shared" si="12"/>
        <v>0</v>
      </c>
      <c r="AE14" s="82"/>
      <c r="AF14" s="83">
        <f t="shared" si="13"/>
        <v>0</v>
      </c>
      <c r="AG14" s="54"/>
      <c r="AH14" s="11">
        <f t="shared" si="14"/>
        <v>0</v>
      </c>
      <c r="AI14" s="54"/>
      <c r="AJ14" s="11">
        <f t="shared" si="15"/>
        <v>0</v>
      </c>
      <c r="AK14" s="88"/>
      <c r="AL14" s="59">
        <f t="shared" si="16"/>
        <v>0</v>
      </c>
      <c r="AM14" s="89"/>
      <c r="AN14" s="59">
        <f t="shared" si="17"/>
        <v>0</v>
      </c>
    </row>
    <row r="15" spans="1:40" x14ac:dyDescent="0.25">
      <c r="A15" s="37">
        <f t="shared" si="18"/>
        <v>14</v>
      </c>
      <c r="B15" s="37" t="s">
        <v>165</v>
      </c>
      <c r="C15" s="37" t="s">
        <v>166</v>
      </c>
      <c r="D15" s="14">
        <f>X15</f>
        <v>574</v>
      </c>
      <c r="E15" s="54"/>
      <c r="F15" s="11">
        <f t="shared" si="0"/>
        <v>0</v>
      </c>
      <c r="G15" s="82"/>
      <c r="H15" s="83">
        <f t="shared" si="1"/>
        <v>0</v>
      </c>
      <c r="I15" s="54"/>
      <c r="J15" s="11">
        <f t="shared" si="2"/>
        <v>0</v>
      </c>
      <c r="K15" s="91"/>
      <c r="L15" s="13">
        <f t="shared" si="3"/>
        <v>0</v>
      </c>
      <c r="M15" s="92"/>
      <c r="N15" s="86">
        <f t="shared" si="4"/>
        <v>0</v>
      </c>
      <c r="O15" s="85"/>
      <c r="P15" s="13">
        <f t="shared" si="5"/>
        <v>0</v>
      </c>
      <c r="Q15" s="107"/>
      <c r="R15" s="108">
        <f t="shared" si="6"/>
        <v>0</v>
      </c>
      <c r="S15" s="109"/>
      <c r="T15" s="106">
        <f t="shared" si="7"/>
        <v>0</v>
      </c>
      <c r="U15" s="40"/>
      <c r="V15" s="59">
        <f t="shared" si="8"/>
        <v>0</v>
      </c>
      <c r="W15" s="93">
        <v>44.63</v>
      </c>
      <c r="X15" s="94">
        <f t="shared" si="9"/>
        <v>574</v>
      </c>
      <c r="Y15" s="48"/>
      <c r="Z15" s="49">
        <f t="shared" si="10"/>
        <v>0</v>
      </c>
      <c r="AA15" s="48">
        <v>41.26</v>
      </c>
      <c r="AB15" s="87">
        <f t="shared" si="11"/>
        <v>523</v>
      </c>
      <c r="AC15" s="54"/>
      <c r="AD15" s="11">
        <f t="shared" si="12"/>
        <v>0</v>
      </c>
      <c r="AE15" s="82"/>
      <c r="AF15" s="83">
        <f t="shared" si="13"/>
        <v>0</v>
      </c>
      <c r="AG15" s="54"/>
      <c r="AH15" s="11">
        <f t="shared" si="14"/>
        <v>0</v>
      </c>
      <c r="AI15" s="54"/>
      <c r="AJ15" s="11">
        <f t="shared" si="15"/>
        <v>0</v>
      </c>
      <c r="AK15" s="88"/>
      <c r="AL15" s="59">
        <f t="shared" si="16"/>
        <v>0</v>
      </c>
      <c r="AM15" s="89"/>
      <c r="AN15" s="59">
        <f t="shared" si="17"/>
        <v>0</v>
      </c>
    </row>
    <row r="16" spans="1:40" x14ac:dyDescent="0.25">
      <c r="A16" s="37">
        <f t="shared" si="18"/>
        <v>15</v>
      </c>
      <c r="B16" s="37" t="s">
        <v>92</v>
      </c>
      <c r="C16" s="37" t="s">
        <v>9</v>
      </c>
      <c r="D16" s="14">
        <f>F16</f>
        <v>447</v>
      </c>
      <c r="E16" s="93">
        <v>30.79</v>
      </c>
      <c r="F16" s="94">
        <f t="shared" si="0"/>
        <v>447</v>
      </c>
      <c r="G16" s="82"/>
      <c r="H16" s="83">
        <f t="shared" si="1"/>
        <v>0</v>
      </c>
      <c r="I16" s="54"/>
      <c r="J16" s="11">
        <f t="shared" si="2"/>
        <v>0</v>
      </c>
      <c r="K16" s="91"/>
      <c r="L16" s="13">
        <f t="shared" si="3"/>
        <v>0</v>
      </c>
      <c r="M16" s="92"/>
      <c r="N16" s="86">
        <f t="shared" si="4"/>
        <v>0</v>
      </c>
      <c r="O16" s="85"/>
      <c r="P16" s="13">
        <f t="shared" si="5"/>
        <v>0</v>
      </c>
      <c r="Q16" s="107"/>
      <c r="R16" s="108">
        <f t="shared" si="6"/>
        <v>0</v>
      </c>
      <c r="S16" s="109"/>
      <c r="T16" s="106">
        <f t="shared" si="7"/>
        <v>0</v>
      </c>
      <c r="U16" s="40"/>
      <c r="V16" s="59">
        <f t="shared" si="8"/>
        <v>0</v>
      </c>
      <c r="W16" s="89"/>
      <c r="X16" s="59">
        <f t="shared" si="9"/>
        <v>0</v>
      </c>
      <c r="Y16" s="48"/>
      <c r="Z16" s="49">
        <f t="shared" si="10"/>
        <v>0</v>
      </c>
      <c r="AA16" s="48"/>
      <c r="AB16" s="87">
        <f t="shared" si="11"/>
        <v>0</v>
      </c>
      <c r="AC16" s="54"/>
      <c r="AD16" s="11">
        <f t="shared" si="12"/>
        <v>0</v>
      </c>
      <c r="AE16" s="82"/>
      <c r="AF16" s="83">
        <f t="shared" si="13"/>
        <v>0</v>
      </c>
      <c r="AG16" s="54"/>
      <c r="AH16" s="11">
        <f t="shared" si="14"/>
        <v>0</v>
      </c>
      <c r="AI16" s="54"/>
      <c r="AJ16" s="11">
        <f t="shared" si="15"/>
        <v>0</v>
      </c>
      <c r="AK16" s="88"/>
      <c r="AL16" s="59">
        <f t="shared" si="16"/>
        <v>0</v>
      </c>
      <c r="AM16" s="89"/>
      <c r="AN16" s="59">
        <f t="shared" si="17"/>
        <v>0</v>
      </c>
    </row>
    <row r="17" spans="1:40" x14ac:dyDescent="0.25">
      <c r="A17" s="37">
        <f t="shared" si="18"/>
        <v>16</v>
      </c>
      <c r="B17" s="37" t="s">
        <v>130</v>
      </c>
      <c r="C17" s="37" t="s">
        <v>131</v>
      </c>
      <c r="D17" s="14">
        <f>AL17</f>
        <v>446</v>
      </c>
      <c r="E17" s="54"/>
      <c r="F17" s="11">
        <f t="shared" si="0"/>
        <v>0</v>
      </c>
      <c r="G17" s="82"/>
      <c r="H17" s="83">
        <f t="shared" si="1"/>
        <v>0</v>
      </c>
      <c r="I17" s="54"/>
      <c r="J17" s="11">
        <f t="shared" si="2"/>
        <v>0</v>
      </c>
      <c r="K17" s="91">
        <v>21.29</v>
      </c>
      <c r="L17" s="13">
        <f t="shared" si="3"/>
        <v>286</v>
      </c>
      <c r="M17" s="92"/>
      <c r="N17" s="86">
        <f t="shared" si="4"/>
        <v>0</v>
      </c>
      <c r="O17" s="85"/>
      <c r="P17" s="13">
        <f t="shared" si="5"/>
        <v>0</v>
      </c>
      <c r="Q17" s="107"/>
      <c r="R17" s="108">
        <f t="shared" si="6"/>
        <v>0</v>
      </c>
      <c r="S17" s="109"/>
      <c r="T17" s="106">
        <f t="shared" si="7"/>
        <v>0</v>
      </c>
      <c r="U17" s="40"/>
      <c r="V17" s="59">
        <f t="shared" si="8"/>
        <v>0</v>
      </c>
      <c r="W17" s="89"/>
      <c r="X17" s="59">
        <f t="shared" si="9"/>
        <v>0</v>
      </c>
      <c r="Y17" s="48"/>
      <c r="Z17" s="49">
        <f t="shared" si="10"/>
        <v>0</v>
      </c>
      <c r="AA17" s="48"/>
      <c r="AB17" s="87">
        <f t="shared" si="11"/>
        <v>0</v>
      </c>
      <c r="AC17" s="54">
        <v>30.26</v>
      </c>
      <c r="AD17" s="11">
        <f t="shared" si="12"/>
        <v>438</v>
      </c>
      <c r="AE17" s="82"/>
      <c r="AF17" s="83">
        <f t="shared" si="13"/>
        <v>0</v>
      </c>
      <c r="AG17" s="54"/>
      <c r="AH17" s="11">
        <f t="shared" si="14"/>
        <v>0</v>
      </c>
      <c r="AI17" s="54"/>
      <c r="AJ17" s="11">
        <f t="shared" si="15"/>
        <v>0</v>
      </c>
      <c r="AK17" s="95">
        <v>30.77</v>
      </c>
      <c r="AL17" s="94">
        <f t="shared" si="16"/>
        <v>446</v>
      </c>
      <c r="AM17" s="89"/>
      <c r="AN17" s="59">
        <f t="shared" si="17"/>
        <v>0</v>
      </c>
    </row>
    <row r="18" spans="1:40" x14ac:dyDescent="0.25">
      <c r="A18" s="37">
        <f t="shared" si="18"/>
        <v>17</v>
      </c>
      <c r="B18" s="37" t="s">
        <v>171</v>
      </c>
      <c r="C18" s="37" t="s">
        <v>68</v>
      </c>
      <c r="D18" s="14">
        <f>Z18+AB18</f>
        <v>384</v>
      </c>
      <c r="E18" s="54"/>
      <c r="F18" s="11">
        <f t="shared" si="0"/>
        <v>0</v>
      </c>
      <c r="G18" s="82"/>
      <c r="H18" s="83">
        <f t="shared" si="1"/>
        <v>0</v>
      </c>
      <c r="I18" s="54"/>
      <c r="J18" s="11">
        <f t="shared" si="2"/>
        <v>0</v>
      </c>
      <c r="K18" s="91"/>
      <c r="L18" s="13">
        <f t="shared" si="3"/>
        <v>0</v>
      </c>
      <c r="M18" s="92"/>
      <c r="N18" s="86">
        <f t="shared" si="4"/>
        <v>0</v>
      </c>
      <c r="O18" s="85"/>
      <c r="P18" s="13">
        <f t="shared" si="5"/>
        <v>0</v>
      </c>
      <c r="Q18" s="107"/>
      <c r="R18" s="108">
        <f t="shared" si="6"/>
        <v>0</v>
      </c>
      <c r="S18" s="109"/>
      <c r="T18" s="106">
        <f t="shared" si="7"/>
        <v>0</v>
      </c>
      <c r="U18" s="40"/>
      <c r="V18" s="59">
        <f t="shared" si="8"/>
        <v>0</v>
      </c>
      <c r="W18" s="89"/>
      <c r="X18" s="59">
        <f t="shared" si="9"/>
        <v>0</v>
      </c>
      <c r="Y18" s="93">
        <v>5.9</v>
      </c>
      <c r="Z18" s="96">
        <f t="shared" si="10"/>
        <v>244</v>
      </c>
      <c r="AA18" s="93">
        <v>14.07</v>
      </c>
      <c r="AB18" s="94">
        <f t="shared" si="11"/>
        <v>140</v>
      </c>
      <c r="AC18" s="54"/>
      <c r="AD18" s="11">
        <f t="shared" si="12"/>
        <v>0</v>
      </c>
      <c r="AE18" s="82"/>
      <c r="AF18" s="83">
        <f t="shared" si="13"/>
        <v>0</v>
      </c>
      <c r="AG18" s="54"/>
      <c r="AH18" s="11">
        <f t="shared" si="14"/>
        <v>0</v>
      </c>
      <c r="AI18" s="54"/>
      <c r="AJ18" s="11">
        <f t="shared" si="15"/>
        <v>0</v>
      </c>
      <c r="AK18" s="88"/>
      <c r="AL18" s="59">
        <f t="shared" si="16"/>
        <v>0</v>
      </c>
      <c r="AM18" s="89"/>
      <c r="AN18" s="59">
        <f t="shared" si="17"/>
        <v>0</v>
      </c>
    </row>
    <row r="19" spans="1:40" x14ac:dyDescent="0.25">
      <c r="A19" s="37">
        <f t="shared" si="18"/>
        <v>18</v>
      </c>
      <c r="B19" s="37" t="s">
        <v>167</v>
      </c>
      <c r="C19" s="37" t="s">
        <v>149</v>
      </c>
      <c r="D19" s="14">
        <f>X19</f>
        <v>376</v>
      </c>
      <c r="E19" s="54"/>
      <c r="F19" s="11">
        <f t="shared" si="0"/>
        <v>0</v>
      </c>
      <c r="G19" s="82"/>
      <c r="H19" s="83">
        <f t="shared" si="1"/>
        <v>0</v>
      </c>
      <c r="I19" s="54"/>
      <c r="J19" s="11">
        <f t="shared" si="2"/>
        <v>0</v>
      </c>
      <c r="K19" s="91"/>
      <c r="L19" s="13">
        <f t="shared" si="3"/>
        <v>0</v>
      </c>
      <c r="M19" s="92"/>
      <c r="N19" s="86">
        <f t="shared" si="4"/>
        <v>0</v>
      </c>
      <c r="O19" s="85"/>
      <c r="P19" s="13">
        <f t="shared" si="5"/>
        <v>0</v>
      </c>
      <c r="Q19" s="107"/>
      <c r="R19" s="108">
        <f t="shared" si="6"/>
        <v>0</v>
      </c>
      <c r="S19" s="109"/>
      <c r="T19" s="106">
        <f t="shared" si="7"/>
        <v>0</v>
      </c>
      <c r="U19" s="40"/>
      <c r="V19" s="59">
        <f t="shared" si="8"/>
        <v>0</v>
      </c>
      <c r="W19" s="93">
        <v>31.39</v>
      </c>
      <c r="X19" s="94">
        <f t="shared" si="9"/>
        <v>376</v>
      </c>
      <c r="Y19" s="48"/>
      <c r="Z19" s="49">
        <f t="shared" si="10"/>
        <v>0</v>
      </c>
      <c r="AA19" s="48"/>
      <c r="AB19" s="87">
        <f t="shared" si="11"/>
        <v>0</v>
      </c>
      <c r="AC19" s="54"/>
      <c r="AD19" s="11">
        <f t="shared" si="12"/>
        <v>0</v>
      </c>
      <c r="AE19" s="82"/>
      <c r="AF19" s="83">
        <f t="shared" si="13"/>
        <v>0</v>
      </c>
      <c r="AG19" s="54"/>
      <c r="AH19" s="11">
        <f t="shared" si="14"/>
        <v>0</v>
      </c>
      <c r="AI19" s="54"/>
      <c r="AJ19" s="11">
        <f t="shared" si="15"/>
        <v>0</v>
      </c>
      <c r="AK19" s="88"/>
      <c r="AL19" s="59">
        <f t="shared" si="16"/>
        <v>0</v>
      </c>
      <c r="AM19" s="89"/>
      <c r="AN19" s="59">
        <f t="shared" si="17"/>
        <v>0</v>
      </c>
    </row>
    <row r="20" spans="1:40" x14ac:dyDescent="0.25">
      <c r="A20" s="37">
        <f t="shared" si="18"/>
        <v>19</v>
      </c>
      <c r="B20" s="37" t="s">
        <v>168</v>
      </c>
      <c r="C20" s="37" t="s">
        <v>9</v>
      </c>
      <c r="D20" s="14">
        <f>X20</f>
        <v>367</v>
      </c>
      <c r="E20" s="54"/>
      <c r="F20" s="11">
        <f t="shared" si="0"/>
        <v>0</v>
      </c>
      <c r="G20" s="82"/>
      <c r="H20" s="83">
        <f t="shared" si="1"/>
        <v>0</v>
      </c>
      <c r="I20" s="54"/>
      <c r="J20" s="11">
        <f t="shared" si="2"/>
        <v>0</v>
      </c>
      <c r="K20" s="91"/>
      <c r="L20" s="13">
        <f t="shared" si="3"/>
        <v>0</v>
      </c>
      <c r="M20" s="92"/>
      <c r="N20" s="86">
        <f t="shared" si="4"/>
        <v>0</v>
      </c>
      <c r="O20" s="85"/>
      <c r="P20" s="13">
        <f t="shared" si="5"/>
        <v>0</v>
      </c>
      <c r="Q20" s="107"/>
      <c r="R20" s="108">
        <f t="shared" si="6"/>
        <v>0</v>
      </c>
      <c r="S20" s="109"/>
      <c r="T20" s="106">
        <f t="shared" si="7"/>
        <v>0</v>
      </c>
      <c r="U20" s="40"/>
      <c r="V20" s="59">
        <f t="shared" si="8"/>
        <v>0</v>
      </c>
      <c r="W20" s="93">
        <v>30.8</v>
      </c>
      <c r="X20" s="94">
        <f t="shared" si="9"/>
        <v>367</v>
      </c>
      <c r="Y20" s="48"/>
      <c r="Z20" s="49">
        <f t="shared" si="10"/>
        <v>0</v>
      </c>
      <c r="AA20" s="48"/>
      <c r="AB20" s="87">
        <f t="shared" si="11"/>
        <v>0</v>
      </c>
      <c r="AC20" s="54"/>
      <c r="AD20" s="11">
        <f t="shared" si="12"/>
        <v>0</v>
      </c>
      <c r="AE20" s="82"/>
      <c r="AF20" s="83">
        <f t="shared" si="13"/>
        <v>0</v>
      </c>
      <c r="AG20" s="54"/>
      <c r="AH20" s="11">
        <f t="shared" si="14"/>
        <v>0</v>
      </c>
      <c r="AI20" s="54"/>
      <c r="AJ20" s="11">
        <f t="shared" si="15"/>
        <v>0</v>
      </c>
      <c r="AK20" s="88"/>
      <c r="AL20" s="59">
        <f t="shared" si="16"/>
        <v>0</v>
      </c>
      <c r="AM20" s="89"/>
      <c r="AN20" s="59">
        <f t="shared" si="17"/>
        <v>0</v>
      </c>
    </row>
    <row r="21" spans="1:40" x14ac:dyDescent="0.25">
      <c r="A21" s="37">
        <f t="shared" si="18"/>
        <v>20</v>
      </c>
      <c r="B21" s="37" t="s">
        <v>164</v>
      </c>
      <c r="C21" s="37" t="s">
        <v>68</v>
      </c>
      <c r="D21" s="14">
        <f>V21</f>
        <v>348</v>
      </c>
      <c r="E21" s="54"/>
      <c r="F21" s="11">
        <f t="shared" si="0"/>
        <v>0</v>
      </c>
      <c r="G21" s="82"/>
      <c r="H21" s="83">
        <f t="shared" si="1"/>
        <v>0</v>
      </c>
      <c r="I21" s="54"/>
      <c r="J21" s="11">
        <f t="shared" si="2"/>
        <v>0</v>
      </c>
      <c r="K21" s="91"/>
      <c r="L21" s="13">
        <f t="shared" si="3"/>
        <v>0</v>
      </c>
      <c r="M21" s="92"/>
      <c r="N21" s="86">
        <f t="shared" si="4"/>
        <v>0</v>
      </c>
      <c r="O21" s="85"/>
      <c r="P21" s="13">
        <f t="shared" si="5"/>
        <v>0</v>
      </c>
      <c r="Q21" s="107"/>
      <c r="R21" s="108">
        <f t="shared" si="6"/>
        <v>0</v>
      </c>
      <c r="S21" s="109"/>
      <c r="T21" s="106">
        <f t="shared" si="7"/>
        <v>0</v>
      </c>
      <c r="U21" s="93">
        <v>22.91</v>
      </c>
      <c r="V21" s="94">
        <f t="shared" si="8"/>
        <v>348</v>
      </c>
      <c r="W21" s="89"/>
      <c r="X21" s="59">
        <f t="shared" si="9"/>
        <v>0</v>
      </c>
      <c r="Y21" s="48"/>
      <c r="Z21" s="49">
        <f t="shared" si="10"/>
        <v>0</v>
      </c>
      <c r="AA21" s="48"/>
      <c r="AB21" s="87">
        <f t="shared" si="11"/>
        <v>0</v>
      </c>
      <c r="AC21" s="54"/>
      <c r="AD21" s="11">
        <f t="shared" si="12"/>
        <v>0</v>
      </c>
      <c r="AE21" s="82"/>
      <c r="AF21" s="83">
        <f t="shared" si="13"/>
        <v>0</v>
      </c>
      <c r="AG21" s="54"/>
      <c r="AH21" s="11">
        <f t="shared" si="14"/>
        <v>0</v>
      </c>
      <c r="AI21" s="54"/>
      <c r="AJ21" s="11">
        <f t="shared" si="15"/>
        <v>0</v>
      </c>
      <c r="AK21" s="88"/>
      <c r="AL21" s="59">
        <f t="shared" si="16"/>
        <v>0</v>
      </c>
      <c r="AM21" s="89"/>
      <c r="AN21" s="59">
        <f t="shared" si="17"/>
        <v>0</v>
      </c>
    </row>
    <row r="22" spans="1:40" x14ac:dyDescent="0.25">
      <c r="A22" s="37">
        <f t="shared" si="18"/>
        <v>21</v>
      </c>
      <c r="B22" s="37" t="s">
        <v>132</v>
      </c>
      <c r="C22" s="37" t="s">
        <v>9</v>
      </c>
      <c r="D22" s="14">
        <f>T22</f>
        <v>318</v>
      </c>
      <c r="E22" s="54"/>
      <c r="F22" s="11">
        <f t="shared" si="0"/>
        <v>0</v>
      </c>
      <c r="G22" s="82"/>
      <c r="H22" s="83">
        <f t="shared" si="1"/>
        <v>0</v>
      </c>
      <c r="I22" s="54"/>
      <c r="J22" s="11">
        <f t="shared" si="2"/>
        <v>0</v>
      </c>
      <c r="K22" s="91"/>
      <c r="L22" s="13">
        <f t="shared" si="3"/>
        <v>0</v>
      </c>
      <c r="M22" s="92"/>
      <c r="N22" s="86">
        <f t="shared" si="4"/>
        <v>0</v>
      </c>
      <c r="O22" s="85"/>
      <c r="P22" s="13">
        <f t="shared" si="5"/>
        <v>0</v>
      </c>
      <c r="Q22" s="107"/>
      <c r="R22" s="108">
        <f t="shared" si="6"/>
        <v>0</v>
      </c>
      <c r="S22" s="93">
        <v>27.35</v>
      </c>
      <c r="T22" s="94">
        <f t="shared" si="7"/>
        <v>318</v>
      </c>
      <c r="U22" s="40"/>
      <c r="V22" s="59">
        <f t="shared" si="8"/>
        <v>0</v>
      </c>
      <c r="W22" s="89"/>
      <c r="X22" s="59">
        <f t="shared" si="9"/>
        <v>0</v>
      </c>
      <c r="Y22" s="48"/>
      <c r="Z22" s="49">
        <f t="shared" si="10"/>
        <v>0</v>
      </c>
      <c r="AA22" s="48"/>
      <c r="AB22" s="87">
        <f t="shared" si="11"/>
        <v>0</v>
      </c>
      <c r="AC22" s="54"/>
      <c r="AD22" s="11">
        <f t="shared" si="12"/>
        <v>0</v>
      </c>
      <c r="AE22" s="82"/>
      <c r="AF22" s="83">
        <f t="shared" si="13"/>
        <v>0</v>
      </c>
      <c r="AG22" s="54"/>
      <c r="AH22" s="11">
        <f t="shared" si="14"/>
        <v>0</v>
      </c>
      <c r="AI22" s="54"/>
      <c r="AJ22" s="11">
        <f t="shared" si="15"/>
        <v>0</v>
      </c>
      <c r="AK22" s="88"/>
      <c r="AL22" s="59">
        <f t="shared" si="16"/>
        <v>0</v>
      </c>
      <c r="AM22" s="89"/>
      <c r="AN22" s="59">
        <f t="shared" si="17"/>
        <v>0</v>
      </c>
    </row>
    <row r="23" spans="1:40" x14ac:dyDescent="0.25">
      <c r="A23" s="37">
        <f t="shared" si="18"/>
        <v>22</v>
      </c>
      <c r="B23" s="37" t="s">
        <v>172</v>
      </c>
      <c r="C23" s="37" t="s">
        <v>68</v>
      </c>
      <c r="D23" s="14">
        <f>AB23</f>
        <v>250</v>
      </c>
      <c r="E23" s="54"/>
      <c r="F23" s="11">
        <f t="shared" si="0"/>
        <v>0</v>
      </c>
      <c r="G23" s="82"/>
      <c r="H23" s="83">
        <f t="shared" si="1"/>
        <v>0</v>
      </c>
      <c r="I23" s="54"/>
      <c r="J23" s="11">
        <f t="shared" si="2"/>
        <v>0</v>
      </c>
      <c r="K23" s="91"/>
      <c r="L23" s="13">
        <f t="shared" si="3"/>
        <v>0</v>
      </c>
      <c r="M23" s="92"/>
      <c r="N23" s="86">
        <f t="shared" si="4"/>
        <v>0</v>
      </c>
      <c r="O23" s="85"/>
      <c r="P23" s="13">
        <f t="shared" si="5"/>
        <v>0</v>
      </c>
      <c r="Q23" s="107"/>
      <c r="R23" s="108">
        <f t="shared" si="6"/>
        <v>0</v>
      </c>
      <c r="S23" s="109"/>
      <c r="T23" s="106">
        <f t="shared" si="7"/>
        <v>0</v>
      </c>
      <c r="U23" s="40"/>
      <c r="V23" s="59">
        <f t="shared" si="8"/>
        <v>0</v>
      </c>
      <c r="W23" s="89"/>
      <c r="X23" s="59">
        <f t="shared" si="9"/>
        <v>0</v>
      </c>
      <c r="Y23" s="48"/>
      <c r="Z23" s="49">
        <f t="shared" si="10"/>
        <v>0</v>
      </c>
      <c r="AA23" s="93">
        <v>22.45</v>
      </c>
      <c r="AB23" s="94">
        <f t="shared" si="11"/>
        <v>250</v>
      </c>
      <c r="AC23" s="54"/>
      <c r="AD23" s="11">
        <f t="shared" si="12"/>
        <v>0</v>
      </c>
      <c r="AE23" s="82"/>
      <c r="AF23" s="83">
        <f t="shared" si="13"/>
        <v>0</v>
      </c>
      <c r="AG23" s="54"/>
      <c r="AH23" s="11">
        <f t="shared" si="14"/>
        <v>0</v>
      </c>
      <c r="AI23" s="54"/>
      <c r="AJ23" s="11">
        <f t="shared" si="15"/>
        <v>0</v>
      </c>
      <c r="AK23" s="88"/>
      <c r="AL23" s="59">
        <f t="shared" si="16"/>
        <v>0</v>
      </c>
      <c r="AM23" s="89"/>
      <c r="AN23" s="59">
        <f t="shared" si="17"/>
        <v>0</v>
      </c>
    </row>
    <row r="24" spans="1:40" x14ac:dyDescent="0.25">
      <c r="A24" s="37">
        <f t="shared" si="18"/>
        <v>23</v>
      </c>
      <c r="B24" s="37" t="s">
        <v>95</v>
      </c>
      <c r="C24" s="37" t="s">
        <v>96</v>
      </c>
      <c r="D24" s="14">
        <f>F24</f>
        <v>249</v>
      </c>
      <c r="E24" s="93">
        <v>19.05</v>
      </c>
      <c r="F24" s="94">
        <f t="shared" si="0"/>
        <v>249</v>
      </c>
      <c r="G24" s="82"/>
      <c r="H24" s="83">
        <f t="shared" si="1"/>
        <v>0</v>
      </c>
      <c r="I24" s="54"/>
      <c r="J24" s="11">
        <f t="shared" si="2"/>
        <v>0</v>
      </c>
      <c r="K24" s="91"/>
      <c r="L24" s="13">
        <f t="shared" si="3"/>
        <v>0</v>
      </c>
      <c r="M24" s="92"/>
      <c r="N24" s="86">
        <f t="shared" si="4"/>
        <v>0</v>
      </c>
      <c r="O24" s="85"/>
      <c r="P24" s="13">
        <f t="shared" si="5"/>
        <v>0</v>
      </c>
      <c r="Q24" s="107"/>
      <c r="R24" s="108">
        <f t="shared" si="6"/>
        <v>0</v>
      </c>
      <c r="S24" s="109"/>
      <c r="T24" s="106">
        <f t="shared" si="7"/>
        <v>0</v>
      </c>
      <c r="U24" s="40"/>
      <c r="V24" s="59">
        <f t="shared" si="8"/>
        <v>0</v>
      </c>
      <c r="W24" s="89"/>
      <c r="X24" s="59">
        <f t="shared" si="9"/>
        <v>0</v>
      </c>
      <c r="Y24" s="48"/>
      <c r="Z24" s="49">
        <f t="shared" si="10"/>
        <v>0</v>
      </c>
      <c r="AA24" s="48"/>
      <c r="AB24" s="87">
        <f t="shared" si="11"/>
        <v>0</v>
      </c>
      <c r="AC24" s="54"/>
      <c r="AD24" s="11">
        <f t="shared" si="12"/>
        <v>0</v>
      </c>
      <c r="AE24" s="82"/>
      <c r="AF24" s="83">
        <f t="shared" si="13"/>
        <v>0</v>
      </c>
      <c r="AG24" s="54"/>
      <c r="AH24" s="11">
        <f t="shared" si="14"/>
        <v>0</v>
      </c>
      <c r="AI24" s="54"/>
      <c r="AJ24" s="11">
        <f t="shared" si="15"/>
        <v>0</v>
      </c>
      <c r="AK24" s="88"/>
      <c r="AL24" s="59">
        <f t="shared" si="16"/>
        <v>0</v>
      </c>
      <c r="AM24" s="89"/>
      <c r="AN24" s="59">
        <f t="shared" si="17"/>
        <v>0</v>
      </c>
    </row>
    <row r="25" spans="1:40" x14ac:dyDescent="0.25">
      <c r="A25" s="37">
        <v>24</v>
      </c>
      <c r="B25" s="37" t="s">
        <v>173</v>
      </c>
      <c r="C25" s="37" t="s">
        <v>68</v>
      </c>
      <c r="D25" s="14">
        <f>AB25</f>
        <v>226</v>
      </c>
      <c r="E25" s="54"/>
      <c r="F25" s="11">
        <f t="shared" si="0"/>
        <v>0</v>
      </c>
      <c r="G25" s="82"/>
      <c r="H25" s="83">
        <f t="shared" si="1"/>
        <v>0</v>
      </c>
      <c r="I25" s="54"/>
      <c r="J25" s="11">
        <f t="shared" si="2"/>
        <v>0</v>
      </c>
      <c r="K25" s="91"/>
      <c r="L25" s="13">
        <f t="shared" si="3"/>
        <v>0</v>
      </c>
      <c r="M25" s="92"/>
      <c r="N25" s="86">
        <f t="shared" si="4"/>
        <v>0</v>
      </c>
      <c r="O25" s="85"/>
      <c r="P25" s="13">
        <f t="shared" si="5"/>
        <v>0</v>
      </c>
      <c r="Q25" s="107"/>
      <c r="R25" s="108">
        <f t="shared" si="6"/>
        <v>0</v>
      </c>
      <c r="S25" s="109"/>
      <c r="T25" s="106">
        <f t="shared" si="7"/>
        <v>0</v>
      </c>
      <c r="U25" s="40"/>
      <c r="V25" s="59">
        <f t="shared" si="8"/>
        <v>0</v>
      </c>
      <c r="W25" s="89"/>
      <c r="X25" s="59">
        <f t="shared" si="9"/>
        <v>0</v>
      </c>
      <c r="Y25" s="48"/>
      <c r="Z25" s="49">
        <f t="shared" si="10"/>
        <v>0</v>
      </c>
      <c r="AA25" s="93">
        <v>20.71</v>
      </c>
      <c r="AB25" s="94">
        <f t="shared" si="11"/>
        <v>226</v>
      </c>
      <c r="AC25" s="54"/>
      <c r="AD25" s="11">
        <f t="shared" si="12"/>
        <v>0</v>
      </c>
      <c r="AE25" s="82"/>
      <c r="AF25" s="83">
        <f t="shared" si="13"/>
        <v>0</v>
      </c>
      <c r="AG25" s="54"/>
      <c r="AH25" s="11">
        <f t="shared" si="14"/>
        <v>0</v>
      </c>
      <c r="AI25" s="54"/>
      <c r="AJ25" s="11">
        <f t="shared" si="15"/>
        <v>0</v>
      </c>
      <c r="AK25" s="88"/>
      <c r="AL25" s="59">
        <f t="shared" si="16"/>
        <v>0</v>
      </c>
      <c r="AM25" s="89"/>
      <c r="AN25" s="59">
        <f t="shared" si="17"/>
        <v>0</v>
      </c>
    </row>
    <row r="26" spans="1:40" x14ac:dyDescent="0.25">
      <c r="A26" s="37"/>
      <c r="B26" s="37"/>
      <c r="C26" s="37"/>
      <c r="E26" s="54"/>
      <c r="F26" s="11">
        <f t="shared" si="0"/>
        <v>0</v>
      </c>
      <c r="G26" s="82"/>
      <c r="H26" s="83">
        <f t="shared" si="1"/>
        <v>0</v>
      </c>
      <c r="I26" s="54"/>
      <c r="J26" s="11">
        <f t="shared" si="2"/>
        <v>0</v>
      </c>
      <c r="K26" s="91"/>
      <c r="L26" s="13">
        <f t="shared" si="3"/>
        <v>0</v>
      </c>
      <c r="M26" s="92"/>
      <c r="N26" s="86">
        <f t="shared" si="4"/>
        <v>0</v>
      </c>
      <c r="O26" s="85"/>
      <c r="P26" s="13">
        <f t="shared" si="5"/>
        <v>0</v>
      </c>
      <c r="Q26" s="107"/>
      <c r="R26" s="108">
        <f t="shared" si="6"/>
        <v>0</v>
      </c>
      <c r="S26" s="109"/>
      <c r="T26" s="106">
        <f t="shared" si="7"/>
        <v>0</v>
      </c>
      <c r="U26" s="40"/>
      <c r="V26" s="59">
        <f t="shared" si="8"/>
        <v>0</v>
      </c>
      <c r="W26" s="89"/>
      <c r="X26" s="59">
        <f t="shared" si="9"/>
        <v>0</v>
      </c>
      <c r="Y26" s="48"/>
      <c r="Z26" s="49">
        <f t="shared" si="10"/>
        <v>0</v>
      </c>
      <c r="AA26" s="48"/>
      <c r="AB26" s="87">
        <f t="shared" si="11"/>
        <v>0</v>
      </c>
      <c r="AC26" s="54"/>
      <c r="AD26" s="11">
        <f t="shared" si="12"/>
        <v>0</v>
      </c>
      <c r="AE26" s="82"/>
      <c r="AF26" s="83">
        <f t="shared" si="13"/>
        <v>0</v>
      </c>
      <c r="AG26" s="54"/>
      <c r="AH26" s="11">
        <f t="shared" si="14"/>
        <v>0</v>
      </c>
      <c r="AI26" s="54"/>
      <c r="AJ26" s="11">
        <f t="shared" si="15"/>
        <v>0</v>
      </c>
      <c r="AK26" s="88"/>
      <c r="AL26" s="59">
        <f t="shared" si="16"/>
        <v>0</v>
      </c>
      <c r="AM26" s="89"/>
      <c r="AN26" s="59">
        <f t="shared" si="17"/>
        <v>0</v>
      </c>
    </row>
    <row r="27" spans="1:40" x14ac:dyDescent="0.25">
      <c r="A27" s="37"/>
      <c r="B27" s="37"/>
      <c r="C27" s="37"/>
      <c r="E27" s="54"/>
      <c r="F27" s="11">
        <f t="shared" si="0"/>
        <v>0</v>
      </c>
      <c r="G27" s="82"/>
      <c r="H27" s="83">
        <f t="shared" si="1"/>
        <v>0</v>
      </c>
      <c r="I27" s="54"/>
      <c r="J27" s="11">
        <f t="shared" si="2"/>
        <v>0</v>
      </c>
      <c r="K27" s="91"/>
      <c r="L27" s="13">
        <f t="shared" si="3"/>
        <v>0</v>
      </c>
      <c r="M27" s="92"/>
      <c r="N27" s="86">
        <f t="shared" si="4"/>
        <v>0</v>
      </c>
      <c r="O27" s="85"/>
      <c r="P27" s="13">
        <f t="shared" si="5"/>
        <v>0</v>
      </c>
      <c r="Q27" s="107"/>
      <c r="R27" s="108">
        <f t="shared" si="6"/>
        <v>0</v>
      </c>
      <c r="S27" s="109"/>
      <c r="T27" s="106">
        <f t="shared" si="7"/>
        <v>0</v>
      </c>
      <c r="U27" s="40"/>
      <c r="V27" s="59">
        <f t="shared" si="8"/>
        <v>0</v>
      </c>
      <c r="W27" s="89"/>
      <c r="X27" s="59">
        <f t="shared" si="9"/>
        <v>0</v>
      </c>
      <c r="Y27" s="48"/>
      <c r="Z27" s="49">
        <f t="shared" si="10"/>
        <v>0</v>
      </c>
      <c r="AA27" s="48"/>
      <c r="AB27" s="87">
        <f t="shared" si="11"/>
        <v>0</v>
      </c>
      <c r="AC27" s="54"/>
      <c r="AD27" s="11">
        <f t="shared" si="12"/>
        <v>0</v>
      </c>
      <c r="AE27" s="82"/>
      <c r="AF27" s="83">
        <f t="shared" si="13"/>
        <v>0</v>
      </c>
      <c r="AG27" s="54"/>
      <c r="AH27" s="11">
        <f t="shared" si="14"/>
        <v>0</v>
      </c>
      <c r="AI27" s="54"/>
      <c r="AJ27" s="11">
        <f t="shared" si="15"/>
        <v>0</v>
      </c>
      <c r="AK27" s="88"/>
      <c r="AL27" s="59">
        <f t="shared" si="16"/>
        <v>0</v>
      </c>
      <c r="AM27" s="89"/>
      <c r="AN27" s="59">
        <f t="shared" si="17"/>
        <v>0</v>
      </c>
    </row>
    <row r="28" spans="1:40" x14ac:dyDescent="0.25">
      <c r="A28" s="37"/>
      <c r="B28" s="37"/>
      <c r="C28" s="37"/>
      <c r="E28" s="54"/>
      <c r="F28" s="11">
        <f t="shared" si="0"/>
        <v>0</v>
      </c>
      <c r="G28" s="82"/>
      <c r="H28" s="83">
        <f t="shared" si="1"/>
        <v>0</v>
      </c>
      <c r="I28" s="54"/>
      <c r="J28" s="11">
        <f t="shared" si="2"/>
        <v>0</v>
      </c>
      <c r="K28" s="91"/>
      <c r="L28" s="13">
        <f t="shared" si="3"/>
        <v>0</v>
      </c>
      <c r="M28" s="92"/>
      <c r="N28" s="86">
        <f t="shared" si="4"/>
        <v>0</v>
      </c>
      <c r="O28" s="85"/>
      <c r="P28" s="13">
        <f t="shared" si="5"/>
        <v>0</v>
      </c>
      <c r="Q28" s="107"/>
      <c r="R28" s="108">
        <f t="shared" si="6"/>
        <v>0</v>
      </c>
      <c r="S28" s="109"/>
      <c r="T28" s="106">
        <f t="shared" si="7"/>
        <v>0</v>
      </c>
      <c r="U28" s="40"/>
      <c r="V28" s="59">
        <f t="shared" si="8"/>
        <v>0</v>
      </c>
      <c r="W28" s="89"/>
      <c r="X28" s="59">
        <f t="shared" si="9"/>
        <v>0</v>
      </c>
      <c r="Y28" s="48"/>
      <c r="Z28" s="49">
        <f t="shared" si="10"/>
        <v>0</v>
      </c>
      <c r="AA28" s="48"/>
      <c r="AB28" s="87">
        <f t="shared" si="11"/>
        <v>0</v>
      </c>
      <c r="AC28" s="54"/>
      <c r="AD28" s="11">
        <f t="shared" si="12"/>
        <v>0</v>
      </c>
      <c r="AE28" s="82"/>
      <c r="AF28" s="83">
        <f t="shared" si="13"/>
        <v>0</v>
      </c>
      <c r="AG28" s="54"/>
      <c r="AH28" s="11">
        <f t="shared" si="14"/>
        <v>0</v>
      </c>
      <c r="AI28" s="54"/>
      <c r="AJ28" s="11">
        <f t="shared" si="15"/>
        <v>0</v>
      </c>
      <c r="AK28" s="88"/>
      <c r="AL28" s="59">
        <f t="shared" si="16"/>
        <v>0</v>
      </c>
      <c r="AM28" s="89"/>
      <c r="AN28" s="59">
        <f t="shared" si="17"/>
        <v>0</v>
      </c>
    </row>
    <row r="29" spans="1:40" x14ac:dyDescent="0.25">
      <c r="A29" s="37"/>
      <c r="B29" s="37"/>
      <c r="C29" s="37"/>
      <c r="E29" s="54"/>
      <c r="F29" s="11">
        <f t="shared" si="0"/>
        <v>0</v>
      </c>
      <c r="G29" s="82"/>
      <c r="H29" s="83">
        <f t="shared" si="1"/>
        <v>0</v>
      </c>
      <c r="I29" s="54"/>
      <c r="J29" s="11">
        <f t="shared" si="2"/>
        <v>0</v>
      </c>
      <c r="K29" s="91"/>
      <c r="L29" s="13">
        <f t="shared" si="3"/>
        <v>0</v>
      </c>
      <c r="M29" s="92"/>
      <c r="N29" s="86">
        <f t="shared" si="4"/>
        <v>0</v>
      </c>
      <c r="O29" s="85"/>
      <c r="P29" s="13">
        <f t="shared" si="5"/>
        <v>0</v>
      </c>
      <c r="Q29" s="107"/>
      <c r="R29" s="108">
        <f t="shared" si="6"/>
        <v>0</v>
      </c>
      <c r="S29" s="109"/>
      <c r="T29" s="106">
        <f t="shared" si="7"/>
        <v>0</v>
      </c>
      <c r="U29" s="40"/>
      <c r="V29" s="59">
        <f t="shared" si="8"/>
        <v>0</v>
      </c>
      <c r="W29" s="89"/>
      <c r="X29" s="59">
        <f t="shared" si="9"/>
        <v>0</v>
      </c>
      <c r="Y29" s="48"/>
      <c r="Z29" s="49">
        <f t="shared" si="10"/>
        <v>0</v>
      </c>
      <c r="AA29" s="48"/>
      <c r="AB29" s="87">
        <f t="shared" si="11"/>
        <v>0</v>
      </c>
      <c r="AC29" s="54"/>
      <c r="AD29" s="11">
        <f t="shared" si="12"/>
        <v>0</v>
      </c>
      <c r="AE29" s="82"/>
      <c r="AF29" s="83">
        <f t="shared" si="13"/>
        <v>0</v>
      </c>
      <c r="AG29" s="54"/>
      <c r="AH29" s="11">
        <f t="shared" si="14"/>
        <v>0</v>
      </c>
      <c r="AI29" s="54"/>
      <c r="AJ29" s="11">
        <f t="shared" si="15"/>
        <v>0</v>
      </c>
      <c r="AK29" s="88"/>
      <c r="AL29" s="59">
        <f t="shared" si="16"/>
        <v>0</v>
      </c>
      <c r="AM29" s="89"/>
      <c r="AN29" s="59">
        <f t="shared" si="17"/>
        <v>0</v>
      </c>
    </row>
    <row r="30" spans="1:40" x14ac:dyDescent="0.2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25"/>
    <row r="32" spans="1:40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  <row r="422" s="64" customFormat="1" x14ac:dyDescent="0.25"/>
    <row r="423" s="64" customFormat="1" x14ac:dyDescent="0.25"/>
    <row r="424" s="64" customFormat="1" x14ac:dyDescent="0.25"/>
    <row r="425" s="64" customFormat="1" x14ac:dyDescent="0.25"/>
    <row r="426" s="64" customFormat="1" x14ac:dyDescent="0.25"/>
    <row r="427" s="64" customFormat="1" x14ac:dyDescent="0.25"/>
    <row r="428" s="64" customFormat="1" x14ac:dyDescent="0.25"/>
    <row r="429" s="64" customFormat="1" x14ac:dyDescent="0.25"/>
    <row r="430" s="64" customFormat="1" x14ac:dyDescent="0.25"/>
    <row r="431" s="64" customFormat="1" x14ac:dyDescent="0.25"/>
    <row r="432" s="64" customFormat="1" x14ac:dyDescent="0.25"/>
    <row r="433" s="64" customFormat="1" x14ac:dyDescent="0.25"/>
    <row r="434" s="64" customFormat="1" x14ac:dyDescent="0.25"/>
    <row r="435" s="64" customFormat="1" x14ac:dyDescent="0.25"/>
    <row r="436" s="64" customFormat="1" x14ac:dyDescent="0.25"/>
    <row r="437" s="64" customFormat="1" x14ac:dyDescent="0.25"/>
    <row r="438" s="64" customFormat="1" x14ac:dyDescent="0.25"/>
    <row r="439" s="64" customFormat="1" x14ac:dyDescent="0.25"/>
    <row r="440" s="64" customFormat="1" x14ac:dyDescent="0.25"/>
    <row r="441" s="64" customFormat="1" x14ac:dyDescent="0.25"/>
    <row r="442" s="64" customFormat="1" x14ac:dyDescent="0.25"/>
    <row r="443" s="64" customFormat="1" x14ac:dyDescent="0.25"/>
    <row r="444" s="64" customFormat="1" x14ac:dyDescent="0.25"/>
    <row r="445" s="64" customFormat="1" x14ac:dyDescent="0.25"/>
    <row r="446" s="64" customFormat="1" x14ac:dyDescent="0.25"/>
    <row r="447" s="64" customFormat="1" x14ac:dyDescent="0.25"/>
    <row r="448" s="64" customFormat="1" x14ac:dyDescent="0.25"/>
    <row r="449" s="64" customFormat="1" x14ac:dyDescent="0.25"/>
    <row r="450" s="64" customFormat="1" x14ac:dyDescent="0.25"/>
    <row r="451" s="64" customFormat="1" x14ac:dyDescent="0.25"/>
    <row r="452" s="64" customFormat="1" x14ac:dyDescent="0.25"/>
    <row r="453" s="64" customFormat="1" x14ac:dyDescent="0.25"/>
    <row r="454" s="64" customFormat="1" x14ac:dyDescent="0.25"/>
    <row r="455" s="64" customFormat="1" x14ac:dyDescent="0.25"/>
    <row r="456" s="64" customFormat="1" x14ac:dyDescent="0.25"/>
    <row r="457" s="64" customFormat="1" x14ac:dyDescent="0.25"/>
    <row r="458" s="64" customFormat="1" x14ac:dyDescent="0.25"/>
    <row r="459" s="64" customFormat="1" x14ac:dyDescent="0.25"/>
    <row r="460" s="64" customFormat="1" x14ac:dyDescent="0.25"/>
    <row r="461" s="64" customFormat="1" x14ac:dyDescent="0.25"/>
    <row r="462" s="64" customFormat="1" x14ac:dyDescent="0.25"/>
    <row r="463" s="64" customFormat="1" x14ac:dyDescent="0.25"/>
    <row r="464" s="64" customFormat="1" x14ac:dyDescent="0.25"/>
    <row r="465" s="64" customFormat="1" x14ac:dyDescent="0.25"/>
    <row r="466" s="64" customFormat="1" x14ac:dyDescent="0.25"/>
    <row r="467" s="64" customFormat="1" x14ac:dyDescent="0.25"/>
    <row r="468" s="64" customFormat="1" x14ac:dyDescent="0.25"/>
    <row r="469" s="64" customFormat="1" x14ac:dyDescent="0.25"/>
    <row r="470" s="64" customFormat="1" x14ac:dyDescent="0.25"/>
    <row r="471" s="64" customFormat="1" x14ac:dyDescent="0.25"/>
    <row r="472" s="64" customFormat="1" x14ac:dyDescent="0.25"/>
    <row r="473" s="64" customFormat="1" x14ac:dyDescent="0.25"/>
    <row r="474" s="64" customFormat="1" x14ac:dyDescent="0.25"/>
    <row r="475" s="64" customFormat="1" x14ac:dyDescent="0.25"/>
    <row r="476" s="64" customFormat="1" x14ac:dyDescent="0.25"/>
    <row r="477" s="64" customFormat="1" x14ac:dyDescent="0.25"/>
    <row r="478" s="64" customFormat="1" x14ac:dyDescent="0.25"/>
    <row r="479" s="64" customFormat="1" x14ac:dyDescent="0.25"/>
    <row r="480" s="64" customFormat="1" x14ac:dyDescent="0.25"/>
    <row r="481" s="64" customFormat="1" x14ac:dyDescent="0.25"/>
    <row r="482" s="64" customFormat="1" x14ac:dyDescent="0.25"/>
    <row r="483" s="64" customFormat="1" x14ac:dyDescent="0.25"/>
    <row r="484" s="64" customFormat="1" x14ac:dyDescent="0.25"/>
    <row r="485" s="64" customFormat="1" x14ac:dyDescent="0.25"/>
    <row r="486" s="64" customFormat="1" x14ac:dyDescent="0.25"/>
    <row r="487" s="64" customFormat="1" x14ac:dyDescent="0.25"/>
    <row r="488" s="64" customFormat="1" x14ac:dyDescent="0.25"/>
    <row r="489" s="64" customFormat="1" x14ac:dyDescent="0.25"/>
    <row r="490" s="64" customFormat="1" x14ac:dyDescent="0.25"/>
    <row r="491" s="64" customFormat="1" x14ac:dyDescent="0.25"/>
    <row r="492" s="64" customFormat="1" x14ac:dyDescent="0.25"/>
    <row r="493" s="64" customFormat="1" x14ac:dyDescent="0.25"/>
    <row r="494" s="64" customFormat="1" x14ac:dyDescent="0.25"/>
    <row r="495" s="64" customFormat="1" x14ac:dyDescent="0.25"/>
    <row r="496" s="64" customFormat="1" x14ac:dyDescent="0.25"/>
    <row r="497" s="64" customFormat="1" x14ac:dyDescent="0.25"/>
    <row r="498" s="64" customFormat="1" x14ac:dyDescent="0.25"/>
    <row r="499" s="64" customFormat="1" x14ac:dyDescent="0.25"/>
    <row r="500" s="64" customFormat="1" x14ac:dyDescent="0.25"/>
    <row r="501" s="64" customFormat="1" x14ac:dyDescent="0.25"/>
    <row r="502" s="64" customFormat="1" x14ac:dyDescent="0.25"/>
    <row r="503" s="64" customFormat="1" x14ac:dyDescent="0.25"/>
    <row r="504" s="64" customFormat="1" x14ac:dyDescent="0.25"/>
    <row r="505" s="64" customFormat="1" x14ac:dyDescent="0.25"/>
    <row r="506" s="64" customFormat="1" x14ac:dyDescent="0.25"/>
    <row r="507" s="64" customFormat="1" x14ac:dyDescent="0.25"/>
    <row r="508" s="64" customFormat="1" x14ac:dyDescent="0.25"/>
    <row r="509" s="64" customFormat="1" x14ac:dyDescent="0.25"/>
    <row r="510" s="64" customFormat="1" x14ac:dyDescent="0.25"/>
    <row r="511" s="64" customFormat="1" x14ac:dyDescent="0.25"/>
    <row r="512" s="64" customFormat="1" x14ac:dyDescent="0.25"/>
    <row r="513" s="64" customFormat="1" x14ac:dyDescent="0.25"/>
    <row r="514" s="64" customFormat="1" x14ac:dyDescent="0.25"/>
    <row r="515" s="64" customFormat="1" x14ac:dyDescent="0.25"/>
    <row r="516" s="64" customFormat="1" x14ac:dyDescent="0.25"/>
    <row r="517" s="64" customFormat="1" x14ac:dyDescent="0.25"/>
    <row r="518" s="64" customFormat="1" x14ac:dyDescent="0.25"/>
    <row r="519" s="64" customFormat="1" x14ac:dyDescent="0.25"/>
    <row r="520" s="64" customFormat="1" x14ac:dyDescent="0.25"/>
    <row r="521" s="64" customFormat="1" x14ac:dyDescent="0.25"/>
    <row r="522" s="64" customFormat="1" x14ac:dyDescent="0.25"/>
    <row r="523" s="64" customFormat="1" x14ac:dyDescent="0.25"/>
    <row r="524" s="64" customFormat="1" x14ac:dyDescent="0.25"/>
    <row r="525" s="64" customFormat="1" x14ac:dyDescent="0.25"/>
    <row r="526" s="64" customFormat="1" x14ac:dyDescent="0.25"/>
    <row r="527" s="64" customFormat="1" x14ac:dyDescent="0.25"/>
    <row r="528" s="64" customFormat="1" x14ac:dyDescent="0.25"/>
    <row r="529" s="64" customFormat="1" x14ac:dyDescent="0.25"/>
    <row r="530" s="64" customFormat="1" x14ac:dyDescent="0.25"/>
    <row r="531" s="64" customFormat="1" x14ac:dyDescent="0.25"/>
    <row r="532" s="64" customFormat="1" x14ac:dyDescent="0.25"/>
    <row r="533" s="64" customFormat="1" x14ac:dyDescent="0.25"/>
    <row r="534" s="64" customFormat="1" x14ac:dyDescent="0.25"/>
    <row r="535" s="64" customFormat="1" x14ac:dyDescent="0.25"/>
    <row r="536" s="64" customFormat="1" x14ac:dyDescent="0.25"/>
    <row r="537" s="64" customFormat="1" x14ac:dyDescent="0.25"/>
    <row r="538" s="64" customFormat="1" x14ac:dyDescent="0.25"/>
    <row r="539" s="64" customFormat="1" x14ac:dyDescent="0.25"/>
    <row r="540" s="64" customFormat="1" x14ac:dyDescent="0.25"/>
    <row r="541" s="64" customFormat="1" x14ac:dyDescent="0.25"/>
    <row r="542" s="64" customFormat="1" x14ac:dyDescent="0.25"/>
    <row r="543" s="64" customFormat="1" x14ac:dyDescent="0.25"/>
    <row r="544" s="64" customFormat="1" x14ac:dyDescent="0.25"/>
    <row r="545" s="64" customFormat="1" x14ac:dyDescent="0.25"/>
    <row r="546" s="64" customFormat="1" x14ac:dyDescent="0.25"/>
    <row r="547" s="64" customFormat="1" x14ac:dyDescent="0.25"/>
    <row r="548" s="64" customFormat="1" x14ac:dyDescent="0.25"/>
    <row r="549" s="64" customFormat="1" x14ac:dyDescent="0.25"/>
    <row r="550" s="64" customFormat="1" x14ac:dyDescent="0.25"/>
    <row r="551" s="64" customFormat="1" x14ac:dyDescent="0.25"/>
    <row r="552" s="64" customFormat="1" x14ac:dyDescent="0.25"/>
    <row r="553" s="64" customFormat="1" x14ac:dyDescent="0.25"/>
    <row r="554" s="64" customFormat="1" x14ac:dyDescent="0.25"/>
    <row r="555" s="64" customFormat="1" x14ac:dyDescent="0.25"/>
    <row r="556" s="64" customFormat="1" x14ac:dyDescent="0.25"/>
    <row r="557" s="64" customFormat="1" x14ac:dyDescent="0.25"/>
    <row r="558" s="64" customFormat="1" x14ac:dyDescent="0.25"/>
    <row r="559" s="64" customFormat="1" x14ac:dyDescent="0.25"/>
    <row r="560" s="64" customFormat="1" x14ac:dyDescent="0.25"/>
    <row r="561" s="64" customFormat="1" x14ac:dyDescent="0.25"/>
    <row r="562" s="64" customFormat="1" x14ac:dyDescent="0.25"/>
    <row r="563" s="64" customFormat="1" x14ac:dyDescent="0.25"/>
    <row r="564" s="64" customFormat="1" x14ac:dyDescent="0.25"/>
    <row r="565" s="64" customFormat="1" x14ac:dyDescent="0.25"/>
    <row r="566" s="64" customFormat="1" x14ac:dyDescent="0.25"/>
    <row r="567" s="64" customFormat="1" x14ac:dyDescent="0.25"/>
    <row r="568" s="64" customFormat="1" x14ac:dyDescent="0.25"/>
    <row r="569" s="64" customFormat="1" x14ac:dyDescent="0.25"/>
    <row r="570" s="64" customFormat="1" x14ac:dyDescent="0.25"/>
    <row r="571" s="64" customFormat="1" x14ac:dyDescent="0.25"/>
    <row r="572" s="64" customFormat="1" x14ac:dyDescent="0.25"/>
    <row r="573" s="64" customFormat="1" x14ac:dyDescent="0.25"/>
    <row r="574" s="64" customFormat="1" x14ac:dyDescent="0.25"/>
    <row r="575" s="64" customFormat="1" x14ac:dyDescent="0.25"/>
    <row r="576" s="64" customFormat="1" x14ac:dyDescent="0.25"/>
    <row r="577" s="64" customFormat="1" x14ac:dyDescent="0.25"/>
    <row r="578" s="64" customFormat="1" x14ac:dyDescent="0.25"/>
    <row r="579" s="64" customFormat="1" x14ac:dyDescent="0.25"/>
    <row r="580" s="64" customFormat="1" x14ac:dyDescent="0.25"/>
    <row r="581" s="64" customFormat="1" x14ac:dyDescent="0.25"/>
    <row r="582" s="64" customFormat="1" x14ac:dyDescent="0.25"/>
    <row r="583" s="64" customFormat="1" x14ac:dyDescent="0.25"/>
    <row r="584" s="64" customFormat="1" x14ac:dyDescent="0.25"/>
    <row r="585" s="64" customFormat="1" x14ac:dyDescent="0.25"/>
    <row r="586" s="64" customFormat="1" x14ac:dyDescent="0.25"/>
    <row r="587" s="64" customFormat="1" x14ac:dyDescent="0.25"/>
    <row r="588" s="64" customFormat="1" x14ac:dyDescent="0.25"/>
    <row r="589" s="64" customFormat="1" x14ac:dyDescent="0.25"/>
    <row r="590" s="64" customFormat="1" x14ac:dyDescent="0.25"/>
    <row r="591" s="64" customFormat="1" x14ac:dyDescent="0.25"/>
    <row r="592" s="64" customFormat="1" x14ac:dyDescent="0.25"/>
    <row r="593" s="64" customFormat="1" x14ac:dyDescent="0.25"/>
    <row r="594" s="64" customFormat="1" x14ac:dyDescent="0.25"/>
    <row r="595" s="64" customFormat="1" x14ac:dyDescent="0.25"/>
    <row r="596" s="64" customFormat="1" x14ac:dyDescent="0.25"/>
    <row r="597" s="64" customFormat="1" x14ac:dyDescent="0.25"/>
    <row r="598" s="64" customFormat="1" x14ac:dyDescent="0.25"/>
    <row r="599" s="64" customFormat="1" x14ac:dyDescent="0.25"/>
    <row r="600" s="64" customFormat="1" x14ac:dyDescent="0.25"/>
    <row r="601" s="64" customFormat="1" x14ac:dyDescent="0.25"/>
    <row r="602" s="64" customFormat="1" x14ac:dyDescent="0.25"/>
    <row r="603" s="64" customFormat="1" x14ac:dyDescent="0.25"/>
    <row r="604" s="64" customFormat="1" x14ac:dyDescent="0.25"/>
    <row r="605" s="64" customFormat="1" x14ac:dyDescent="0.25"/>
    <row r="606" s="64" customFormat="1" x14ac:dyDescent="0.25"/>
    <row r="607" s="64" customFormat="1" x14ac:dyDescent="0.25"/>
    <row r="608" s="64" customFormat="1" x14ac:dyDescent="0.25"/>
    <row r="609" s="64" customFormat="1" x14ac:dyDescent="0.25"/>
    <row r="610" s="64" customFormat="1" x14ac:dyDescent="0.25"/>
    <row r="611" s="64" customFormat="1" x14ac:dyDescent="0.25"/>
    <row r="612" s="64" customFormat="1" x14ac:dyDescent="0.25"/>
    <row r="613" s="64" customFormat="1" x14ac:dyDescent="0.25"/>
    <row r="614" s="64" customFormat="1" x14ac:dyDescent="0.25"/>
    <row r="615" s="64" customFormat="1" x14ac:dyDescent="0.25"/>
    <row r="616" s="64" customFormat="1" x14ac:dyDescent="0.25"/>
    <row r="617" s="64" customFormat="1" x14ac:dyDescent="0.25"/>
    <row r="618" s="64" customFormat="1" x14ac:dyDescent="0.25"/>
    <row r="619" s="64" customFormat="1" x14ac:dyDescent="0.25"/>
    <row r="620" s="64" customFormat="1" x14ac:dyDescent="0.25"/>
    <row r="621" s="64" customFormat="1" x14ac:dyDescent="0.25"/>
    <row r="622" s="64" customFormat="1" x14ac:dyDescent="0.25"/>
    <row r="623" s="64" customFormat="1" x14ac:dyDescent="0.25"/>
    <row r="624" s="64" customFormat="1" x14ac:dyDescent="0.25"/>
    <row r="625" s="64" customFormat="1" x14ac:dyDescent="0.25"/>
    <row r="626" s="64" customFormat="1" x14ac:dyDescent="0.25"/>
    <row r="627" s="64" customFormat="1" x14ac:dyDescent="0.25"/>
    <row r="628" s="64" customFormat="1" x14ac:dyDescent="0.25"/>
    <row r="629" s="64" customFormat="1" x14ac:dyDescent="0.25"/>
    <row r="630" s="64" customFormat="1" x14ac:dyDescent="0.25"/>
    <row r="631" s="64" customFormat="1" x14ac:dyDescent="0.25"/>
    <row r="632" s="64" customFormat="1" x14ac:dyDescent="0.25"/>
    <row r="633" s="64" customFormat="1" x14ac:dyDescent="0.25"/>
    <row r="634" s="64" customFormat="1" x14ac:dyDescent="0.25"/>
    <row r="635" s="64" customFormat="1" x14ac:dyDescent="0.25"/>
    <row r="636" s="64" customFormat="1" x14ac:dyDescent="0.25"/>
    <row r="637" s="64" customFormat="1" x14ac:dyDescent="0.25"/>
    <row r="638" s="64" customFormat="1" x14ac:dyDescent="0.25"/>
    <row r="639" s="64" customFormat="1" x14ac:dyDescent="0.25"/>
    <row r="640" s="64" customFormat="1" x14ac:dyDescent="0.25"/>
    <row r="641" s="64" customFormat="1" x14ac:dyDescent="0.25"/>
    <row r="642" s="64" customFormat="1" x14ac:dyDescent="0.25"/>
    <row r="643" s="64" customFormat="1" x14ac:dyDescent="0.25"/>
    <row r="644" s="64" customFormat="1" x14ac:dyDescent="0.25"/>
    <row r="645" s="64" customFormat="1" x14ac:dyDescent="0.25"/>
    <row r="646" s="64" customFormat="1" x14ac:dyDescent="0.25"/>
    <row r="647" s="64" customFormat="1" x14ac:dyDescent="0.25"/>
    <row r="648" s="64" customFormat="1" x14ac:dyDescent="0.25"/>
    <row r="649" s="64" customFormat="1" x14ac:dyDescent="0.25"/>
    <row r="650" s="64" customFormat="1" x14ac:dyDescent="0.25"/>
    <row r="651" s="64" customFormat="1" x14ac:dyDescent="0.25"/>
    <row r="652" s="64" customFormat="1" x14ac:dyDescent="0.25"/>
    <row r="653" s="64" customFormat="1" x14ac:dyDescent="0.25"/>
    <row r="654" s="64" customFormat="1" x14ac:dyDescent="0.25"/>
    <row r="655" s="64" customFormat="1" x14ac:dyDescent="0.25"/>
    <row r="656" s="64" customFormat="1" x14ac:dyDescent="0.25"/>
    <row r="657" s="64" customFormat="1" x14ac:dyDescent="0.25"/>
    <row r="658" s="64" customFormat="1" x14ac:dyDescent="0.25"/>
    <row r="659" s="64" customFormat="1" x14ac:dyDescent="0.25"/>
    <row r="660" s="64" customFormat="1" x14ac:dyDescent="0.25"/>
    <row r="661" s="64" customFormat="1" x14ac:dyDescent="0.25"/>
    <row r="662" s="64" customFormat="1" x14ac:dyDescent="0.25"/>
    <row r="663" s="64" customFormat="1" x14ac:dyDescent="0.25"/>
    <row r="664" s="64" customFormat="1" x14ac:dyDescent="0.25"/>
    <row r="665" s="64" customFormat="1" x14ac:dyDescent="0.25"/>
    <row r="666" s="64" customFormat="1" x14ac:dyDescent="0.25"/>
    <row r="667" s="64" customFormat="1" x14ac:dyDescent="0.25"/>
    <row r="668" s="64" customFormat="1" x14ac:dyDescent="0.25"/>
    <row r="669" s="64" customFormat="1" x14ac:dyDescent="0.25"/>
    <row r="670" s="64" customFormat="1" x14ac:dyDescent="0.25"/>
    <row r="671" s="64" customFormat="1" x14ac:dyDescent="0.25"/>
    <row r="672" s="64" customFormat="1" x14ac:dyDescent="0.25"/>
    <row r="673" s="64" customFormat="1" x14ac:dyDescent="0.25"/>
    <row r="674" s="64" customFormat="1" x14ac:dyDescent="0.25"/>
    <row r="675" s="64" customFormat="1" x14ac:dyDescent="0.25"/>
    <row r="676" s="64" customFormat="1" x14ac:dyDescent="0.25"/>
    <row r="677" s="64" customFormat="1" x14ac:dyDescent="0.25"/>
    <row r="678" s="64" customFormat="1" x14ac:dyDescent="0.25"/>
    <row r="679" s="64" customFormat="1" x14ac:dyDescent="0.25"/>
    <row r="680" s="64" customFormat="1" x14ac:dyDescent="0.25"/>
    <row r="681" s="64" customFormat="1" x14ac:dyDescent="0.25"/>
    <row r="682" s="64" customFormat="1" x14ac:dyDescent="0.25"/>
    <row r="683" s="64" customFormat="1" x14ac:dyDescent="0.25"/>
    <row r="684" s="64" customFormat="1" x14ac:dyDescent="0.25"/>
    <row r="685" s="64" customFormat="1" x14ac:dyDescent="0.25"/>
    <row r="686" s="64" customFormat="1" x14ac:dyDescent="0.25"/>
    <row r="687" s="64" customFormat="1" x14ac:dyDescent="0.25"/>
    <row r="688" s="64" customFormat="1" x14ac:dyDescent="0.25"/>
    <row r="689" s="64" customFormat="1" x14ac:dyDescent="0.25"/>
    <row r="690" s="64" customFormat="1" x14ac:dyDescent="0.25"/>
    <row r="691" s="64" customFormat="1" x14ac:dyDescent="0.25"/>
    <row r="692" s="64" customFormat="1" x14ac:dyDescent="0.25"/>
    <row r="693" s="64" customFormat="1" x14ac:dyDescent="0.25"/>
    <row r="694" s="64" customFormat="1" x14ac:dyDescent="0.25"/>
    <row r="695" s="64" customFormat="1" x14ac:dyDescent="0.25"/>
    <row r="696" s="64" customFormat="1" x14ac:dyDescent="0.25"/>
    <row r="697" s="64" customFormat="1" x14ac:dyDescent="0.25"/>
    <row r="698" s="64" customFormat="1" x14ac:dyDescent="0.25"/>
    <row r="699" s="64" customFormat="1" x14ac:dyDescent="0.25"/>
    <row r="700" s="64" customFormat="1" x14ac:dyDescent="0.25"/>
    <row r="701" s="64" customFormat="1" x14ac:dyDescent="0.25"/>
    <row r="702" s="64" customFormat="1" x14ac:dyDescent="0.25"/>
    <row r="703" s="64" customFormat="1" x14ac:dyDescent="0.25"/>
    <row r="704" s="64" customFormat="1" x14ac:dyDescent="0.25"/>
    <row r="705" s="64" customFormat="1" x14ac:dyDescent="0.25"/>
    <row r="706" s="64" customFormat="1" x14ac:dyDescent="0.25"/>
    <row r="707" s="64" customFormat="1" x14ac:dyDescent="0.25"/>
    <row r="708" s="64" customFormat="1" x14ac:dyDescent="0.25"/>
    <row r="709" s="64" customFormat="1" x14ac:dyDescent="0.25"/>
    <row r="710" s="64" customFormat="1" x14ac:dyDescent="0.25"/>
    <row r="711" s="64" customFormat="1" x14ac:dyDescent="0.25"/>
    <row r="712" s="64" customFormat="1" x14ac:dyDescent="0.25"/>
    <row r="713" s="64" customFormat="1" x14ac:dyDescent="0.25"/>
    <row r="714" s="64" customFormat="1" x14ac:dyDescent="0.25"/>
    <row r="715" s="64" customFormat="1" x14ac:dyDescent="0.25"/>
    <row r="716" s="64" customFormat="1" x14ac:dyDescent="0.25"/>
    <row r="717" s="64" customFormat="1" x14ac:dyDescent="0.25"/>
    <row r="718" s="64" customFormat="1" x14ac:dyDescent="0.25"/>
    <row r="719" s="64" customFormat="1" x14ac:dyDescent="0.25"/>
    <row r="720" s="64" customFormat="1" x14ac:dyDescent="0.25"/>
    <row r="721" s="64" customFormat="1" x14ac:dyDescent="0.25"/>
    <row r="722" s="64" customFormat="1" x14ac:dyDescent="0.25"/>
    <row r="723" s="64" customFormat="1" x14ac:dyDescent="0.25"/>
    <row r="724" s="64" customFormat="1" x14ac:dyDescent="0.25"/>
    <row r="725" s="64" customFormat="1" x14ac:dyDescent="0.25"/>
    <row r="726" s="64" customFormat="1" x14ac:dyDescent="0.25"/>
    <row r="727" s="64" customFormat="1" x14ac:dyDescent="0.25"/>
    <row r="728" s="64" customFormat="1" x14ac:dyDescent="0.25"/>
    <row r="729" s="64" customFormat="1" x14ac:dyDescent="0.25"/>
    <row r="730" s="64" customFormat="1" x14ac:dyDescent="0.25"/>
    <row r="731" s="64" customFormat="1" x14ac:dyDescent="0.25"/>
    <row r="732" s="64" customFormat="1" x14ac:dyDescent="0.25"/>
    <row r="733" s="64" customFormat="1" x14ac:dyDescent="0.25"/>
    <row r="734" s="64" customFormat="1" x14ac:dyDescent="0.25"/>
    <row r="735" s="64" customFormat="1" x14ac:dyDescent="0.25"/>
    <row r="736" s="64" customFormat="1" x14ac:dyDescent="0.25"/>
    <row r="737" s="64" customFormat="1" x14ac:dyDescent="0.25"/>
    <row r="738" s="64" customFormat="1" x14ac:dyDescent="0.25"/>
    <row r="739" s="64" customFormat="1" x14ac:dyDescent="0.25"/>
    <row r="740" s="64" customFormat="1" x14ac:dyDescent="0.25"/>
    <row r="741" s="64" customFormat="1" x14ac:dyDescent="0.25"/>
    <row r="742" s="64" customFormat="1" x14ac:dyDescent="0.25"/>
    <row r="743" s="64" customFormat="1" x14ac:dyDescent="0.25"/>
    <row r="744" s="64" customFormat="1" x14ac:dyDescent="0.25"/>
    <row r="745" s="64" customFormat="1" x14ac:dyDescent="0.25"/>
    <row r="746" s="64" customFormat="1" x14ac:dyDescent="0.25"/>
    <row r="747" s="64" customFormat="1" x14ac:dyDescent="0.25"/>
    <row r="748" s="64" customFormat="1" x14ac:dyDescent="0.25"/>
    <row r="749" s="64" customFormat="1" x14ac:dyDescent="0.25"/>
    <row r="750" s="64" customFormat="1" x14ac:dyDescent="0.25"/>
    <row r="751" s="64" customFormat="1" x14ac:dyDescent="0.25"/>
    <row r="752" s="64" customFormat="1" x14ac:dyDescent="0.25"/>
    <row r="753" s="64" customFormat="1" x14ac:dyDescent="0.25"/>
    <row r="754" s="64" customFormat="1" x14ac:dyDescent="0.25"/>
    <row r="755" s="64" customFormat="1" x14ac:dyDescent="0.25"/>
    <row r="756" s="64" customFormat="1" x14ac:dyDescent="0.25"/>
    <row r="757" s="64" customFormat="1" x14ac:dyDescent="0.25"/>
    <row r="758" s="64" customFormat="1" x14ac:dyDescent="0.25"/>
    <row r="759" s="64" customFormat="1" x14ac:dyDescent="0.25"/>
    <row r="760" s="64" customFormat="1" x14ac:dyDescent="0.25"/>
    <row r="761" s="64" customFormat="1" x14ac:dyDescent="0.25"/>
    <row r="762" s="64" customFormat="1" x14ac:dyDescent="0.25"/>
    <row r="763" s="64" customFormat="1" x14ac:dyDescent="0.25"/>
    <row r="764" s="64" customFormat="1" x14ac:dyDescent="0.25"/>
    <row r="765" s="64" customFormat="1" x14ac:dyDescent="0.25"/>
    <row r="766" s="64" customFormat="1" x14ac:dyDescent="0.25"/>
    <row r="767" s="64" customFormat="1" x14ac:dyDescent="0.25"/>
    <row r="768" s="64" customFormat="1" x14ac:dyDescent="0.25"/>
    <row r="769" s="64" customFormat="1" x14ac:dyDescent="0.25"/>
    <row r="770" s="64" customFormat="1" x14ac:dyDescent="0.25"/>
    <row r="771" s="64" customFormat="1" x14ac:dyDescent="0.25"/>
    <row r="772" s="64" customFormat="1" x14ac:dyDescent="0.25"/>
    <row r="773" s="64" customFormat="1" x14ac:dyDescent="0.25"/>
    <row r="774" s="64" customFormat="1" x14ac:dyDescent="0.25"/>
    <row r="775" s="64" customFormat="1" x14ac:dyDescent="0.25"/>
    <row r="776" s="64" customFormat="1" x14ac:dyDescent="0.25"/>
    <row r="777" s="64" customFormat="1" x14ac:dyDescent="0.25"/>
    <row r="778" s="64" customFormat="1" x14ac:dyDescent="0.25"/>
    <row r="779" s="64" customFormat="1" x14ac:dyDescent="0.25"/>
    <row r="780" s="64" customFormat="1" x14ac:dyDescent="0.25"/>
    <row r="781" s="64" customFormat="1" x14ac:dyDescent="0.25"/>
    <row r="782" s="64" customFormat="1" x14ac:dyDescent="0.25"/>
    <row r="783" s="64" customFormat="1" x14ac:dyDescent="0.25"/>
    <row r="784" s="64" customFormat="1" x14ac:dyDescent="0.25"/>
    <row r="785" s="64" customFormat="1" x14ac:dyDescent="0.25"/>
    <row r="786" s="64" customFormat="1" x14ac:dyDescent="0.25"/>
    <row r="787" s="64" customFormat="1" x14ac:dyDescent="0.25"/>
    <row r="788" s="64" customFormat="1" x14ac:dyDescent="0.25"/>
    <row r="789" s="64" customFormat="1" x14ac:dyDescent="0.25"/>
    <row r="790" s="64" customFormat="1" x14ac:dyDescent="0.25"/>
    <row r="791" s="64" customFormat="1" x14ac:dyDescent="0.25"/>
    <row r="792" s="64" customFormat="1" x14ac:dyDescent="0.25"/>
    <row r="793" s="64" customFormat="1" x14ac:dyDescent="0.25"/>
    <row r="794" s="64" customFormat="1" x14ac:dyDescent="0.25"/>
    <row r="795" s="64" customFormat="1" x14ac:dyDescent="0.25"/>
    <row r="796" s="64" customFormat="1" x14ac:dyDescent="0.25"/>
    <row r="797" s="64" customFormat="1" x14ac:dyDescent="0.25"/>
    <row r="798" s="64" customFormat="1" x14ac:dyDescent="0.25"/>
    <row r="799" s="64" customFormat="1" x14ac:dyDescent="0.25"/>
    <row r="800" s="64" customFormat="1" x14ac:dyDescent="0.25"/>
    <row r="801" s="64" customFormat="1" x14ac:dyDescent="0.25"/>
    <row r="802" s="64" customFormat="1" x14ac:dyDescent="0.25"/>
    <row r="803" s="64" customFormat="1" x14ac:dyDescent="0.25"/>
    <row r="804" s="64" customFormat="1" x14ac:dyDescent="0.25"/>
    <row r="805" s="64" customFormat="1" x14ac:dyDescent="0.25"/>
    <row r="806" s="64" customFormat="1" x14ac:dyDescent="0.25"/>
    <row r="807" s="64" customFormat="1" x14ac:dyDescent="0.25"/>
    <row r="808" s="64" customFormat="1" x14ac:dyDescent="0.25"/>
    <row r="809" s="64" customFormat="1" x14ac:dyDescent="0.25"/>
    <row r="810" s="64" customFormat="1" x14ac:dyDescent="0.25"/>
    <row r="811" s="64" customFormat="1" x14ac:dyDescent="0.25"/>
    <row r="812" s="64" customFormat="1" x14ac:dyDescent="0.25"/>
    <row r="813" s="64" customFormat="1" x14ac:dyDescent="0.25"/>
    <row r="814" s="64" customFormat="1" x14ac:dyDescent="0.25"/>
    <row r="815" s="64" customFormat="1" x14ac:dyDescent="0.25"/>
    <row r="816" s="64" customFormat="1" x14ac:dyDescent="0.25"/>
    <row r="817" s="64" customFormat="1" x14ac:dyDescent="0.25"/>
    <row r="818" s="64" customFormat="1" x14ac:dyDescent="0.25"/>
    <row r="819" s="64" customFormat="1" x14ac:dyDescent="0.25"/>
    <row r="820" s="64" customFormat="1" x14ac:dyDescent="0.25"/>
    <row r="821" s="64" customFormat="1" x14ac:dyDescent="0.25"/>
    <row r="822" s="64" customFormat="1" x14ac:dyDescent="0.25"/>
    <row r="823" s="64" customFormat="1" x14ac:dyDescent="0.25"/>
    <row r="824" s="64" customFormat="1" x14ac:dyDescent="0.25"/>
    <row r="825" s="64" customFormat="1" x14ac:dyDescent="0.25"/>
    <row r="826" s="64" customFormat="1" x14ac:dyDescent="0.25"/>
    <row r="827" s="64" customFormat="1" x14ac:dyDescent="0.25"/>
    <row r="828" s="64" customFormat="1" x14ac:dyDescent="0.25"/>
    <row r="829" s="64" customFormat="1" x14ac:dyDescent="0.25"/>
    <row r="830" s="64" customFormat="1" x14ac:dyDescent="0.25"/>
    <row r="831" s="64" customFormat="1" x14ac:dyDescent="0.25"/>
    <row r="832" s="64" customFormat="1" x14ac:dyDescent="0.25"/>
    <row r="833" s="64" customFormat="1" x14ac:dyDescent="0.25"/>
    <row r="834" s="64" customFormat="1" x14ac:dyDescent="0.25"/>
    <row r="835" s="64" customFormat="1" x14ac:dyDescent="0.25"/>
    <row r="836" s="64" customFormat="1" x14ac:dyDescent="0.25"/>
    <row r="837" s="64" customFormat="1" x14ac:dyDescent="0.25"/>
    <row r="838" s="64" customFormat="1" x14ac:dyDescent="0.25"/>
    <row r="839" s="64" customFormat="1" x14ac:dyDescent="0.25"/>
    <row r="840" s="64" customFormat="1" x14ac:dyDescent="0.25"/>
    <row r="841" s="64" customFormat="1" x14ac:dyDescent="0.25"/>
    <row r="842" s="64" customFormat="1" x14ac:dyDescent="0.25"/>
    <row r="843" s="64" customFormat="1" x14ac:dyDescent="0.25"/>
    <row r="844" s="64" customFormat="1" x14ac:dyDescent="0.25"/>
    <row r="845" s="64" customFormat="1" x14ac:dyDescent="0.25"/>
    <row r="846" s="64" customFormat="1" x14ac:dyDescent="0.25"/>
    <row r="847" s="64" customFormat="1" x14ac:dyDescent="0.25"/>
    <row r="848" s="64" customFormat="1" x14ac:dyDescent="0.25"/>
    <row r="849" s="64" customFormat="1" x14ac:dyDescent="0.25"/>
    <row r="850" s="64" customFormat="1" x14ac:dyDescent="0.25"/>
    <row r="851" s="64" customFormat="1" x14ac:dyDescent="0.25"/>
    <row r="852" s="64" customFormat="1" x14ac:dyDescent="0.25"/>
    <row r="853" s="64" customFormat="1" x14ac:dyDescent="0.25"/>
    <row r="854" s="64" customFormat="1" x14ac:dyDescent="0.25"/>
    <row r="855" s="64" customFormat="1" x14ac:dyDescent="0.25"/>
    <row r="856" s="64" customFormat="1" x14ac:dyDescent="0.25"/>
    <row r="857" s="64" customFormat="1" x14ac:dyDescent="0.25"/>
    <row r="858" s="64" customFormat="1" x14ac:dyDescent="0.25"/>
    <row r="859" s="64" customFormat="1" x14ac:dyDescent="0.25"/>
    <row r="860" s="64" customFormat="1" x14ac:dyDescent="0.25"/>
    <row r="861" s="64" customFormat="1" x14ac:dyDescent="0.25"/>
    <row r="862" s="64" customFormat="1" x14ac:dyDescent="0.25"/>
    <row r="863" s="64" customFormat="1" x14ac:dyDescent="0.25"/>
    <row r="864" s="64" customFormat="1" x14ac:dyDescent="0.25"/>
    <row r="865" s="64" customFormat="1" x14ac:dyDescent="0.25"/>
    <row r="866" s="64" customFormat="1" x14ac:dyDescent="0.25"/>
    <row r="867" s="64" customFormat="1" x14ac:dyDescent="0.25"/>
    <row r="868" s="64" customFormat="1" x14ac:dyDescent="0.25"/>
    <row r="869" s="64" customFormat="1" x14ac:dyDescent="0.25"/>
    <row r="870" s="64" customFormat="1" x14ac:dyDescent="0.25"/>
    <row r="871" s="64" customFormat="1" x14ac:dyDescent="0.25"/>
    <row r="872" s="64" customFormat="1" x14ac:dyDescent="0.25"/>
    <row r="873" s="64" customFormat="1" x14ac:dyDescent="0.25"/>
    <row r="874" s="64" customFormat="1" x14ac:dyDescent="0.25"/>
    <row r="875" s="64" customFormat="1" x14ac:dyDescent="0.25"/>
    <row r="876" s="64" customFormat="1" x14ac:dyDescent="0.25"/>
    <row r="877" s="64" customFormat="1" x14ac:dyDescent="0.25"/>
    <row r="878" s="64" customFormat="1" x14ac:dyDescent="0.25"/>
    <row r="879" s="64" customFormat="1" x14ac:dyDescent="0.25"/>
    <row r="880" s="64" customFormat="1" x14ac:dyDescent="0.25"/>
    <row r="881" s="64" customFormat="1" x14ac:dyDescent="0.25"/>
    <row r="882" s="64" customFormat="1" x14ac:dyDescent="0.25"/>
    <row r="883" s="64" customFormat="1" x14ac:dyDescent="0.25"/>
    <row r="884" s="64" customFormat="1" x14ac:dyDescent="0.25"/>
    <row r="885" s="64" customFormat="1" x14ac:dyDescent="0.25"/>
    <row r="886" s="64" customFormat="1" x14ac:dyDescent="0.25"/>
    <row r="887" s="64" customFormat="1" x14ac:dyDescent="0.25"/>
    <row r="888" s="64" customFormat="1" x14ac:dyDescent="0.25"/>
    <row r="889" s="64" customFormat="1" x14ac:dyDescent="0.25"/>
    <row r="890" s="64" customFormat="1" x14ac:dyDescent="0.25"/>
    <row r="891" s="64" customFormat="1" x14ac:dyDescent="0.25"/>
    <row r="892" s="64" customFormat="1" x14ac:dyDescent="0.25"/>
    <row r="893" s="64" customFormat="1" x14ac:dyDescent="0.25"/>
    <row r="894" s="64" customFormat="1" x14ac:dyDescent="0.25"/>
    <row r="895" s="64" customFormat="1" x14ac:dyDescent="0.25"/>
    <row r="896" s="64" customFormat="1" x14ac:dyDescent="0.25"/>
    <row r="897" s="64" customFormat="1" x14ac:dyDescent="0.25"/>
    <row r="898" s="64" customFormat="1" x14ac:dyDescent="0.25"/>
    <row r="899" s="64" customFormat="1" x14ac:dyDescent="0.25"/>
    <row r="900" s="64" customFormat="1" x14ac:dyDescent="0.25"/>
    <row r="901" s="64" customFormat="1" x14ac:dyDescent="0.25"/>
    <row r="902" s="64" customFormat="1" x14ac:dyDescent="0.25"/>
    <row r="903" s="64" customFormat="1" x14ac:dyDescent="0.25"/>
    <row r="904" s="64" customFormat="1" x14ac:dyDescent="0.25"/>
    <row r="905" s="64" customFormat="1" x14ac:dyDescent="0.25"/>
    <row r="906" s="64" customFormat="1" x14ac:dyDescent="0.25"/>
    <row r="907" s="64" customFormat="1" x14ac:dyDescent="0.25"/>
    <row r="908" s="64" customFormat="1" x14ac:dyDescent="0.25"/>
    <row r="909" s="64" customFormat="1" x14ac:dyDescent="0.25"/>
    <row r="910" s="64" customFormat="1" x14ac:dyDescent="0.25"/>
    <row r="911" s="64" customFormat="1" x14ac:dyDescent="0.25"/>
    <row r="912" s="64" customFormat="1" x14ac:dyDescent="0.25"/>
    <row r="913" s="64" customFormat="1" x14ac:dyDescent="0.25"/>
    <row r="914" s="64" customFormat="1" x14ac:dyDescent="0.25"/>
    <row r="915" s="64" customFormat="1" x14ac:dyDescent="0.25"/>
    <row r="916" s="64" customFormat="1" x14ac:dyDescent="0.25"/>
    <row r="917" s="64" customFormat="1" x14ac:dyDescent="0.25"/>
    <row r="918" s="64" customFormat="1" x14ac:dyDescent="0.25"/>
    <row r="919" s="64" customFormat="1" x14ac:dyDescent="0.25"/>
    <row r="920" s="64" customFormat="1" x14ac:dyDescent="0.25"/>
    <row r="921" s="64" customFormat="1" x14ac:dyDescent="0.25"/>
    <row r="922" s="64" customFormat="1" x14ac:dyDescent="0.25"/>
    <row r="923" s="64" customFormat="1" x14ac:dyDescent="0.25"/>
    <row r="924" s="64" customFormat="1" x14ac:dyDescent="0.25"/>
    <row r="925" s="64" customFormat="1" x14ac:dyDescent="0.25"/>
    <row r="926" s="64" customFormat="1" x14ac:dyDescent="0.25"/>
    <row r="927" s="64" customFormat="1" x14ac:dyDescent="0.25"/>
    <row r="928" s="64" customFormat="1" x14ac:dyDescent="0.25"/>
    <row r="929" s="64" customFormat="1" x14ac:dyDescent="0.25"/>
    <row r="930" s="64" customFormat="1" x14ac:dyDescent="0.25"/>
    <row r="931" s="64" customFormat="1" x14ac:dyDescent="0.25"/>
    <row r="932" s="64" customFormat="1" x14ac:dyDescent="0.25"/>
    <row r="933" s="64" customFormat="1" x14ac:dyDescent="0.25"/>
    <row r="934" s="64" customFormat="1" x14ac:dyDescent="0.25"/>
    <row r="935" s="64" customFormat="1" x14ac:dyDescent="0.25"/>
    <row r="936" s="64" customFormat="1" x14ac:dyDescent="0.25"/>
    <row r="937" s="64" customFormat="1" x14ac:dyDescent="0.25"/>
    <row r="938" s="64" customFormat="1" x14ac:dyDescent="0.25"/>
    <row r="939" s="64" customFormat="1" x14ac:dyDescent="0.25"/>
    <row r="940" s="64" customFormat="1" x14ac:dyDescent="0.25"/>
    <row r="941" s="64" customFormat="1" x14ac:dyDescent="0.25"/>
    <row r="942" s="64" customFormat="1" x14ac:dyDescent="0.25"/>
    <row r="943" s="64" customFormat="1" x14ac:dyDescent="0.25"/>
    <row r="944" s="64" customFormat="1" x14ac:dyDescent="0.25"/>
    <row r="945" s="64" customFormat="1" x14ac:dyDescent="0.25"/>
    <row r="946" s="64" customFormat="1" x14ac:dyDescent="0.25"/>
    <row r="947" s="64" customFormat="1" x14ac:dyDescent="0.25"/>
    <row r="948" s="64" customFormat="1" x14ac:dyDescent="0.25"/>
    <row r="949" s="64" customFormat="1" x14ac:dyDescent="0.25"/>
    <row r="950" s="64" customFormat="1" x14ac:dyDescent="0.25"/>
    <row r="951" s="64" customFormat="1" x14ac:dyDescent="0.25"/>
    <row r="952" s="64" customFormat="1" x14ac:dyDescent="0.25"/>
    <row r="953" s="64" customFormat="1" x14ac:dyDescent="0.25"/>
    <row r="954" s="64" customFormat="1" x14ac:dyDescent="0.25"/>
    <row r="955" s="64" customFormat="1" x14ac:dyDescent="0.25"/>
    <row r="956" s="64" customFormat="1" x14ac:dyDescent="0.25"/>
    <row r="957" s="64" customFormat="1" x14ac:dyDescent="0.25"/>
    <row r="958" s="64" customFormat="1" x14ac:dyDescent="0.25"/>
    <row r="959" s="64" customFormat="1" x14ac:dyDescent="0.25"/>
    <row r="960" s="64" customFormat="1" x14ac:dyDescent="0.25"/>
    <row r="961" s="64" customFormat="1" x14ac:dyDescent="0.25"/>
    <row r="962" s="64" customFormat="1" x14ac:dyDescent="0.25"/>
    <row r="963" s="64" customFormat="1" x14ac:dyDescent="0.25"/>
    <row r="964" s="64" customFormat="1" x14ac:dyDescent="0.25"/>
    <row r="965" s="64" customFormat="1" x14ac:dyDescent="0.25"/>
    <row r="966" s="64" customFormat="1" x14ac:dyDescent="0.25"/>
    <row r="967" s="64" customFormat="1" x14ac:dyDescent="0.25"/>
    <row r="968" s="64" customFormat="1" x14ac:dyDescent="0.25"/>
    <row r="969" s="64" customFormat="1" x14ac:dyDescent="0.25"/>
    <row r="970" s="64" customFormat="1" x14ac:dyDescent="0.25"/>
    <row r="971" s="64" customFormat="1" x14ac:dyDescent="0.25"/>
    <row r="972" s="64" customFormat="1" x14ac:dyDescent="0.25"/>
    <row r="973" s="64" customFormat="1" x14ac:dyDescent="0.25"/>
    <row r="974" s="64" customFormat="1" x14ac:dyDescent="0.25"/>
    <row r="975" s="64" customFormat="1" x14ac:dyDescent="0.25"/>
    <row r="976" s="64" customFormat="1" x14ac:dyDescent="0.25"/>
    <row r="977" s="64" customFormat="1" x14ac:dyDescent="0.25"/>
    <row r="978" s="64" customFormat="1" x14ac:dyDescent="0.25"/>
    <row r="979" s="64" customFormat="1" x14ac:dyDescent="0.25"/>
    <row r="980" s="64" customFormat="1" x14ac:dyDescent="0.25"/>
    <row r="981" s="64" customFormat="1" x14ac:dyDescent="0.25"/>
    <row r="982" s="64" customFormat="1" x14ac:dyDescent="0.25"/>
    <row r="983" s="64" customFormat="1" x14ac:dyDescent="0.25"/>
    <row r="984" s="64" customFormat="1" x14ac:dyDescent="0.25"/>
    <row r="985" s="64" customFormat="1" x14ac:dyDescent="0.25"/>
    <row r="986" s="64" customFormat="1" x14ac:dyDescent="0.25"/>
    <row r="987" s="64" customFormat="1" x14ac:dyDescent="0.25"/>
    <row r="988" s="64" customFormat="1" x14ac:dyDescent="0.25"/>
    <row r="989" s="64" customFormat="1" x14ac:dyDescent="0.25"/>
    <row r="990" s="64" customFormat="1" x14ac:dyDescent="0.25"/>
    <row r="991" s="64" customFormat="1" x14ac:dyDescent="0.25"/>
    <row r="992" s="64" customFormat="1" x14ac:dyDescent="0.25"/>
    <row r="993" s="64" customFormat="1" x14ac:dyDescent="0.25"/>
    <row r="994" s="64" customFormat="1" x14ac:dyDescent="0.25"/>
    <row r="995" s="64" customFormat="1" x14ac:dyDescent="0.25"/>
    <row r="996" s="64" customFormat="1" x14ac:dyDescent="0.25"/>
    <row r="997" s="64" customFormat="1" x14ac:dyDescent="0.25"/>
    <row r="998" s="64" customFormat="1" x14ac:dyDescent="0.25"/>
    <row r="999" s="64" customFormat="1" x14ac:dyDescent="0.25"/>
    <row r="1000" s="64" customFormat="1" x14ac:dyDescent="0.25"/>
    <row r="1001" s="64" customFormat="1" x14ac:dyDescent="0.25"/>
    <row r="1002" s="64" customFormat="1" x14ac:dyDescent="0.25"/>
    <row r="1003" s="64" customFormat="1" x14ac:dyDescent="0.25"/>
    <row r="1004" s="64" customFormat="1" x14ac:dyDescent="0.25"/>
    <row r="1005" s="64" customFormat="1" x14ac:dyDescent="0.25"/>
    <row r="1006" s="64" customFormat="1" x14ac:dyDescent="0.25"/>
    <row r="1007" s="64" customFormat="1" x14ac:dyDescent="0.25"/>
    <row r="1008" s="64" customFormat="1" x14ac:dyDescent="0.25"/>
    <row r="1009" s="64" customFormat="1" x14ac:dyDescent="0.25"/>
    <row r="1010" s="64" customFormat="1" x14ac:dyDescent="0.25"/>
    <row r="1011" s="64" customFormat="1" x14ac:dyDescent="0.25"/>
    <row r="1012" s="64" customFormat="1" x14ac:dyDescent="0.25"/>
    <row r="1013" s="64" customFormat="1" x14ac:dyDescent="0.25"/>
    <row r="1014" s="64" customFormat="1" x14ac:dyDescent="0.25"/>
    <row r="1015" s="64" customFormat="1" x14ac:dyDescent="0.25"/>
    <row r="1016" s="64" customFormat="1" x14ac:dyDescent="0.25"/>
    <row r="1017" s="64" customFormat="1" x14ac:dyDescent="0.25"/>
    <row r="1018" s="64" customFormat="1" x14ac:dyDescent="0.25"/>
    <row r="1019" s="64" customFormat="1" x14ac:dyDescent="0.25"/>
    <row r="1020" s="64" customFormat="1" x14ac:dyDescent="0.25"/>
    <row r="1021" s="64" customFormat="1" x14ac:dyDescent="0.25"/>
    <row r="1022" s="64" customFormat="1" x14ac:dyDescent="0.25"/>
    <row r="1023" s="64" customFormat="1" x14ac:dyDescent="0.25"/>
    <row r="1024" s="64" customFormat="1" x14ac:dyDescent="0.25"/>
    <row r="1025" s="64" customFormat="1" x14ac:dyDescent="0.25"/>
    <row r="1026" s="64" customFormat="1" x14ac:dyDescent="0.25"/>
    <row r="1027" s="64" customFormat="1" x14ac:dyDescent="0.25"/>
    <row r="1028" s="64" customFormat="1" x14ac:dyDescent="0.25"/>
    <row r="1029" s="64" customFormat="1" x14ac:dyDescent="0.25"/>
    <row r="1030" s="64" customFormat="1" x14ac:dyDescent="0.25"/>
    <row r="1031" s="64" customFormat="1" x14ac:dyDescent="0.25"/>
    <row r="1032" s="64" customFormat="1" x14ac:dyDescent="0.25"/>
    <row r="1033" s="64" customFormat="1" x14ac:dyDescent="0.25"/>
    <row r="1034" s="64" customFormat="1" x14ac:dyDescent="0.25"/>
    <row r="1035" s="64" customFormat="1" x14ac:dyDescent="0.25"/>
    <row r="1036" s="64" customFormat="1" x14ac:dyDescent="0.25"/>
    <row r="1037" s="64" customFormat="1" x14ac:dyDescent="0.25"/>
    <row r="1038" s="64" customFormat="1" x14ac:dyDescent="0.25"/>
    <row r="1039" s="64" customFormat="1" x14ac:dyDescent="0.25"/>
    <row r="1040" s="64" customFormat="1" x14ac:dyDescent="0.25"/>
    <row r="1041" s="64" customFormat="1" x14ac:dyDescent="0.25"/>
    <row r="1042" s="64" customFormat="1" x14ac:dyDescent="0.25"/>
    <row r="1043" s="64" customFormat="1" x14ac:dyDescent="0.25"/>
    <row r="1044" s="64" customFormat="1" x14ac:dyDescent="0.25"/>
    <row r="1045" s="64" customFormat="1" x14ac:dyDescent="0.25"/>
    <row r="1046" s="64" customFormat="1" x14ac:dyDescent="0.25"/>
    <row r="1047" s="64" customFormat="1" x14ac:dyDescent="0.25"/>
    <row r="1048" s="64" customFormat="1" x14ac:dyDescent="0.25"/>
    <row r="1049" s="64" customFormat="1" x14ac:dyDescent="0.25"/>
    <row r="1050" s="64" customFormat="1" x14ac:dyDescent="0.25"/>
    <row r="1051" s="64" customFormat="1" x14ac:dyDescent="0.25"/>
    <row r="1052" s="64" customFormat="1" x14ac:dyDescent="0.25"/>
    <row r="1053" s="64" customFormat="1" x14ac:dyDescent="0.25"/>
    <row r="1054" s="64" customFormat="1" x14ac:dyDescent="0.25"/>
    <row r="1055" s="64" customFormat="1" x14ac:dyDescent="0.25"/>
    <row r="1056" s="64" customFormat="1" x14ac:dyDescent="0.25"/>
    <row r="1057" s="64" customFormat="1" x14ac:dyDescent="0.25"/>
    <row r="1058" s="64" customFormat="1" x14ac:dyDescent="0.25"/>
    <row r="1059" s="64" customFormat="1" x14ac:dyDescent="0.25"/>
    <row r="1060" s="64" customFormat="1" x14ac:dyDescent="0.25"/>
    <row r="1061" s="64" customFormat="1" x14ac:dyDescent="0.25"/>
    <row r="1062" s="64" customFormat="1" x14ac:dyDescent="0.25"/>
    <row r="1063" s="64" customFormat="1" x14ac:dyDescent="0.25"/>
    <row r="1064" s="64" customFormat="1" x14ac:dyDescent="0.25"/>
    <row r="1065" s="64" customFormat="1" x14ac:dyDescent="0.25"/>
    <row r="1066" s="64" customFormat="1" x14ac:dyDescent="0.25"/>
    <row r="1067" s="64" customFormat="1" x14ac:dyDescent="0.25"/>
    <row r="1068" s="64" customFormat="1" x14ac:dyDescent="0.25"/>
    <row r="1069" s="64" customFormat="1" x14ac:dyDescent="0.25"/>
    <row r="1070" s="64" customFormat="1" x14ac:dyDescent="0.25"/>
    <row r="1071" s="64" customFormat="1" x14ac:dyDescent="0.25"/>
    <row r="1072" s="64" customFormat="1" x14ac:dyDescent="0.25"/>
    <row r="1073" s="64" customFormat="1" x14ac:dyDescent="0.25"/>
    <row r="1074" s="64" customFormat="1" x14ac:dyDescent="0.25"/>
    <row r="1075" s="64" customFormat="1" x14ac:dyDescent="0.25"/>
    <row r="1076" s="64" customFormat="1" x14ac:dyDescent="0.25"/>
    <row r="1077" s="64" customFormat="1" x14ac:dyDescent="0.25"/>
    <row r="1078" s="64" customFormat="1" x14ac:dyDescent="0.25"/>
    <row r="1079" s="64" customFormat="1" x14ac:dyDescent="0.25"/>
    <row r="1080" s="64" customFormat="1" x14ac:dyDescent="0.25"/>
    <row r="1081" s="64" customFormat="1" x14ac:dyDescent="0.25"/>
    <row r="1082" s="64" customFormat="1" x14ac:dyDescent="0.25"/>
    <row r="1083" s="64" customFormat="1" x14ac:dyDescent="0.25"/>
    <row r="1084" s="64" customFormat="1" x14ac:dyDescent="0.25"/>
    <row r="1085" s="64" customFormat="1" x14ac:dyDescent="0.25"/>
    <row r="1086" s="64" customFormat="1" x14ac:dyDescent="0.25"/>
    <row r="1087" s="64" customFormat="1" x14ac:dyDescent="0.25"/>
    <row r="1088" s="64" customFormat="1" x14ac:dyDescent="0.25"/>
    <row r="1089" s="64" customFormat="1" x14ac:dyDescent="0.25"/>
    <row r="1090" s="64" customFormat="1" x14ac:dyDescent="0.25"/>
    <row r="1091" s="64" customFormat="1" x14ac:dyDescent="0.25"/>
    <row r="1092" s="64" customFormat="1" x14ac:dyDescent="0.25"/>
    <row r="1093" s="64" customFormat="1" x14ac:dyDescent="0.25"/>
    <row r="1094" s="64" customFormat="1" x14ac:dyDescent="0.25"/>
    <row r="1095" s="64" customFormat="1" x14ac:dyDescent="0.25"/>
    <row r="1096" s="64" customFormat="1" x14ac:dyDescent="0.25"/>
    <row r="1097" s="64" customFormat="1" x14ac:dyDescent="0.25"/>
    <row r="1098" s="64" customFormat="1" x14ac:dyDescent="0.25"/>
    <row r="1099" s="64" customFormat="1" x14ac:dyDescent="0.25"/>
    <row r="1100" s="64" customFormat="1" x14ac:dyDescent="0.25"/>
    <row r="1101" s="64" customFormat="1" x14ac:dyDescent="0.25"/>
    <row r="1102" s="64" customFormat="1" x14ac:dyDescent="0.25"/>
    <row r="1103" s="64" customFormat="1" x14ac:dyDescent="0.25"/>
    <row r="1104" s="64" customFormat="1" x14ac:dyDescent="0.25"/>
    <row r="1105" s="64" customFormat="1" x14ac:dyDescent="0.25"/>
    <row r="1106" s="64" customFormat="1" x14ac:dyDescent="0.25"/>
    <row r="1107" s="64" customFormat="1" x14ac:dyDescent="0.25"/>
    <row r="1108" s="64" customFormat="1" x14ac:dyDescent="0.25"/>
    <row r="1109" s="64" customFormat="1" x14ac:dyDescent="0.25"/>
    <row r="1110" s="64" customFormat="1" x14ac:dyDescent="0.25"/>
    <row r="1111" s="64" customFormat="1" x14ac:dyDescent="0.25"/>
    <row r="1112" s="64" customFormat="1" x14ac:dyDescent="0.25"/>
    <row r="1113" s="64" customFormat="1" x14ac:dyDescent="0.25"/>
    <row r="1114" s="64" customFormat="1" x14ac:dyDescent="0.25"/>
    <row r="1115" s="64" customFormat="1" x14ac:dyDescent="0.25"/>
    <row r="1116" s="64" customFormat="1" x14ac:dyDescent="0.25"/>
    <row r="1117" s="64" customFormat="1" x14ac:dyDescent="0.25"/>
    <row r="1118" s="64" customFormat="1" x14ac:dyDescent="0.25"/>
    <row r="1119" s="64" customFormat="1" x14ac:dyDescent="0.25"/>
    <row r="1120" s="64" customFormat="1" x14ac:dyDescent="0.25"/>
    <row r="1121" s="64" customFormat="1" x14ac:dyDescent="0.25"/>
    <row r="1122" s="64" customFormat="1" x14ac:dyDescent="0.25"/>
    <row r="1123" s="64" customFormat="1" x14ac:dyDescent="0.25"/>
    <row r="1124" s="64" customFormat="1" x14ac:dyDescent="0.25"/>
    <row r="1125" s="64" customFormat="1" x14ac:dyDescent="0.25"/>
    <row r="1126" s="64" customFormat="1" x14ac:dyDescent="0.25"/>
    <row r="1127" s="64" customFormat="1" x14ac:dyDescent="0.25"/>
    <row r="1128" s="64" customFormat="1" x14ac:dyDescent="0.25"/>
    <row r="1129" s="64" customFormat="1" x14ac:dyDescent="0.25"/>
    <row r="1130" s="64" customFormat="1" x14ac:dyDescent="0.25"/>
    <row r="1131" s="64" customFormat="1" x14ac:dyDescent="0.25"/>
    <row r="1132" s="64" customFormat="1" x14ac:dyDescent="0.25"/>
    <row r="1133" s="64" customFormat="1" x14ac:dyDescent="0.25"/>
    <row r="1134" s="64" customFormat="1" x14ac:dyDescent="0.25"/>
    <row r="1135" s="64" customFormat="1" x14ac:dyDescent="0.25"/>
    <row r="1136" s="64" customFormat="1" x14ac:dyDescent="0.25"/>
    <row r="1137" s="64" customFormat="1" x14ac:dyDescent="0.25"/>
    <row r="1138" s="64" customFormat="1" x14ac:dyDescent="0.25"/>
    <row r="1139" s="64" customFormat="1" x14ac:dyDescent="0.25"/>
    <row r="1140" s="64" customFormat="1" x14ac:dyDescent="0.25"/>
    <row r="1141" s="64" customFormat="1" x14ac:dyDescent="0.25"/>
    <row r="1142" s="64" customFormat="1" x14ac:dyDescent="0.25"/>
    <row r="1143" s="64" customFormat="1" x14ac:dyDescent="0.25"/>
    <row r="1144" s="64" customFormat="1" x14ac:dyDescent="0.25"/>
    <row r="1145" s="64" customFormat="1" x14ac:dyDescent="0.25"/>
    <row r="1146" s="64" customFormat="1" x14ac:dyDescent="0.25"/>
    <row r="1147" s="64" customFormat="1" x14ac:dyDescent="0.25"/>
    <row r="1148" s="64" customFormat="1" x14ac:dyDescent="0.25"/>
    <row r="1149" s="64" customFormat="1" x14ac:dyDescent="0.25"/>
    <row r="1150" s="64" customFormat="1" x14ac:dyDescent="0.25"/>
    <row r="1151" s="64" customFormat="1" x14ac:dyDescent="0.25"/>
    <row r="1152" s="64" customFormat="1" x14ac:dyDescent="0.25"/>
    <row r="1153" s="64" customFormat="1" x14ac:dyDescent="0.25"/>
    <row r="1154" s="64" customFormat="1" x14ac:dyDescent="0.25"/>
    <row r="1155" s="64" customFormat="1" x14ac:dyDescent="0.25"/>
    <row r="1156" s="64" customFormat="1" x14ac:dyDescent="0.25"/>
    <row r="1157" s="64" customFormat="1" x14ac:dyDescent="0.25"/>
    <row r="1158" s="64" customFormat="1" x14ac:dyDescent="0.25"/>
    <row r="1159" s="64" customFormat="1" x14ac:dyDescent="0.25"/>
    <row r="1160" s="64" customFormat="1" x14ac:dyDescent="0.25"/>
    <row r="1161" s="64" customFormat="1" x14ac:dyDescent="0.25"/>
    <row r="1162" s="64" customFormat="1" x14ac:dyDescent="0.25"/>
    <row r="1163" s="64" customFormat="1" x14ac:dyDescent="0.25"/>
    <row r="1164" s="64" customFormat="1" x14ac:dyDescent="0.25"/>
    <row r="1165" s="64" customFormat="1" x14ac:dyDescent="0.25"/>
    <row r="1166" s="64" customFormat="1" x14ac:dyDescent="0.25"/>
    <row r="1167" s="64" customFormat="1" x14ac:dyDescent="0.25"/>
    <row r="1168" s="64" customFormat="1" x14ac:dyDescent="0.25"/>
    <row r="1169" s="64" customFormat="1" x14ac:dyDescent="0.25"/>
    <row r="1170" s="64" customFormat="1" x14ac:dyDescent="0.25"/>
    <row r="1171" s="64" customFormat="1" x14ac:dyDescent="0.25"/>
    <row r="1172" s="64" customFormat="1" x14ac:dyDescent="0.25"/>
    <row r="1173" s="64" customFormat="1" x14ac:dyDescent="0.25"/>
    <row r="1174" s="64" customFormat="1" x14ac:dyDescent="0.25"/>
    <row r="1175" s="64" customFormat="1" x14ac:dyDescent="0.25"/>
    <row r="1176" s="64" customFormat="1" x14ac:dyDescent="0.25"/>
    <row r="1177" s="64" customFormat="1" x14ac:dyDescent="0.25"/>
    <row r="1178" s="64" customFormat="1" x14ac:dyDescent="0.25"/>
    <row r="1179" s="64" customFormat="1" x14ac:dyDescent="0.25"/>
    <row r="1180" s="64" customFormat="1" x14ac:dyDescent="0.25"/>
    <row r="1181" s="64" customFormat="1" x14ac:dyDescent="0.25"/>
    <row r="1182" s="64" customFormat="1" x14ac:dyDescent="0.25"/>
    <row r="1183" s="64" customFormat="1" x14ac:dyDescent="0.25"/>
    <row r="1184" s="64" customFormat="1" x14ac:dyDescent="0.25"/>
    <row r="1185" s="64" customFormat="1" x14ac:dyDescent="0.25"/>
    <row r="1186" s="64" customFormat="1" x14ac:dyDescent="0.25"/>
    <row r="1187" s="64" customFormat="1" x14ac:dyDescent="0.25"/>
    <row r="1188" s="64" customFormat="1" x14ac:dyDescent="0.25"/>
    <row r="1189" s="64" customFormat="1" x14ac:dyDescent="0.25"/>
    <row r="1190" s="64" customFormat="1" x14ac:dyDescent="0.25"/>
    <row r="1191" s="64" customFormat="1" x14ac:dyDescent="0.25"/>
    <row r="1192" s="64" customFormat="1" x14ac:dyDescent="0.25"/>
    <row r="1193" s="64" customFormat="1" x14ac:dyDescent="0.25"/>
    <row r="1194" s="64" customFormat="1" x14ac:dyDescent="0.25"/>
    <row r="1195" s="64" customFormat="1" x14ac:dyDescent="0.25"/>
    <row r="1196" s="64" customFormat="1" x14ac:dyDescent="0.25"/>
    <row r="1197" s="64" customFormat="1" x14ac:dyDescent="0.25"/>
    <row r="1198" s="64" customFormat="1" x14ac:dyDescent="0.25"/>
    <row r="1199" s="64" customFormat="1" x14ac:dyDescent="0.25"/>
    <row r="1200" s="64" customFormat="1" x14ac:dyDescent="0.25"/>
    <row r="1201" s="64" customFormat="1" x14ac:dyDescent="0.25"/>
    <row r="1202" s="64" customFormat="1" x14ac:dyDescent="0.25"/>
    <row r="1203" s="64" customFormat="1" x14ac:dyDescent="0.25"/>
    <row r="1204" s="64" customFormat="1" x14ac:dyDescent="0.25"/>
    <row r="1205" s="64" customFormat="1" x14ac:dyDescent="0.25"/>
    <row r="1206" s="64" customFormat="1" x14ac:dyDescent="0.25"/>
    <row r="1207" s="64" customFormat="1" x14ac:dyDescent="0.25"/>
    <row r="1208" s="64" customFormat="1" x14ac:dyDescent="0.25"/>
    <row r="1209" s="64" customFormat="1" x14ac:dyDescent="0.25"/>
    <row r="1210" s="64" customFormat="1" x14ac:dyDescent="0.25"/>
    <row r="1211" s="64" customFormat="1" x14ac:dyDescent="0.25"/>
    <row r="1212" s="64" customFormat="1" x14ac:dyDescent="0.25"/>
    <row r="1213" s="64" customFormat="1" x14ac:dyDescent="0.25"/>
    <row r="1214" s="64" customFormat="1" x14ac:dyDescent="0.25"/>
    <row r="1215" s="64" customFormat="1" x14ac:dyDescent="0.25"/>
    <row r="1216" s="64" customFormat="1" x14ac:dyDescent="0.25"/>
    <row r="1217" s="64" customFormat="1" x14ac:dyDescent="0.25"/>
    <row r="1218" s="64" customFormat="1" x14ac:dyDescent="0.25"/>
    <row r="1219" s="64" customFormat="1" x14ac:dyDescent="0.25"/>
    <row r="1220" s="64" customFormat="1" x14ac:dyDescent="0.25"/>
    <row r="1221" s="64" customFormat="1" x14ac:dyDescent="0.25"/>
    <row r="1222" s="64" customFormat="1" x14ac:dyDescent="0.25"/>
    <row r="1223" s="64" customFormat="1" x14ac:dyDescent="0.25"/>
    <row r="1224" s="64" customFormat="1" x14ac:dyDescent="0.25"/>
    <row r="1225" s="64" customFormat="1" x14ac:dyDescent="0.25"/>
    <row r="1226" s="64" customFormat="1" x14ac:dyDescent="0.25"/>
    <row r="1227" s="64" customFormat="1" x14ac:dyDescent="0.25"/>
    <row r="1228" s="64" customFormat="1" x14ac:dyDescent="0.25"/>
    <row r="1229" s="64" customFormat="1" x14ac:dyDescent="0.25"/>
    <row r="1230" s="64" customFormat="1" x14ac:dyDescent="0.25"/>
    <row r="1231" s="64" customFormat="1" x14ac:dyDescent="0.25"/>
    <row r="1232" s="64" customFormat="1" x14ac:dyDescent="0.25"/>
    <row r="1233" s="64" customFormat="1" x14ac:dyDescent="0.25"/>
    <row r="1234" s="64" customFormat="1" x14ac:dyDescent="0.25"/>
    <row r="1235" s="64" customFormat="1" x14ac:dyDescent="0.25"/>
    <row r="1236" s="64" customFormat="1" x14ac:dyDescent="0.25"/>
    <row r="1237" s="64" customFormat="1" x14ac:dyDescent="0.25"/>
    <row r="1238" s="64" customFormat="1" x14ac:dyDescent="0.25"/>
    <row r="1239" s="64" customFormat="1" x14ac:dyDescent="0.25"/>
    <row r="1240" s="64" customFormat="1" x14ac:dyDescent="0.25"/>
    <row r="1241" s="64" customFormat="1" x14ac:dyDescent="0.25"/>
    <row r="1242" s="64" customFormat="1" x14ac:dyDescent="0.25"/>
    <row r="1243" s="64" customFormat="1" x14ac:dyDescent="0.25"/>
    <row r="1244" s="64" customFormat="1" x14ac:dyDescent="0.25"/>
    <row r="1245" s="64" customFormat="1" x14ac:dyDescent="0.25"/>
    <row r="1246" s="64" customFormat="1" x14ac:dyDescent="0.25"/>
    <row r="1247" s="64" customFormat="1" x14ac:dyDescent="0.25"/>
    <row r="1248" s="64" customFormat="1" x14ac:dyDescent="0.25"/>
    <row r="1249" s="64" customFormat="1" x14ac:dyDescent="0.25"/>
    <row r="1250" s="64" customFormat="1" x14ac:dyDescent="0.25"/>
    <row r="1251" s="64" customFormat="1" x14ac:dyDescent="0.25"/>
    <row r="1252" s="64" customFormat="1" x14ac:dyDescent="0.25"/>
    <row r="1253" s="64" customFormat="1" x14ac:dyDescent="0.25"/>
    <row r="1254" s="64" customFormat="1" x14ac:dyDescent="0.25"/>
    <row r="1255" s="64" customFormat="1" x14ac:dyDescent="0.25"/>
    <row r="1256" s="64" customFormat="1" x14ac:dyDescent="0.25"/>
    <row r="1257" s="64" customFormat="1" x14ac:dyDescent="0.25"/>
    <row r="1258" s="64" customFormat="1" x14ac:dyDescent="0.25"/>
    <row r="1259" s="64" customFormat="1" x14ac:dyDescent="0.25"/>
    <row r="1260" s="64" customFormat="1" x14ac:dyDescent="0.25"/>
    <row r="1261" s="64" customFormat="1" x14ac:dyDescent="0.25"/>
    <row r="1262" s="64" customFormat="1" x14ac:dyDescent="0.25"/>
    <row r="1263" s="64" customFormat="1" x14ac:dyDescent="0.25"/>
    <row r="1264" s="64" customFormat="1" x14ac:dyDescent="0.25"/>
    <row r="1265" s="64" customFormat="1" x14ac:dyDescent="0.25"/>
    <row r="1266" s="64" customFormat="1" x14ac:dyDescent="0.25"/>
    <row r="1267" s="64" customFormat="1" x14ac:dyDescent="0.25"/>
    <row r="1268" s="64" customFormat="1" x14ac:dyDescent="0.25"/>
    <row r="1269" s="64" customFormat="1" x14ac:dyDescent="0.25"/>
    <row r="1270" s="64" customFormat="1" x14ac:dyDescent="0.25"/>
    <row r="1271" s="64" customFormat="1" x14ac:dyDescent="0.25"/>
    <row r="1272" s="64" customFormat="1" x14ac:dyDescent="0.25"/>
    <row r="1273" s="64" customFormat="1" x14ac:dyDescent="0.25"/>
    <row r="1274" s="64" customFormat="1" x14ac:dyDescent="0.25"/>
    <row r="1275" s="64" customFormat="1" x14ac:dyDescent="0.25"/>
    <row r="1276" s="64" customFormat="1" x14ac:dyDescent="0.25"/>
    <row r="1277" s="64" customFormat="1" x14ac:dyDescent="0.25"/>
    <row r="1278" s="64" customFormat="1" x14ac:dyDescent="0.25"/>
    <row r="1279" s="64" customFormat="1" x14ac:dyDescent="0.25"/>
    <row r="1280" s="64" customFormat="1" x14ac:dyDescent="0.25"/>
    <row r="1281" s="64" customFormat="1" x14ac:dyDescent="0.25"/>
    <row r="1282" s="64" customFormat="1" x14ac:dyDescent="0.25"/>
    <row r="1283" s="64" customFormat="1" x14ac:dyDescent="0.25"/>
    <row r="1284" s="64" customFormat="1" x14ac:dyDescent="0.25"/>
    <row r="1285" s="64" customFormat="1" x14ac:dyDescent="0.25"/>
    <row r="1286" s="64" customFormat="1" x14ac:dyDescent="0.25"/>
    <row r="1287" s="64" customFormat="1" x14ac:dyDescent="0.25"/>
    <row r="1288" s="64" customFormat="1" x14ac:dyDescent="0.25"/>
    <row r="1289" s="64" customFormat="1" x14ac:dyDescent="0.25"/>
    <row r="1290" s="64" customFormat="1" x14ac:dyDescent="0.25"/>
    <row r="1291" s="64" customFormat="1" x14ac:dyDescent="0.25"/>
    <row r="1292" s="64" customFormat="1" x14ac:dyDescent="0.25"/>
    <row r="1293" s="64" customFormat="1" x14ac:dyDescent="0.25"/>
    <row r="1294" s="64" customFormat="1" x14ac:dyDescent="0.25"/>
    <row r="1295" s="64" customFormat="1" x14ac:dyDescent="0.25"/>
    <row r="1296" s="64" customFormat="1" x14ac:dyDescent="0.25"/>
    <row r="1297" s="64" customFormat="1" x14ac:dyDescent="0.25"/>
    <row r="1298" s="64" customFormat="1" x14ac:dyDescent="0.25"/>
    <row r="1299" s="64" customFormat="1" x14ac:dyDescent="0.25"/>
    <row r="1300" s="64" customFormat="1" x14ac:dyDescent="0.25"/>
    <row r="1301" s="64" customFormat="1" x14ac:dyDescent="0.25"/>
    <row r="1302" s="64" customFormat="1" x14ac:dyDescent="0.25"/>
    <row r="1303" s="64" customFormat="1" x14ac:dyDescent="0.25"/>
    <row r="1304" s="64" customFormat="1" x14ac:dyDescent="0.25"/>
    <row r="1305" s="64" customFormat="1" x14ac:dyDescent="0.25"/>
    <row r="1306" s="64" customFormat="1" x14ac:dyDescent="0.25"/>
    <row r="1307" s="64" customFormat="1" x14ac:dyDescent="0.25"/>
    <row r="1308" s="64" customFormat="1" x14ac:dyDescent="0.25"/>
    <row r="1309" s="64" customFormat="1" x14ac:dyDescent="0.25"/>
    <row r="1310" s="64" customFormat="1" x14ac:dyDescent="0.25"/>
    <row r="1311" s="64" customFormat="1" x14ac:dyDescent="0.25"/>
    <row r="1312" s="64" customFormat="1" x14ac:dyDescent="0.25"/>
    <row r="1313" s="64" customFormat="1" x14ac:dyDescent="0.25"/>
    <row r="1314" s="64" customFormat="1" x14ac:dyDescent="0.25"/>
    <row r="1315" s="64" customFormat="1" x14ac:dyDescent="0.25"/>
    <row r="1316" s="64" customFormat="1" x14ac:dyDescent="0.25"/>
    <row r="1317" s="64" customFormat="1" x14ac:dyDescent="0.25"/>
    <row r="1318" s="64" customFormat="1" x14ac:dyDescent="0.25"/>
    <row r="1319" s="64" customFormat="1" x14ac:dyDescent="0.25"/>
    <row r="1320" s="64" customFormat="1" x14ac:dyDescent="0.25"/>
    <row r="1321" s="64" customFormat="1" x14ac:dyDescent="0.25"/>
    <row r="1322" s="64" customFormat="1" x14ac:dyDescent="0.25"/>
    <row r="1323" s="64" customFormat="1" x14ac:dyDescent="0.25"/>
    <row r="1324" s="64" customFormat="1" x14ac:dyDescent="0.25"/>
    <row r="1325" s="64" customFormat="1" x14ac:dyDescent="0.25"/>
    <row r="1326" s="64" customFormat="1" x14ac:dyDescent="0.25"/>
    <row r="1327" s="64" customFormat="1" x14ac:dyDescent="0.25"/>
    <row r="1328" s="64" customFormat="1" x14ac:dyDescent="0.25"/>
    <row r="1329" s="64" customFormat="1" x14ac:dyDescent="0.25"/>
    <row r="1330" s="64" customFormat="1" x14ac:dyDescent="0.25"/>
    <row r="1331" s="64" customFormat="1" x14ac:dyDescent="0.25"/>
    <row r="1332" s="64" customFormat="1" x14ac:dyDescent="0.25"/>
    <row r="1333" s="64" customFormat="1" x14ac:dyDescent="0.25"/>
    <row r="1334" s="64" customFormat="1" x14ac:dyDescent="0.25"/>
    <row r="1335" s="64" customFormat="1" x14ac:dyDescent="0.25"/>
    <row r="1336" s="64" customFormat="1" x14ac:dyDescent="0.25"/>
    <row r="1337" s="64" customFormat="1" x14ac:dyDescent="0.25"/>
    <row r="1338" s="64" customFormat="1" x14ac:dyDescent="0.25"/>
    <row r="1339" s="64" customFormat="1" x14ac:dyDescent="0.25"/>
    <row r="1340" s="64" customFormat="1" x14ac:dyDescent="0.25"/>
    <row r="1341" s="64" customFormat="1" x14ac:dyDescent="0.25"/>
    <row r="1342" s="64" customFormat="1" x14ac:dyDescent="0.25"/>
    <row r="1343" s="64" customFormat="1" x14ac:dyDescent="0.25"/>
    <row r="1344" s="64" customFormat="1" x14ac:dyDescent="0.25"/>
    <row r="1345" s="64" customFormat="1" x14ac:dyDescent="0.25"/>
    <row r="1346" s="64" customFormat="1" x14ac:dyDescent="0.25"/>
    <row r="1347" s="64" customFormat="1" x14ac:dyDescent="0.25"/>
    <row r="1348" s="64" customFormat="1" x14ac:dyDescent="0.25"/>
    <row r="1349" s="64" customFormat="1" x14ac:dyDescent="0.25"/>
    <row r="1350" s="64" customFormat="1" x14ac:dyDescent="0.25"/>
    <row r="1351" s="64" customFormat="1" x14ac:dyDescent="0.25"/>
    <row r="1352" s="64" customFormat="1" x14ac:dyDescent="0.25"/>
    <row r="1353" s="64" customFormat="1" x14ac:dyDescent="0.25"/>
    <row r="1354" s="64" customFormat="1" x14ac:dyDescent="0.25"/>
    <row r="1355" s="64" customFormat="1" x14ac:dyDescent="0.25"/>
    <row r="1356" s="64" customFormat="1" x14ac:dyDescent="0.25"/>
    <row r="1357" s="64" customFormat="1" x14ac:dyDescent="0.25"/>
    <row r="1358" s="64" customFormat="1" x14ac:dyDescent="0.25"/>
    <row r="1359" s="64" customFormat="1" x14ac:dyDescent="0.25"/>
    <row r="1360" s="64" customFormat="1" x14ac:dyDescent="0.25"/>
    <row r="1361" s="64" customFormat="1" x14ac:dyDescent="0.25"/>
    <row r="1362" s="64" customFormat="1" x14ac:dyDescent="0.25"/>
    <row r="1363" s="64" customFormat="1" x14ac:dyDescent="0.25"/>
    <row r="1364" s="64" customFormat="1" x14ac:dyDescent="0.25"/>
    <row r="1365" s="64" customFormat="1" x14ac:dyDescent="0.25"/>
    <row r="1366" s="64" customFormat="1" x14ac:dyDescent="0.25"/>
    <row r="1367" s="64" customFormat="1" x14ac:dyDescent="0.25"/>
    <row r="1368" s="64" customFormat="1" x14ac:dyDescent="0.25"/>
    <row r="1369" s="64" customFormat="1" x14ac:dyDescent="0.25"/>
    <row r="1370" s="64" customFormat="1" x14ac:dyDescent="0.25"/>
    <row r="1371" s="64" customFormat="1" x14ac:dyDescent="0.25"/>
    <row r="1372" s="64" customFormat="1" x14ac:dyDescent="0.25"/>
    <row r="1373" s="64" customFormat="1" x14ac:dyDescent="0.25"/>
    <row r="1374" s="64" customFormat="1" x14ac:dyDescent="0.25"/>
    <row r="1375" s="64" customFormat="1" x14ac:dyDescent="0.25"/>
    <row r="1376" s="64" customFormat="1" x14ac:dyDescent="0.25"/>
    <row r="1377" s="64" customFormat="1" x14ac:dyDescent="0.25"/>
    <row r="1378" s="64" customFormat="1" x14ac:dyDescent="0.25"/>
    <row r="1379" s="64" customFormat="1" x14ac:dyDescent="0.25"/>
    <row r="1380" s="64" customFormat="1" x14ac:dyDescent="0.25"/>
    <row r="1381" s="64" customFormat="1" x14ac:dyDescent="0.25"/>
    <row r="1382" s="64" customFormat="1" x14ac:dyDescent="0.25"/>
    <row r="1383" s="64" customFormat="1" x14ac:dyDescent="0.25"/>
    <row r="1384" s="64" customFormat="1" x14ac:dyDescent="0.25"/>
    <row r="1385" s="64" customFormat="1" x14ac:dyDescent="0.25"/>
    <row r="1386" s="64" customFormat="1" x14ac:dyDescent="0.25"/>
    <row r="1387" s="64" customFormat="1" x14ac:dyDescent="0.25"/>
    <row r="1388" s="64" customFormat="1" x14ac:dyDescent="0.25"/>
    <row r="1389" s="64" customFormat="1" x14ac:dyDescent="0.25"/>
    <row r="1390" s="64" customFormat="1" x14ac:dyDescent="0.25"/>
    <row r="1391" s="64" customFormat="1" x14ac:dyDescent="0.25"/>
    <row r="1392" s="64" customFormat="1" x14ac:dyDescent="0.25"/>
    <row r="1393" s="64" customFormat="1" x14ac:dyDescent="0.25"/>
    <row r="1394" s="64" customFormat="1" x14ac:dyDescent="0.25"/>
    <row r="1395" s="64" customFormat="1" x14ac:dyDescent="0.25"/>
    <row r="1396" s="64" customFormat="1" x14ac:dyDescent="0.25"/>
    <row r="1397" s="64" customFormat="1" x14ac:dyDescent="0.25"/>
    <row r="1398" s="64" customFormat="1" x14ac:dyDescent="0.25"/>
    <row r="1399" s="64" customFormat="1" x14ac:dyDescent="0.25"/>
    <row r="1400" s="64" customFormat="1" x14ac:dyDescent="0.25"/>
    <row r="1401" s="64" customFormat="1" x14ac:dyDescent="0.25"/>
    <row r="1402" s="64" customFormat="1" x14ac:dyDescent="0.25"/>
    <row r="1403" s="64" customFormat="1" x14ac:dyDescent="0.25"/>
    <row r="1404" s="64" customFormat="1" x14ac:dyDescent="0.25"/>
    <row r="1405" s="64" customFormat="1" x14ac:dyDescent="0.25"/>
    <row r="1406" s="64" customFormat="1" x14ac:dyDescent="0.25"/>
    <row r="1407" s="64" customFormat="1" x14ac:dyDescent="0.25"/>
    <row r="1408" s="64" customFormat="1" x14ac:dyDescent="0.25"/>
    <row r="1409" s="64" customFormat="1" x14ac:dyDescent="0.25"/>
    <row r="1410" s="64" customFormat="1" x14ac:dyDescent="0.25"/>
    <row r="1411" s="64" customFormat="1" x14ac:dyDescent="0.25"/>
    <row r="1412" s="64" customFormat="1" x14ac:dyDescent="0.25"/>
    <row r="1413" s="64" customFormat="1" x14ac:dyDescent="0.25"/>
    <row r="1414" s="64" customFormat="1" x14ac:dyDescent="0.25"/>
    <row r="1415" s="64" customFormat="1" x14ac:dyDescent="0.25"/>
    <row r="1416" s="64" customFormat="1" x14ac:dyDescent="0.25"/>
    <row r="1417" s="64" customFormat="1" x14ac:dyDescent="0.25"/>
    <row r="1418" s="64" customFormat="1" x14ac:dyDescent="0.25"/>
    <row r="1419" s="64" customFormat="1" x14ac:dyDescent="0.25"/>
    <row r="1420" s="64" customFormat="1" x14ac:dyDescent="0.25"/>
    <row r="1421" s="64" customFormat="1" x14ac:dyDescent="0.25"/>
    <row r="1422" s="64" customFormat="1" x14ac:dyDescent="0.25"/>
    <row r="1423" s="64" customFormat="1" x14ac:dyDescent="0.25"/>
    <row r="1424" s="64" customFormat="1" x14ac:dyDescent="0.25"/>
    <row r="1425" s="64" customFormat="1" x14ac:dyDescent="0.25"/>
    <row r="1426" s="64" customFormat="1" x14ac:dyDescent="0.25"/>
    <row r="1427" s="64" customFormat="1" x14ac:dyDescent="0.25"/>
    <row r="1428" s="64" customFormat="1" x14ac:dyDescent="0.25"/>
    <row r="1429" s="64" customFormat="1" x14ac:dyDescent="0.25"/>
    <row r="1430" s="64" customFormat="1" x14ac:dyDescent="0.25"/>
    <row r="1431" s="64" customFormat="1" x14ac:dyDescent="0.25"/>
    <row r="1432" s="64" customFormat="1" x14ac:dyDescent="0.25"/>
    <row r="1433" s="64" customFormat="1" x14ac:dyDescent="0.25"/>
    <row r="1434" s="64" customFormat="1" x14ac:dyDescent="0.25"/>
    <row r="1435" s="64" customFormat="1" x14ac:dyDescent="0.25"/>
    <row r="1436" s="64" customFormat="1" x14ac:dyDescent="0.25"/>
    <row r="1437" s="64" customFormat="1" x14ac:dyDescent="0.25"/>
    <row r="1438" s="64" customFormat="1" x14ac:dyDescent="0.25"/>
    <row r="1439" s="64" customFormat="1" x14ac:dyDescent="0.25"/>
    <row r="1440" s="64" customFormat="1" x14ac:dyDescent="0.25"/>
    <row r="1441" s="64" customFormat="1" x14ac:dyDescent="0.25"/>
    <row r="1442" s="64" customFormat="1" x14ac:dyDescent="0.25"/>
    <row r="1443" s="64" customFormat="1" x14ac:dyDescent="0.25"/>
    <row r="1444" s="64" customFormat="1" x14ac:dyDescent="0.25"/>
    <row r="1445" s="64" customFormat="1" x14ac:dyDescent="0.25"/>
    <row r="1446" s="64" customFormat="1" x14ac:dyDescent="0.25"/>
    <row r="1447" s="64" customFormat="1" x14ac:dyDescent="0.25"/>
    <row r="1448" s="64" customFormat="1" x14ac:dyDescent="0.25"/>
    <row r="1449" s="64" customFormat="1" x14ac:dyDescent="0.25"/>
    <row r="1450" s="64" customFormat="1" x14ac:dyDescent="0.25"/>
    <row r="1451" s="64" customFormat="1" x14ac:dyDescent="0.25"/>
    <row r="1452" s="64" customFormat="1" x14ac:dyDescent="0.25"/>
    <row r="1453" s="64" customFormat="1" x14ac:dyDescent="0.25"/>
    <row r="1454" s="64" customFormat="1" x14ac:dyDescent="0.25"/>
    <row r="1455" s="64" customFormat="1" x14ac:dyDescent="0.25"/>
    <row r="1456" s="64" customFormat="1" x14ac:dyDescent="0.25"/>
    <row r="1457" s="64" customFormat="1" x14ac:dyDescent="0.25"/>
    <row r="1458" s="64" customFormat="1" x14ac:dyDescent="0.25"/>
    <row r="1459" s="64" customFormat="1" x14ac:dyDescent="0.25"/>
    <row r="1460" s="64" customFormat="1" x14ac:dyDescent="0.25"/>
    <row r="1461" s="64" customFormat="1" x14ac:dyDescent="0.25"/>
    <row r="1462" s="64" customFormat="1" x14ac:dyDescent="0.25"/>
    <row r="1463" s="64" customFormat="1" x14ac:dyDescent="0.25"/>
    <row r="1464" s="64" customFormat="1" x14ac:dyDescent="0.25"/>
    <row r="1465" s="64" customFormat="1" x14ac:dyDescent="0.25"/>
    <row r="1466" s="64" customFormat="1" x14ac:dyDescent="0.25"/>
    <row r="1467" s="64" customFormat="1" x14ac:dyDescent="0.25"/>
    <row r="1468" s="64" customFormat="1" x14ac:dyDescent="0.25"/>
    <row r="1469" s="64" customFormat="1" x14ac:dyDescent="0.25"/>
    <row r="1470" s="64" customFormat="1" x14ac:dyDescent="0.25"/>
    <row r="1471" s="64" customFormat="1" x14ac:dyDescent="0.25"/>
    <row r="1472" s="64" customFormat="1" x14ac:dyDescent="0.25"/>
    <row r="1473" s="64" customFormat="1" x14ac:dyDescent="0.25"/>
    <row r="1474" s="64" customFormat="1" x14ac:dyDescent="0.25"/>
    <row r="1475" s="64" customFormat="1" x14ac:dyDescent="0.25"/>
    <row r="1476" s="64" customFormat="1" x14ac:dyDescent="0.25"/>
    <row r="1477" s="64" customFormat="1" x14ac:dyDescent="0.25"/>
    <row r="1478" s="64" customFormat="1" x14ac:dyDescent="0.25"/>
    <row r="1479" s="64" customFormat="1" x14ac:dyDescent="0.25"/>
    <row r="1480" s="64" customFormat="1" x14ac:dyDescent="0.25"/>
    <row r="1481" s="64" customFormat="1" x14ac:dyDescent="0.25"/>
    <row r="1482" s="64" customFormat="1" x14ac:dyDescent="0.25"/>
    <row r="1483" s="64" customFormat="1" x14ac:dyDescent="0.25"/>
    <row r="1484" s="64" customFormat="1" x14ac:dyDescent="0.25"/>
    <row r="1485" s="64" customFormat="1" x14ac:dyDescent="0.25"/>
    <row r="1486" s="64" customFormat="1" x14ac:dyDescent="0.25"/>
    <row r="1487" s="64" customFormat="1" x14ac:dyDescent="0.25"/>
    <row r="1488" s="64" customFormat="1" x14ac:dyDescent="0.25"/>
    <row r="1489" s="64" customFormat="1" x14ac:dyDescent="0.25"/>
    <row r="1490" s="64" customFormat="1" x14ac:dyDescent="0.25"/>
    <row r="1491" s="64" customFormat="1" x14ac:dyDescent="0.25"/>
    <row r="1492" s="64" customFormat="1" x14ac:dyDescent="0.25"/>
    <row r="1493" s="64" customFormat="1" x14ac:dyDescent="0.25"/>
    <row r="1494" s="64" customFormat="1" x14ac:dyDescent="0.25"/>
    <row r="1495" s="64" customFormat="1" x14ac:dyDescent="0.25"/>
    <row r="1496" s="64" customFormat="1" x14ac:dyDescent="0.25"/>
    <row r="1497" s="64" customFormat="1" x14ac:dyDescent="0.25"/>
    <row r="1498" s="64" customFormat="1" x14ac:dyDescent="0.25"/>
    <row r="1499" s="64" customFormat="1" x14ac:dyDescent="0.25"/>
    <row r="1500" s="64" customFormat="1" x14ac:dyDescent="0.25"/>
    <row r="1501" s="64" customFormat="1" x14ac:dyDescent="0.25"/>
    <row r="1502" s="64" customFormat="1" x14ac:dyDescent="0.25"/>
    <row r="1503" s="64" customFormat="1" x14ac:dyDescent="0.25"/>
    <row r="1504" s="64" customFormat="1" x14ac:dyDescent="0.25"/>
    <row r="1505" s="64" customFormat="1" x14ac:dyDescent="0.25"/>
    <row r="1506" s="64" customFormat="1" x14ac:dyDescent="0.25"/>
    <row r="1507" s="64" customFormat="1" x14ac:dyDescent="0.25"/>
    <row r="1508" s="64" customFormat="1" x14ac:dyDescent="0.25"/>
    <row r="1509" s="64" customFormat="1" x14ac:dyDescent="0.25"/>
    <row r="1510" s="64" customFormat="1" x14ac:dyDescent="0.25"/>
    <row r="1511" s="64" customFormat="1" x14ac:dyDescent="0.25"/>
    <row r="1512" s="64" customFormat="1" x14ac:dyDescent="0.25"/>
    <row r="1513" s="64" customFormat="1" x14ac:dyDescent="0.25"/>
    <row r="1514" s="64" customFormat="1" x14ac:dyDescent="0.25"/>
    <row r="1515" s="64" customFormat="1" x14ac:dyDescent="0.25"/>
    <row r="1516" s="64" customFormat="1" x14ac:dyDescent="0.25"/>
    <row r="1517" s="64" customFormat="1" x14ac:dyDescent="0.25"/>
    <row r="1518" s="64" customFormat="1" x14ac:dyDescent="0.25"/>
    <row r="1519" s="64" customFormat="1" x14ac:dyDescent="0.25"/>
    <row r="1520" s="64" customFormat="1" x14ac:dyDescent="0.25"/>
    <row r="1521" s="64" customFormat="1" x14ac:dyDescent="0.25"/>
    <row r="1522" s="64" customFormat="1" x14ac:dyDescent="0.25"/>
    <row r="1523" s="64" customFormat="1" x14ac:dyDescent="0.25"/>
    <row r="1524" s="64" customFormat="1" x14ac:dyDescent="0.25"/>
    <row r="1525" s="64" customFormat="1" x14ac:dyDescent="0.25"/>
    <row r="1526" s="64" customFormat="1" x14ac:dyDescent="0.25"/>
    <row r="1527" s="64" customFormat="1" x14ac:dyDescent="0.25"/>
    <row r="1528" s="64" customFormat="1" x14ac:dyDescent="0.25"/>
    <row r="1529" s="64" customFormat="1" x14ac:dyDescent="0.25"/>
    <row r="1530" s="64" customFormat="1" x14ac:dyDescent="0.25"/>
    <row r="1531" s="64" customFormat="1" x14ac:dyDescent="0.25"/>
    <row r="1532" s="64" customFormat="1" x14ac:dyDescent="0.25"/>
    <row r="1533" s="64" customFormat="1" x14ac:dyDescent="0.25"/>
    <row r="1534" s="64" customFormat="1" x14ac:dyDescent="0.25"/>
    <row r="1535" s="64" customFormat="1" x14ac:dyDescent="0.25"/>
    <row r="1536" s="64" customFormat="1" x14ac:dyDescent="0.25"/>
    <row r="1537" s="64" customFormat="1" x14ac:dyDescent="0.25"/>
    <row r="1538" s="64" customFormat="1" x14ac:dyDescent="0.25"/>
    <row r="1539" s="64" customFormat="1" x14ac:dyDescent="0.25"/>
    <row r="1540" s="64" customFormat="1" x14ac:dyDescent="0.25"/>
    <row r="1541" s="64" customFormat="1" x14ac:dyDescent="0.25"/>
    <row r="1542" s="64" customFormat="1" x14ac:dyDescent="0.25"/>
    <row r="1543" s="64" customFormat="1" x14ac:dyDescent="0.25"/>
    <row r="1544" s="64" customFormat="1" x14ac:dyDescent="0.25"/>
    <row r="1545" s="64" customFormat="1" x14ac:dyDescent="0.25"/>
    <row r="1546" s="64" customFormat="1" x14ac:dyDescent="0.25"/>
    <row r="1547" s="64" customFormat="1" x14ac:dyDescent="0.25"/>
    <row r="1548" s="64" customFormat="1" x14ac:dyDescent="0.25"/>
    <row r="1549" s="64" customFormat="1" x14ac:dyDescent="0.25"/>
    <row r="1550" s="64" customFormat="1" x14ac:dyDescent="0.25"/>
    <row r="1551" s="64" customFormat="1" x14ac:dyDescent="0.25"/>
    <row r="1552" s="64" customFormat="1" x14ac:dyDescent="0.25"/>
    <row r="1553" s="64" customFormat="1" x14ac:dyDescent="0.25"/>
    <row r="1554" s="64" customFormat="1" x14ac:dyDescent="0.25"/>
    <row r="1555" s="64" customFormat="1" x14ac:dyDescent="0.25"/>
    <row r="1556" s="64" customFormat="1" x14ac:dyDescent="0.25"/>
    <row r="1557" s="64" customFormat="1" x14ac:dyDescent="0.25"/>
    <row r="1558" s="64" customFormat="1" x14ac:dyDescent="0.25"/>
    <row r="1559" s="64" customFormat="1" x14ac:dyDescent="0.25"/>
    <row r="1560" s="64" customFormat="1" x14ac:dyDescent="0.25"/>
    <row r="1561" s="64" customFormat="1" x14ac:dyDescent="0.25"/>
    <row r="1562" s="64" customFormat="1" x14ac:dyDescent="0.25"/>
    <row r="1563" s="64" customFormat="1" x14ac:dyDescent="0.25"/>
    <row r="1564" s="64" customFormat="1" x14ac:dyDescent="0.25"/>
    <row r="1565" s="64" customFormat="1" x14ac:dyDescent="0.25"/>
    <row r="1566" s="64" customFormat="1" x14ac:dyDescent="0.25"/>
    <row r="1567" s="64" customFormat="1" x14ac:dyDescent="0.25"/>
    <row r="1568" s="64" customFormat="1" x14ac:dyDescent="0.25"/>
    <row r="1569" s="64" customFormat="1" x14ac:dyDescent="0.25"/>
    <row r="1570" s="64" customFormat="1" x14ac:dyDescent="0.25"/>
    <row r="1571" s="64" customFormat="1" x14ac:dyDescent="0.25"/>
    <row r="1572" s="64" customFormat="1" x14ac:dyDescent="0.25"/>
    <row r="1573" s="64" customFormat="1" x14ac:dyDescent="0.25"/>
    <row r="1574" s="64" customFormat="1" x14ac:dyDescent="0.25"/>
    <row r="1575" s="64" customFormat="1" x14ac:dyDescent="0.25"/>
    <row r="1576" s="64" customFormat="1" x14ac:dyDescent="0.25"/>
    <row r="1577" s="64" customFormat="1" x14ac:dyDescent="0.25"/>
    <row r="1578" s="64" customFormat="1" x14ac:dyDescent="0.25"/>
    <row r="1579" s="64" customFormat="1" x14ac:dyDescent="0.25"/>
    <row r="1580" s="64" customFormat="1" x14ac:dyDescent="0.25"/>
    <row r="1581" s="64" customFormat="1" x14ac:dyDescent="0.25"/>
    <row r="1582" s="64" customFormat="1" x14ac:dyDescent="0.25"/>
    <row r="1583" s="64" customFormat="1" x14ac:dyDescent="0.25"/>
    <row r="1584" s="64" customFormat="1" x14ac:dyDescent="0.25"/>
    <row r="1585" s="64" customFormat="1" x14ac:dyDescent="0.25"/>
    <row r="1586" s="64" customFormat="1" x14ac:dyDescent="0.25"/>
    <row r="1587" s="64" customFormat="1" x14ac:dyDescent="0.25"/>
    <row r="1588" s="64" customFormat="1" x14ac:dyDescent="0.25"/>
    <row r="1589" s="64" customFormat="1" x14ac:dyDescent="0.25"/>
    <row r="1590" s="64" customFormat="1" x14ac:dyDescent="0.25"/>
    <row r="1591" s="64" customFormat="1" x14ac:dyDescent="0.25"/>
    <row r="1592" s="64" customFormat="1" x14ac:dyDescent="0.25"/>
    <row r="1593" s="64" customFormat="1" x14ac:dyDescent="0.25"/>
    <row r="1594" s="64" customFormat="1" x14ac:dyDescent="0.25"/>
    <row r="1595" s="64" customFormat="1" x14ac:dyDescent="0.25"/>
    <row r="1596" s="64" customFormat="1" x14ac:dyDescent="0.25"/>
    <row r="1597" s="64" customFormat="1" x14ac:dyDescent="0.25"/>
    <row r="1598" s="64" customFormat="1" x14ac:dyDescent="0.25"/>
    <row r="1599" s="64" customFormat="1" x14ac:dyDescent="0.25"/>
    <row r="1600" s="64" customFormat="1" x14ac:dyDescent="0.25"/>
    <row r="1601" s="64" customFormat="1" x14ac:dyDescent="0.25"/>
    <row r="1602" s="64" customFormat="1" x14ac:dyDescent="0.25"/>
    <row r="1603" s="64" customFormat="1" x14ac:dyDescent="0.25"/>
    <row r="1604" s="64" customFormat="1" x14ac:dyDescent="0.25"/>
    <row r="1605" s="64" customFormat="1" x14ac:dyDescent="0.25"/>
    <row r="1606" s="64" customFormat="1" x14ac:dyDescent="0.25"/>
    <row r="1607" s="64" customFormat="1" x14ac:dyDescent="0.25"/>
    <row r="1608" s="64" customFormat="1" x14ac:dyDescent="0.25"/>
    <row r="1609" s="64" customFormat="1" x14ac:dyDescent="0.25"/>
    <row r="1610" s="64" customFormat="1" x14ac:dyDescent="0.25"/>
    <row r="1611" s="64" customFormat="1" x14ac:dyDescent="0.25"/>
    <row r="1612" s="64" customFormat="1" x14ac:dyDescent="0.25"/>
    <row r="1613" s="64" customFormat="1" x14ac:dyDescent="0.25"/>
    <row r="1614" s="64" customFormat="1" x14ac:dyDescent="0.25"/>
    <row r="1615" s="64" customFormat="1" x14ac:dyDescent="0.25"/>
    <row r="1616" s="64" customFormat="1" x14ac:dyDescent="0.25"/>
    <row r="1617" s="64" customFormat="1" x14ac:dyDescent="0.25"/>
    <row r="1618" s="64" customFormat="1" x14ac:dyDescent="0.25"/>
    <row r="1619" s="64" customFormat="1" x14ac:dyDescent="0.25"/>
    <row r="1620" s="64" customFormat="1" x14ac:dyDescent="0.25"/>
    <row r="1621" s="64" customFormat="1" x14ac:dyDescent="0.25"/>
    <row r="1622" s="64" customFormat="1" x14ac:dyDescent="0.25"/>
    <row r="1623" s="64" customFormat="1" x14ac:dyDescent="0.25"/>
    <row r="1624" s="64" customFormat="1" x14ac:dyDescent="0.25"/>
    <row r="1625" s="64" customFormat="1" x14ac:dyDescent="0.25"/>
    <row r="1626" s="64" customFormat="1" x14ac:dyDescent="0.25"/>
    <row r="1627" s="64" customFormat="1" x14ac:dyDescent="0.25"/>
    <row r="1628" s="64" customFormat="1" x14ac:dyDescent="0.25"/>
    <row r="1629" s="64" customFormat="1" x14ac:dyDescent="0.25"/>
    <row r="1630" s="64" customFormat="1" x14ac:dyDescent="0.25"/>
    <row r="1631" s="64" customFormat="1" x14ac:dyDescent="0.25"/>
    <row r="1632" s="64" customFormat="1" x14ac:dyDescent="0.25"/>
    <row r="1633" s="64" customFormat="1" x14ac:dyDescent="0.25"/>
    <row r="1634" s="64" customFormat="1" x14ac:dyDescent="0.25"/>
    <row r="1635" s="64" customFormat="1" x14ac:dyDescent="0.25"/>
    <row r="1636" s="64" customFormat="1" x14ac:dyDescent="0.25"/>
    <row r="1637" s="64" customFormat="1" x14ac:dyDescent="0.25"/>
    <row r="1638" s="64" customFormat="1" x14ac:dyDescent="0.25"/>
    <row r="1639" s="64" customFormat="1" x14ac:dyDescent="0.25"/>
    <row r="1640" s="64" customFormat="1" x14ac:dyDescent="0.25"/>
    <row r="1641" s="64" customFormat="1" x14ac:dyDescent="0.25"/>
    <row r="1642" s="64" customFormat="1" x14ac:dyDescent="0.25"/>
    <row r="1643" s="64" customFormat="1" x14ac:dyDescent="0.25"/>
    <row r="1644" s="64" customFormat="1" x14ac:dyDescent="0.25"/>
    <row r="1645" s="64" customFormat="1" x14ac:dyDescent="0.25"/>
    <row r="1646" s="64" customFormat="1" x14ac:dyDescent="0.25"/>
    <row r="1647" s="64" customFormat="1" x14ac:dyDescent="0.25"/>
    <row r="1648" s="64" customFormat="1" x14ac:dyDescent="0.25"/>
    <row r="1649" s="64" customFormat="1" x14ac:dyDescent="0.25"/>
    <row r="1650" s="64" customFormat="1" x14ac:dyDescent="0.25"/>
    <row r="1651" s="64" customFormat="1" x14ac:dyDescent="0.25"/>
    <row r="1652" s="64" customFormat="1" x14ac:dyDescent="0.25"/>
    <row r="1653" s="64" customFormat="1" x14ac:dyDescent="0.25"/>
    <row r="1654" s="64" customFormat="1" x14ac:dyDescent="0.25"/>
    <row r="1655" s="64" customFormat="1" x14ac:dyDescent="0.25"/>
    <row r="1656" s="64" customFormat="1" x14ac:dyDescent="0.25"/>
    <row r="1657" s="64" customFormat="1" x14ac:dyDescent="0.25"/>
    <row r="1658" s="64" customFormat="1" x14ac:dyDescent="0.25"/>
    <row r="1659" s="64" customFormat="1" x14ac:dyDescent="0.25"/>
    <row r="1660" s="64" customFormat="1" x14ac:dyDescent="0.25"/>
    <row r="1661" s="64" customFormat="1" x14ac:dyDescent="0.25"/>
    <row r="1662" s="64" customFormat="1" x14ac:dyDescent="0.25"/>
    <row r="1663" s="64" customFormat="1" x14ac:dyDescent="0.25"/>
    <row r="1664" s="64" customFormat="1" x14ac:dyDescent="0.25"/>
    <row r="1665" s="64" customFormat="1" x14ac:dyDescent="0.25"/>
    <row r="1666" s="64" customFormat="1" x14ac:dyDescent="0.25"/>
    <row r="1667" s="64" customFormat="1" x14ac:dyDescent="0.25"/>
    <row r="1668" s="64" customFormat="1" x14ac:dyDescent="0.25"/>
    <row r="1669" s="64" customFormat="1" x14ac:dyDescent="0.25"/>
    <row r="1670" s="64" customFormat="1" x14ac:dyDescent="0.25"/>
    <row r="1671" s="64" customFormat="1" x14ac:dyDescent="0.25"/>
    <row r="1672" s="64" customFormat="1" x14ac:dyDescent="0.25"/>
    <row r="1673" s="64" customFormat="1" x14ac:dyDescent="0.25"/>
    <row r="1674" s="64" customFormat="1" x14ac:dyDescent="0.25"/>
    <row r="1675" s="64" customFormat="1" x14ac:dyDescent="0.25"/>
    <row r="1676" s="64" customFormat="1" x14ac:dyDescent="0.25"/>
    <row r="1677" s="64" customFormat="1" x14ac:dyDescent="0.25"/>
    <row r="1678" s="64" customFormat="1" x14ac:dyDescent="0.25"/>
    <row r="1679" s="64" customFormat="1" x14ac:dyDescent="0.25"/>
    <row r="1680" s="64" customFormat="1" x14ac:dyDescent="0.25"/>
    <row r="1681" s="64" customFormat="1" x14ac:dyDescent="0.25"/>
    <row r="1682" s="64" customFormat="1" x14ac:dyDescent="0.25"/>
    <row r="1683" s="64" customFormat="1" x14ac:dyDescent="0.25"/>
    <row r="1684" s="64" customFormat="1" x14ac:dyDescent="0.25"/>
    <row r="1685" s="64" customFormat="1" x14ac:dyDescent="0.25"/>
    <row r="1686" s="64" customFormat="1" x14ac:dyDescent="0.25"/>
    <row r="1687" s="64" customFormat="1" x14ac:dyDescent="0.25"/>
    <row r="1688" s="64" customFormat="1" x14ac:dyDescent="0.25"/>
    <row r="1689" s="64" customFormat="1" x14ac:dyDescent="0.25"/>
    <row r="1690" s="64" customFormat="1" x14ac:dyDescent="0.25"/>
    <row r="1691" s="64" customFormat="1" x14ac:dyDescent="0.25"/>
    <row r="1692" s="64" customFormat="1" x14ac:dyDescent="0.25"/>
    <row r="1693" s="64" customFormat="1" x14ac:dyDescent="0.25"/>
    <row r="1694" s="64" customFormat="1" x14ac:dyDescent="0.25"/>
    <row r="1695" s="64" customFormat="1" x14ac:dyDescent="0.25"/>
    <row r="1696" s="64" customFormat="1" x14ac:dyDescent="0.25"/>
    <row r="1697" s="64" customFormat="1" x14ac:dyDescent="0.25"/>
    <row r="1698" s="64" customFormat="1" x14ac:dyDescent="0.25"/>
    <row r="1699" s="64" customFormat="1" x14ac:dyDescent="0.25"/>
    <row r="1700" s="64" customFormat="1" x14ac:dyDescent="0.25"/>
    <row r="1701" s="64" customFormat="1" x14ac:dyDescent="0.25"/>
    <row r="1702" s="64" customFormat="1" x14ac:dyDescent="0.25"/>
    <row r="1703" s="64" customFormat="1" x14ac:dyDescent="0.25"/>
    <row r="1704" s="64" customFormat="1" x14ac:dyDescent="0.25"/>
    <row r="1705" s="64" customFormat="1" x14ac:dyDescent="0.25"/>
    <row r="1706" s="64" customFormat="1" x14ac:dyDescent="0.25"/>
    <row r="1707" s="64" customFormat="1" x14ac:dyDescent="0.25"/>
    <row r="1708" s="64" customFormat="1" x14ac:dyDescent="0.25"/>
    <row r="1709" s="64" customFormat="1" x14ac:dyDescent="0.25"/>
    <row r="1710" s="64" customFormat="1" x14ac:dyDescent="0.25"/>
    <row r="1711" s="64" customFormat="1" x14ac:dyDescent="0.25"/>
    <row r="1712" s="64" customFormat="1" x14ac:dyDescent="0.25"/>
    <row r="1713" s="64" customFormat="1" x14ac:dyDescent="0.25"/>
    <row r="1714" s="64" customFormat="1" x14ac:dyDescent="0.25"/>
    <row r="1715" s="64" customFormat="1" x14ac:dyDescent="0.25"/>
    <row r="1716" s="64" customFormat="1" x14ac:dyDescent="0.25"/>
    <row r="1717" s="64" customFormat="1" x14ac:dyDescent="0.25"/>
    <row r="1718" s="64" customFormat="1" x14ac:dyDescent="0.25"/>
    <row r="1719" s="64" customFormat="1" x14ac:dyDescent="0.25"/>
    <row r="1720" s="64" customFormat="1" x14ac:dyDescent="0.25"/>
    <row r="1721" s="64" customFormat="1" x14ac:dyDescent="0.25"/>
    <row r="1722" s="64" customFormat="1" x14ac:dyDescent="0.25"/>
    <row r="1723" s="64" customFormat="1" x14ac:dyDescent="0.25"/>
    <row r="1724" s="64" customFormat="1" x14ac:dyDescent="0.25"/>
    <row r="1725" s="64" customFormat="1" x14ac:dyDescent="0.25"/>
    <row r="1726" s="64" customFormat="1" x14ac:dyDescent="0.25"/>
    <row r="1727" s="64" customFormat="1" x14ac:dyDescent="0.25"/>
    <row r="1728" s="64" customFormat="1" x14ac:dyDescent="0.25"/>
    <row r="1729" s="64" customFormat="1" x14ac:dyDescent="0.25"/>
    <row r="1730" s="64" customFormat="1" x14ac:dyDescent="0.25"/>
    <row r="1731" s="64" customFormat="1" x14ac:dyDescent="0.25"/>
    <row r="1732" s="64" customFormat="1" x14ac:dyDescent="0.25"/>
    <row r="1733" s="64" customFormat="1" x14ac:dyDescent="0.25"/>
    <row r="1734" s="64" customFormat="1" x14ac:dyDescent="0.25"/>
    <row r="1735" s="64" customFormat="1" x14ac:dyDescent="0.25"/>
    <row r="1736" s="64" customFormat="1" x14ac:dyDescent="0.25"/>
    <row r="1737" s="64" customFormat="1" x14ac:dyDescent="0.25"/>
    <row r="1738" s="64" customFormat="1" x14ac:dyDescent="0.25"/>
    <row r="1739" s="64" customFormat="1" x14ac:dyDescent="0.25"/>
    <row r="1740" s="64" customFormat="1" x14ac:dyDescent="0.25"/>
    <row r="1741" s="64" customFormat="1" x14ac:dyDescent="0.25"/>
    <row r="1742" s="64" customFormat="1" x14ac:dyDescent="0.25"/>
    <row r="1743" s="64" customFormat="1" x14ac:dyDescent="0.25"/>
    <row r="1744" s="64" customFormat="1" x14ac:dyDescent="0.25"/>
    <row r="1745" s="64" customFormat="1" x14ac:dyDescent="0.25"/>
    <row r="1746" s="64" customFormat="1" x14ac:dyDescent="0.25"/>
    <row r="1747" s="64" customFormat="1" x14ac:dyDescent="0.25"/>
    <row r="1748" s="64" customFormat="1" x14ac:dyDescent="0.25"/>
    <row r="1749" s="64" customFormat="1" x14ac:dyDescent="0.25"/>
    <row r="1750" s="64" customFormat="1" x14ac:dyDescent="0.25"/>
    <row r="1751" s="64" customFormat="1" x14ac:dyDescent="0.25"/>
    <row r="1752" s="64" customFormat="1" x14ac:dyDescent="0.25"/>
    <row r="1753" s="64" customFormat="1" x14ac:dyDescent="0.25"/>
    <row r="1754" s="64" customFormat="1" x14ac:dyDescent="0.25"/>
    <row r="1755" s="64" customFormat="1" x14ac:dyDescent="0.25"/>
    <row r="1756" s="64" customFormat="1" x14ac:dyDescent="0.25"/>
    <row r="1757" s="64" customFormat="1" x14ac:dyDescent="0.25"/>
    <row r="1758" s="64" customFormat="1" x14ac:dyDescent="0.25"/>
    <row r="1759" s="64" customFormat="1" x14ac:dyDescent="0.25"/>
    <row r="1760" s="64" customFormat="1" x14ac:dyDescent="0.25"/>
    <row r="1761" s="64" customFormat="1" x14ac:dyDescent="0.25"/>
    <row r="1762" s="64" customFormat="1" x14ac:dyDescent="0.25"/>
    <row r="1763" s="64" customFormat="1" x14ac:dyDescent="0.25"/>
    <row r="1764" s="64" customFormat="1" x14ac:dyDescent="0.25"/>
    <row r="1765" s="64" customFormat="1" x14ac:dyDescent="0.25"/>
    <row r="1766" s="64" customFormat="1" x14ac:dyDescent="0.25"/>
    <row r="1767" s="64" customFormat="1" x14ac:dyDescent="0.25"/>
    <row r="1768" s="64" customFormat="1" x14ac:dyDescent="0.25"/>
    <row r="1769" s="64" customFormat="1" x14ac:dyDescent="0.25"/>
    <row r="1770" s="64" customFormat="1" x14ac:dyDescent="0.25"/>
    <row r="1771" s="64" customFormat="1" x14ac:dyDescent="0.25"/>
    <row r="1772" s="64" customFormat="1" x14ac:dyDescent="0.25"/>
    <row r="1773" s="64" customFormat="1" x14ac:dyDescent="0.25"/>
    <row r="1774" s="64" customFormat="1" x14ac:dyDescent="0.25"/>
    <row r="1775" s="64" customFormat="1" x14ac:dyDescent="0.25"/>
    <row r="1776" s="64" customFormat="1" x14ac:dyDescent="0.25"/>
    <row r="1777" s="64" customFormat="1" x14ac:dyDescent="0.25"/>
    <row r="1778" s="64" customFormat="1" x14ac:dyDescent="0.25"/>
    <row r="1779" s="64" customFormat="1" x14ac:dyDescent="0.25"/>
    <row r="1780" s="64" customFormat="1" x14ac:dyDescent="0.25"/>
    <row r="1781" s="64" customFormat="1" x14ac:dyDescent="0.25"/>
    <row r="1782" s="64" customFormat="1" x14ac:dyDescent="0.25"/>
    <row r="1783" s="64" customFormat="1" x14ac:dyDescent="0.25"/>
    <row r="1784" s="64" customFormat="1" x14ac:dyDescent="0.25"/>
    <row r="1785" s="64" customFormat="1" x14ac:dyDescent="0.25"/>
    <row r="1786" s="64" customFormat="1" x14ac:dyDescent="0.25"/>
    <row r="1787" s="64" customFormat="1" x14ac:dyDescent="0.25"/>
    <row r="1788" s="64" customFormat="1" x14ac:dyDescent="0.25"/>
    <row r="1789" s="64" customFormat="1" x14ac:dyDescent="0.25"/>
    <row r="1790" s="64" customFormat="1" x14ac:dyDescent="0.25"/>
    <row r="1791" s="64" customFormat="1" x14ac:dyDescent="0.25"/>
    <row r="1792" s="64" customFormat="1" x14ac:dyDescent="0.25"/>
    <row r="1793" s="64" customFormat="1" x14ac:dyDescent="0.25"/>
    <row r="1794" s="64" customFormat="1" x14ac:dyDescent="0.25"/>
    <row r="1795" s="64" customFormat="1" x14ac:dyDescent="0.25"/>
    <row r="1796" s="64" customFormat="1" x14ac:dyDescent="0.25"/>
    <row r="1797" s="64" customFormat="1" x14ac:dyDescent="0.25"/>
    <row r="1798" s="64" customFormat="1" x14ac:dyDescent="0.25"/>
    <row r="1799" s="64" customFormat="1" x14ac:dyDescent="0.25"/>
    <row r="1800" s="64" customFormat="1" x14ac:dyDescent="0.25"/>
    <row r="1801" s="64" customFormat="1" x14ac:dyDescent="0.25"/>
    <row r="1802" s="64" customFormat="1" x14ac:dyDescent="0.25"/>
    <row r="1803" s="64" customFormat="1" x14ac:dyDescent="0.25"/>
    <row r="1804" s="64" customFormat="1" x14ac:dyDescent="0.25"/>
    <row r="1805" s="64" customFormat="1" x14ac:dyDescent="0.25"/>
    <row r="1806" s="64" customFormat="1" x14ac:dyDescent="0.25"/>
    <row r="1807" s="64" customFormat="1" x14ac:dyDescent="0.25"/>
    <row r="1808" s="64" customFormat="1" x14ac:dyDescent="0.25"/>
    <row r="1809" s="64" customFormat="1" x14ac:dyDescent="0.25"/>
    <row r="1810" s="64" customFormat="1" x14ac:dyDescent="0.25"/>
    <row r="1811" s="64" customFormat="1" x14ac:dyDescent="0.25"/>
    <row r="1812" s="64" customFormat="1" x14ac:dyDescent="0.25"/>
    <row r="1813" s="64" customFormat="1" x14ac:dyDescent="0.25"/>
    <row r="1814" s="64" customFormat="1" x14ac:dyDescent="0.25"/>
    <row r="1815" s="64" customFormat="1" x14ac:dyDescent="0.25"/>
    <row r="1816" s="64" customFormat="1" x14ac:dyDescent="0.25"/>
    <row r="1817" s="64" customFormat="1" x14ac:dyDescent="0.25"/>
    <row r="1818" s="64" customFormat="1" x14ac:dyDescent="0.25"/>
    <row r="1819" s="64" customFormat="1" x14ac:dyDescent="0.25"/>
    <row r="1820" s="64" customFormat="1" x14ac:dyDescent="0.25"/>
    <row r="1821" s="64" customFormat="1" x14ac:dyDescent="0.25"/>
    <row r="1822" s="64" customFormat="1" x14ac:dyDescent="0.25"/>
    <row r="1823" s="64" customFormat="1" x14ac:dyDescent="0.25"/>
    <row r="1824" s="64" customFormat="1" x14ac:dyDescent="0.25"/>
    <row r="1825" s="64" customFormat="1" x14ac:dyDescent="0.25"/>
    <row r="1826" s="64" customFormat="1" x14ac:dyDescent="0.25"/>
    <row r="1827" s="64" customFormat="1" x14ac:dyDescent="0.25"/>
    <row r="1828" s="64" customFormat="1" x14ac:dyDescent="0.25"/>
    <row r="1829" s="64" customFormat="1" x14ac:dyDescent="0.25"/>
    <row r="1830" s="64" customFormat="1" x14ac:dyDescent="0.25"/>
    <row r="1831" s="64" customFormat="1" x14ac:dyDescent="0.25"/>
    <row r="1832" s="64" customFormat="1" x14ac:dyDescent="0.25"/>
    <row r="1833" s="64" customFormat="1" x14ac:dyDescent="0.25"/>
    <row r="1834" s="64" customFormat="1" x14ac:dyDescent="0.25"/>
    <row r="1835" s="64" customFormat="1" x14ac:dyDescent="0.25"/>
    <row r="1836" s="64" customFormat="1" x14ac:dyDescent="0.25"/>
    <row r="1837" s="64" customFormat="1" x14ac:dyDescent="0.25"/>
    <row r="1838" s="64" customFormat="1" x14ac:dyDescent="0.25"/>
    <row r="1839" s="64" customFormat="1" x14ac:dyDescent="0.25"/>
    <row r="1840" s="64" customFormat="1" x14ac:dyDescent="0.25"/>
    <row r="1841" s="64" customFormat="1" x14ac:dyDescent="0.25"/>
    <row r="1842" s="64" customFormat="1" x14ac:dyDescent="0.25"/>
    <row r="1843" s="64" customFormat="1" x14ac:dyDescent="0.25"/>
    <row r="1844" s="64" customFormat="1" x14ac:dyDescent="0.25"/>
    <row r="1845" s="64" customFormat="1" x14ac:dyDescent="0.25"/>
    <row r="1846" s="64" customFormat="1" x14ac:dyDescent="0.25"/>
    <row r="1847" s="64" customFormat="1" x14ac:dyDescent="0.25"/>
    <row r="1848" s="64" customFormat="1" x14ac:dyDescent="0.25"/>
    <row r="1849" s="64" customFormat="1" x14ac:dyDescent="0.25"/>
    <row r="1850" s="64" customFormat="1" x14ac:dyDescent="0.25"/>
    <row r="1851" s="64" customFormat="1" x14ac:dyDescent="0.25"/>
    <row r="1852" s="64" customFormat="1" x14ac:dyDescent="0.25"/>
    <row r="1853" s="64" customFormat="1" x14ac:dyDescent="0.25"/>
    <row r="1854" s="64" customFormat="1" x14ac:dyDescent="0.25"/>
    <row r="1855" s="64" customFormat="1" x14ac:dyDescent="0.2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A5557-9E47-471E-A8F0-AE0A1D54F5B2}">
  <sheetPr>
    <pageSetUpPr fitToPage="1"/>
  </sheetPr>
  <dimension ref="A1:AN1855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7" customWidth="1"/>
    <col min="6" max="6" width="6.7109375" style="8" customWidth="1"/>
    <col min="7" max="8" width="6.7109375" style="3" customWidth="1"/>
    <col min="9" max="9" width="6.7109375" style="7" customWidth="1"/>
    <col min="10" max="10" width="6.7109375" style="8" customWidth="1"/>
    <col min="11" max="12" width="6.7109375" style="4" customWidth="1"/>
    <col min="13" max="13" width="6.7109375" style="9" customWidth="1"/>
    <col min="14" max="14" width="6.7109375" style="10" customWidth="1"/>
    <col min="15" max="15" width="6.7109375" style="9" customWidth="1"/>
    <col min="16" max="16" width="6.7109375" style="10" customWidth="1"/>
    <col min="17" max="17" width="6.7109375" style="31" customWidth="1"/>
    <col min="18" max="18" width="6.7109375" style="32" customWidth="1"/>
    <col min="19" max="19" width="6.7109375" style="31" customWidth="1"/>
    <col min="20" max="20" width="6.7109375" style="32" customWidth="1"/>
    <col min="21" max="21" width="6.7109375" style="42" customWidth="1"/>
    <col min="22" max="22" width="6.7109375" style="43" customWidth="1"/>
    <col min="23" max="23" width="6.7109375" style="42" customWidth="1"/>
    <col min="24" max="24" width="6.7109375" style="43" customWidth="1"/>
    <col min="25" max="25" width="6.7109375" style="52" customWidth="1"/>
    <col min="26" max="26" width="6.7109375" style="53" customWidth="1"/>
    <col min="27" max="27" width="6.7109375" style="52" customWidth="1"/>
    <col min="28" max="28" width="6.7109375" style="53" customWidth="1"/>
    <col min="29" max="29" width="6.7109375" style="7" customWidth="1"/>
    <col min="30" max="30" width="6.7109375" style="8" customWidth="1"/>
    <col min="31" max="32" width="6.7109375" style="3" customWidth="1"/>
    <col min="33" max="33" width="6.7109375" style="7" customWidth="1"/>
    <col min="34" max="34" width="6.7109375" style="8" customWidth="1"/>
    <col min="35" max="35" width="6.7109375" style="7" customWidth="1"/>
    <col min="36" max="36" width="6.7109375" style="8" customWidth="1"/>
    <col min="37" max="38" width="6.7109375" style="61" customWidth="1"/>
    <col min="39" max="39" width="6.7109375" style="62" customWidth="1"/>
    <col min="40" max="40" width="6.7109375" style="63" customWidth="1"/>
    <col min="41" max="65" width="12.7109375" style="2" customWidth="1"/>
    <col min="66" max="16384" width="9.140625" style="2"/>
  </cols>
  <sheetData>
    <row r="1" spans="1:40" ht="15" customHeight="1" x14ac:dyDescent="0.25">
      <c r="A1" s="208"/>
      <c r="B1" s="27" t="s">
        <v>19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25">
      <c r="A2" s="36">
        <v>1</v>
      </c>
      <c r="B2" s="36" t="s">
        <v>30</v>
      </c>
      <c r="C2" s="36" t="s">
        <v>10</v>
      </c>
      <c r="D2" s="14">
        <f>V2+F2+H2</f>
        <v>2228</v>
      </c>
      <c r="E2" s="93">
        <v>40.53</v>
      </c>
      <c r="F2" s="94">
        <f t="shared" ref="F2:F29" si="0">ROUNDDOWN(IF(E2=0,0,(1010/((60.38/E2)^1.1765))-10),0)</f>
        <v>621</v>
      </c>
      <c r="G2" s="97">
        <v>14.15</v>
      </c>
      <c r="H2" s="98">
        <f t="shared" ref="H2:H29" si="1">ROUNDDOWN(IF(G2=0,0,(1010/((18.28/G2)^1.2195))-10),0)</f>
        <v>729</v>
      </c>
      <c r="I2" s="54">
        <v>47.82</v>
      </c>
      <c r="J2" s="11">
        <f t="shared" ref="J2:J29" si="2">ROUNDDOWN(IF(I2=0,0,(1010/((62.58/I2)^1.0309))-10),0)</f>
        <v>755</v>
      </c>
      <c r="K2" s="18"/>
      <c r="L2" s="13">
        <f t="shared" ref="L2:L29" si="3">ROUNDDOWN(IF(K2=0,0,(1010/((60.38/K2)^1.1765))-10),0)</f>
        <v>0</v>
      </c>
      <c r="M2" s="16"/>
      <c r="N2" s="86">
        <f t="shared" ref="N2:N29" si="4">ROUNDDOWN(IF(M2=0,0,(1010/((18.28/M2)^1.2195))-10),0)</f>
        <v>0</v>
      </c>
      <c r="O2" s="16"/>
      <c r="P2" s="13">
        <f t="shared" ref="P2:P29" si="5">ROUNDDOWN(IF(O2=0,0,(1010/((71.02/O2)^1.1765))-10),0)</f>
        <v>0</v>
      </c>
      <c r="Q2" s="33"/>
      <c r="R2" s="108">
        <f t="shared" ref="R2:R29" si="6">ROUNDDOWN(IF(Q2=0,0,(1010/((18.28/Q2)^1.2195))-10),0)</f>
        <v>0</v>
      </c>
      <c r="S2" s="33"/>
      <c r="T2" s="106">
        <f t="shared" ref="T2:T29" si="7">ROUNDDOWN(IF(S2=0,0,(1010/((71.02/S2)^1.1765))-10),0)</f>
        <v>0</v>
      </c>
      <c r="U2" s="93">
        <v>55.25</v>
      </c>
      <c r="V2" s="99">
        <f t="shared" ref="V2:V29" si="8">ROUNDDOWN(IF(U2=0,0,(1010/((62.58/U2)^1.0309))-10),0)</f>
        <v>878</v>
      </c>
      <c r="W2" s="40"/>
      <c r="X2" s="59">
        <f t="shared" ref="X2:X29" si="9">ROUNDDOWN(IF(W2=0,0,(1010/((71.02/W2)^1.1765))-10),0)</f>
        <v>0</v>
      </c>
      <c r="Y2" s="48"/>
      <c r="Z2" s="49">
        <f t="shared" ref="Z2:Z29" si="10">ROUNDDOWN(IF(Y2=0,0,(1010/((18.28/Y2)^1.2195))-10),0)</f>
        <v>0</v>
      </c>
      <c r="AA2" s="48"/>
      <c r="AB2" s="50">
        <f t="shared" ref="AB2:AB29" si="11">ROUNDDOWN(IF(AA2=0,0,(1010/((71.02/AA2)^1.1765))-10),0)</f>
        <v>0</v>
      </c>
      <c r="AC2" s="20"/>
      <c r="AD2" s="11">
        <f t="shared" ref="AD2:AD29" si="12">ROUNDDOWN(IF(AC2=0,0,(1010/((60.38/AC2)^1.1765))-10),0)</f>
        <v>0</v>
      </c>
      <c r="AE2" s="5"/>
      <c r="AF2" s="6">
        <f t="shared" ref="AF2:AF29" si="13">ROUNDDOWN(IF(AE2=0,0,(1010/((18.28/AE2)^1.2195))-10),0)</f>
        <v>0</v>
      </c>
      <c r="AG2" s="19">
        <v>53.32</v>
      </c>
      <c r="AH2" s="12">
        <f t="shared" ref="AH2:AH29" si="14">ROUNDDOWN(IF(AG2=0,0,(1010/((62.58/AG2)^1.0309))-10),0)</f>
        <v>846</v>
      </c>
      <c r="AI2" s="54"/>
      <c r="AJ2" s="12">
        <f t="shared" ref="AJ2:AJ29" si="15">ROUNDDOWN(IF(AI2=0,0,(1010/((71.02/AI2)^1.1765))-10),0)</f>
        <v>0</v>
      </c>
      <c r="AK2" s="58"/>
      <c r="AL2" s="59">
        <f t="shared" ref="AL2:AL29" si="16">ROUNDDOWN(IF(AK2=0,0,(1010/((60.38/AK2)^1.1765))-10),0)</f>
        <v>0</v>
      </c>
      <c r="AM2" s="44"/>
      <c r="AN2" s="60">
        <f t="shared" ref="AN2:AN29" si="17">ROUNDDOWN(IF(AM2=0,0,(1010/((18.28/AM2)^1.2195))-10),0)</f>
        <v>0</v>
      </c>
    </row>
    <row r="3" spans="1:40" x14ac:dyDescent="0.25">
      <c r="A3" s="37">
        <f>A2+1</f>
        <v>2</v>
      </c>
      <c r="B3" s="37" t="s">
        <v>14</v>
      </c>
      <c r="C3" s="37" t="s">
        <v>9</v>
      </c>
      <c r="D3" s="14">
        <f>V3+AN3+L3</f>
        <v>1662</v>
      </c>
      <c r="E3" s="54">
        <v>32.200000000000003</v>
      </c>
      <c r="F3" s="11">
        <f t="shared" si="0"/>
        <v>472</v>
      </c>
      <c r="G3" s="82">
        <v>9.26</v>
      </c>
      <c r="H3" s="83">
        <f t="shared" si="1"/>
        <v>430</v>
      </c>
      <c r="I3" s="54">
        <v>35.18</v>
      </c>
      <c r="J3" s="11">
        <f t="shared" si="2"/>
        <v>547</v>
      </c>
      <c r="K3" s="97">
        <v>37.53</v>
      </c>
      <c r="L3" s="94">
        <f t="shared" si="3"/>
        <v>567</v>
      </c>
      <c r="M3" s="85">
        <v>9.69</v>
      </c>
      <c r="N3" s="86">
        <f t="shared" si="4"/>
        <v>455</v>
      </c>
      <c r="O3" s="85">
        <v>28.62</v>
      </c>
      <c r="P3" s="13">
        <f t="shared" si="5"/>
        <v>336</v>
      </c>
      <c r="Q3" s="109">
        <v>10.199999999999999</v>
      </c>
      <c r="R3" s="108">
        <f t="shared" si="6"/>
        <v>485</v>
      </c>
      <c r="S3" s="33"/>
      <c r="T3" s="106">
        <f t="shared" si="7"/>
        <v>0</v>
      </c>
      <c r="U3" s="93">
        <v>38.549999999999997</v>
      </c>
      <c r="V3" s="99">
        <f t="shared" si="8"/>
        <v>602</v>
      </c>
      <c r="W3" s="40"/>
      <c r="X3" s="59">
        <f t="shared" si="9"/>
        <v>0</v>
      </c>
      <c r="Y3" s="48"/>
      <c r="Z3" s="49">
        <f t="shared" si="10"/>
        <v>0</v>
      </c>
      <c r="AA3" s="48"/>
      <c r="AB3" s="50">
        <f t="shared" si="11"/>
        <v>0</v>
      </c>
      <c r="AC3" s="54">
        <v>36.49</v>
      </c>
      <c r="AD3" s="11">
        <f t="shared" si="12"/>
        <v>548</v>
      </c>
      <c r="AE3" s="5"/>
      <c r="AF3" s="6">
        <f t="shared" si="13"/>
        <v>0</v>
      </c>
      <c r="AG3" s="19"/>
      <c r="AH3" s="12">
        <f t="shared" si="14"/>
        <v>0</v>
      </c>
      <c r="AI3" s="54"/>
      <c r="AJ3" s="12">
        <f t="shared" si="15"/>
        <v>0</v>
      </c>
      <c r="AK3" s="58">
        <v>35.6</v>
      </c>
      <c r="AL3" s="59">
        <f t="shared" si="16"/>
        <v>532</v>
      </c>
      <c r="AM3" s="100">
        <v>10.33</v>
      </c>
      <c r="AN3" s="99">
        <f t="shared" si="17"/>
        <v>493</v>
      </c>
    </row>
    <row r="4" spans="1:40" x14ac:dyDescent="0.25">
      <c r="A4" s="37">
        <f t="shared" ref="A4:A18" si="18">A3+1</f>
        <v>3</v>
      </c>
      <c r="B4" s="37" t="s">
        <v>15</v>
      </c>
      <c r="C4" s="37" t="s">
        <v>9</v>
      </c>
      <c r="D4" s="14">
        <f>N4+AD4+AH4</f>
        <v>1350</v>
      </c>
      <c r="E4" s="19"/>
      <c r="F4" s="11">
        <f t="shared" si="0"/>
        <v>0</v>
      </c>
      <c r="G4" s="5"/>
      <c r="H4" s="83">
        <f t="shared" si="1"/>
        <v>0</v>
      </c>
      <c r="I4" s="19"/>
      <c r="J4" s="11">
        <f t="shared" si="2"/>
        <v>0</v>
      </c>
      <c r="K4" s="84">
        <v>27.66</v>
      </c>
      <c r="L4" s="13">
        <f t="shared" si="3"/>
        <v>393</v>
      </c>
      <c r="M4" s="100">
        <v>9.23</v>
      </c>
      <c r="N4" s="98">
        <f t="shared" si="4"/>
        <v>428</v>
      </c>
      <c r="O4" s="141">
        <v>33.950000000000003</v>
      </c>
      <c r="P4" s="173">
        <f t="shared" si="5"/>
        <v>413</v>
      </c>
      <c r="Q4" s="109"/>
      <c r="R4" s="108">
        <f t="shared" si="6"/>
        <v>0</v>
      </c>
      <c r="S4" s="33"/>
      <c r="T4" s="106">
        <f t="shared" si="7"/>
        <v>0</v>
      </c>
      <c r="U4" s="40"/>
      <c r="V4" s="59">
        <f t="shared" si="8"/>
        <v>0</v>
      </c>
      <c r="W4" s="40"/>
      <c r="X4" s="59">
        <f t="shared" si="9"/>
        <v>0</v>
      </c>
      <c r="Y4" s="48"/>
      <c r="Z4" s="49">
        <f t="shared" si="10"/>
        <v>0</v>
      </c>
      <c r="AA4" s="48"/>
      <c r="AB4" s="50">
        <f t="shared" si="11"/>
        <v>0</v>
      </c>
      <c r="AC4" s="100">
        <v>34.21</v>
      </c>
      <c r="AD4" s="94">
        <f t="shared" si="12"/>
        <v>507</v>
      </c>
      <c r="AE4" s="5"/>
      <c r="AF4" s="6">
        <f t="shared" si="13"/>
        <v>0</v>
      </c>
      <c r="AG4" s="100">
        <v>27.06</v>
      </c>
      <c r="AH4" s="99">
        <f t="shared" si="14"/>
        <v>415</v>
      </c>
      <c r="AI4" s="54"/>
      <c r="AJ4" s="12">
        <f t="shared" si="15"/>
        <v>0</v>
      </c>
      <c r="AK4" s="58"/>
      <c r="AL4" s="59">
        <f t="shared" si="16"/>
        <v>0</v>
      </c>
      <c r="AM4" s="44"/>
      <c r="AN4" s="45">
        <f t="shared" si="17"/>
        <v>0</v>
      </c>
    </row>
    <row r="5" spans="1:40" x14ac:dyDescent="0.25">
      <c r="A5" s="37">
        <f t="shared" si="18"/>
        <v>4</v>
      </c>
      <c r="B5" s="37" t="s">
        <v>23</v>
      </c>
      <c r="C5" s="37" t="s">
        <v>24</v>
      </c>
      <c r="D5" s="14">
        <f>R5+T5</f>
        <v>1148</v>
      </c>
      <c r="E5" s="19"/>
      <c r="F5" s="11">
        <f t="shared" si="0"/>
        <v>0</v>
      </c>
      <c r="G5" s="5"/>
      <c r="H5" s="83">
        <f t="shared" si="1"/>
        <v>0</v>
      </c>
      <c r="I5" s="19"/>
      <c r="J5" s="11">
        <f t="shared" si="2"/>
        <v>0</v>
      </c>
      <c r="K5" s="18"/>
      <c r="L5" s="13">
        <f t="shared" si="3"/>
        <v>0</v>
      </c>
      <c r="M5" s="16"/>
      <c r="N5" s="86">
        <f t="shared" si="4"/>
        <v>0</v>
      </c>
      <c r="O5" s="16"/>
      <c r="P5" s="13">
        <f t="shared" si="5"/>
        <v>0</v>
      </c>
      <c r="Q5" s="100">
        <v>13.38</v>
      </c>
      <c r="R5" s="98">
        <f t="shared" si="6"/>
        <v>680</v>
      </c>
      <c r="S5" s="100">
        <v>37.65</v>
      </c>
      <c r="T5" s="99">
        <f t="shared" si="7"/>
        <v>468</v>
      </c>
      <c r="U5" s="41"/>
      <c r="V5" s="59">
        <f t="shared" si="8"/>
        <v>0</v>
      </c>
      <c r="W5" s="41"/>
      <c r="X5" s="59">
        <f t="shared" si="9"/>
        <v>0</v>
      </c>
      <c r="Y5" s="51"/>
      <c r="Z5" s="49">
        <f t="shared" si="10"/>
        <v>0</v>
      </c>
      <c r="AA5" s="51"/>
      <c r="AB5" s="50">
        <f t="shared" si="11"/>
        <v>0</v>
      </c>
      <c r="AC5" s="19"/>
      <c r="AD5" s="11">
        <f t="shared" si="12"/>
        <v>0</v>
      </c>
      <c r="AE5" s="5"/>
      <c r="AF5" s="6">
        <f t="shared" si="13"/>
        <v>0</v>
      </c>
      <c r="AG5" s="19"/>
      <c r="AH5" s="12">
        <f t="shared" si="14"/>
        <v>0</v>
      </c>
      <c r="AI5" s="19"/>
      <c r="AJ5" s="12">
        <f t="shared" si="15"/>
        <v>0</v>
      </c>
      <c r="AK5" s="58"/>
      <c r="AL5" s="59">
        <f t="shared" si="16"/>
        <v>0</v>
      </c>
      <c r="AM5" s="44"/>
      <c r="AN5" s="45">
        <f t="shared" si="17"/>
        <v>0</v>
      </c>
    </row>
    <row r="6" spans="1:40" x14ac:dyDescent="0.25">
      <c r="A6" s="37">
        <f t="shared" si="18"/>
        <v>5</v>
      </c>
      <c r="B6" s="37" t="s">
        <v>321</v>
      </c>
      <c r="C6" s="37" t="s">
        <v>322</v>
      </c>
      <c r="D6" s="14">
        <f>AF6+AH6</f>
        <v>1025</v>
      </c>
      <c r="E6" s="19"/>
      <c r="F6" s="11">
        <f t="shared" si="0"/>
        <v>0</v>
      </c>
      <c r="G6" s="82"/>
      <c r="H6" s="83">
        <f t="shared" si="1"/>
        <v>0</v>
      </c>
      <c r="I6" s="54"/>
      <c r="J6" s="11">
        <f t="shared" si="2"/>
        <v>0</v>
      </c>
      <c r="K6" s="112"/>
      <c r="L6" s="13">
        <f t="shared" si="3"/>
        <v>0</v>
      </c>
      <c r="M6" s="91"/>
      <c r="N6" s="86">
        <f t="shared" si="4"/>
        <v>0</v>
      </c>
      <c r="O6" s="85"/>
      <c r="P6" s="13">
        <f t="shared" si="5"/>
        <v>0</v>
      </c>
      <c r="Q6" s="109"/>
      <c r="R6" s="108">
        <f t="shared" si="6"/>
        <v>0</v>
      </c>
      <c r="S6" s="109"/>
      <c r="T6" s="106">
        <f t="shared" si="7"/>
        <v>0</v>
      </c>
      <c r="U6" s="40"/>
      <c r="V6" s="59">
        <f t="shared" si="8"/>
        <v>0</v>
      </c>
      <c r="W6" s="89"/>
      <c r="X6" s="59">
        <f t="shared" si="9"/>
        <v>0</v>
      </c>
      <c r="Y6" s="48"/>
      <c r="Z6" s="49">
        <f t="shared" si="10"/>
        <v>0</v>
      </c>
      <c r="AA6" s="48"/>
      <c r="AB6" s="87">
        <f t="shared" si="11"/>
        <v>0</v>
      </c>
      <c r="AC6" s="54">
        <v>32.119999999999997</v>
      </c>
      <c r="AD6" s="11">
        <f t="shared" si="12"/>
        <v>470</v>
      </c>
      <c r="AE6" s="95">
        <v>11.25</v>
      </c>
      <c r="AF6" s="96">
        <f t="shared" si="13"/>
        <v>548</v>
      </c>
      <c r="AG6" s="93">
        <v>30.9</v>
      </c>
      <c r="AH6" s="94">
        <f t="shared" si="14"/>
        <v>477</v>
      </c>
      <c r="AI6" s="54">
        <v>37.28</v>
      </c>
      <c r="AJ6" s="11">
        <f t="shared" si="15"/>
        <v>463</v>
      </c>
      <c r="AK6" s="88"/>
      <c r="AL6" s="59">
        <f t="shared" si="16"/>
        <v>0</v>
      </c>
      <c r="AM6" s="89"/>
      <c r="AN6" s="59">
        <f t="shared" si="17"/>
        <v>0</v>
      </c>
    </row>
    <row r="7" spans="1:40" x14ac:dyDescent="0.25">
      <c r="A7" s="37">
        <f t="shared" si="18"/>
        <v>6</v>
      </c>
      <c r="B7" s="37" t="s">
        <v>18</v>
      </c>
      <c r="C7" s="37" t="s">
        <v>13</v>
      </c>
      <c r="D7" s="14">
        <f>R7+P7+AB7</f>
        <v>840</v>
      </c>
      <c r="E7" s="19"/>
      <c r="F7" s="11">
        <f t="shared" si="0"/>
        <v>0</v>
      </c>
      <c r="G7" s="5"/>
      <c r="H7" s="83">
        <f t="shared" si="1"/>
        <v>0</v>
      </c>
      <c r="I7" s="19"/>
      <c r="J7" s="11">
        <f t="shared" si="2"/>
        <v>0</v>
      </c>
      <c r="K7" s="84">
        <v>14.41</v>
      </c>
      <c r="L7" s="13">
        <f t="shared" si="3"/>
        <v>177</v>
      </c>
      <c r="M7" s="85">
        <v>6.3</v>
      </c>
      <c r="N7" s="86">
        <f t="shared" si="4"/>
        <v>265</v>
      </c>
      <c r="O7" s="100">
        <v>19.399999999999999</v>
      </c>
      <c r="P7" s="99">
        <f t="shared" si="5"/>
        <v>209</v>
      </c>
      <c r="Q7" s="93">
        <v>8.7799999999999994</v>
      </c>
      <c r="R7" s="96">
        <f t="shared" si="6"/>
        <v>402</v>
      </c>
      <c r="S7" s="109">
        <v>20.45</v>
      </c>
      <c r="T7" s="106">
        <f t="shared" si="7"/>
        <v>223</v>
      </c>
      <c r="U7" s="40"/>
      <c r="V7" s="59">
        <f t="shared" si="8"/>
        <v>0</v>
      </c>
      <c r="W7" s="40"/>
      <c r="X7" s="59">
        <f t="shared" si="9"/>
        <v>0</v>
      </c>
      <c r="Y7" s="48">
        <v>7.44</v>
      </c>
      <c r="Z7" s="49">
        <f t="shared" si="10"/>
        <v>327</v>
      </c>
      <c r="AA7" s="93">
        <v>20.9</v>
      </c>
      <c r="AB7" s="99">
        <f t="shared" si="11"/>
        <v>229</v>
      </c>
      <c r="AC7" s="19"/>
      <c r="AD7" s="11">
        <f t="shared" si="12"/>
        <v>0</v>
      </c>
      <c r="AE7" s="5"/>
      <c r="AF7" s="6">
        <f t="shared" si="13"/>
        <v>0</v>
      </c>
      <c r="AG7" s="19"/>
      <c r="AH7" s="12">
        <f t="shared" si="14"/>
        <v>0</v>
      </c>
      <c r="AI7" s="54"/>
      <c r="AJ7" s="12">
        <f t="shared" si="15"/>
        <v>0</v>
      </c>
      <c r="AK7" s="58"/>
      <c r="AL7" s="59">
        <f t="shared" si="16"/>
        <v>0</v>
      </c>
      <c r="AM7" s="44"/>
      <c r="AN7" s="45">
        <f t="shared" si="17"/>
        <v>0</v>
      </c>
    </row>
    <row r="8" spans="1:40" x14ac:dyDescent="0.25">
      <c r="A8" s="37">
        <f t="shared" si="18"/>
        <v>7</v>
      </c>
      <c r="B8" s="37" t="s">
        <v>17</v>
      </c>
      <c r="C8" s="37" t="s">
        <v>12</v>
      </c>
      <c r="D8" s="14">
        <f>F8+J8</f>
        <v>815</v>
      </c>
      <c r="E8" s="100">
        <v>23.15</v>
      </c>
      <c r="F8" s="94">
        <f t="shared" si="0"/>
        <v>316</v>
      </c>
      <c r="G8" s="5"/>
      <c r="H8" s="83">
        <f t="shared" si="1"/>
        <v>0</v>
      </c>
      <c r="I8" s="100">
        <v>32.22</v>
      </c>
      <c r="J8" s="99">
        <f t="shared" si="2"/>
        <v>499</v>
      </c>
      <c r="K8" s="18"/>
      <c r="L8" s="13">
        <f t="shared" si="3"/>
        <v>0</v>
      </c>
      <c r="M8" s="16"/>
      <c r="N8" s="86">
        <f t="shared" si="4"/>
        <v>0</v>
      </c>
      <c r="O8" s="16"/>
      <c r="P8" s="13">
        <f t="shared" si="5"/>
        <v>0</v>
      </c>
      <c r="Q8" s="33"/>
      <c r="R8" s="108">
        <f t="shared" si="6"/>
        <v>0</v>
      </c>
      <c r="S8" s="33"/>
      <c r="T8" s="106">
        <f t="shared" si="7"/>
        <v>0</v>
      </c>
      <c r="U8" s="40"/>
      <c r="V8" s="59">
        <f t="shared" si="8"/>
        <v>0</v>
      </c>
      <c r="W8" s="40"/>
      <c r="X8" s="59">
        <f t="shared" si="9"/>
        <v>0</v>
      </c>
      <c r="Y8" s="48"/>
      <c r="Z8" s="49">
        <f t="shared" si="10"/>
        <v>0</v>
      </c>
      <c r="AA8" s="48"/>
      <c r="AB8" s="50">
        <f t="shared" si="11"/>
        <v>0</v>
      </c>
      <c r="AC8" s="19"/>
      <c r="AD8" s="11">
        <f t="shared" si="12"/>
        <v>0</v>
      </c>
      <c r="AE8" s="5"/>
      <c r="AF8" s="6">
        <f t="shared" si="13"/>
        <v>0</v>
      </c>
      <c r="AG8" s="19"/>
      <c r="AH8" s="12">
        <f t="shared" si="14"/>
        <v>0</v>
      </c>
      <c r="AI8" s="54"/>
      <c r="AJ8" s="12">
        <f t="shared" si="15"/>
        <v>0</v>
      </c>
      <c r="AK8" s="58"/>
      <c r="AL8" s="59">
        <f t="shared" si="16"/>
        <v>0</v>
      </c>
      <c r="AM8" s="44"/>
      <c r="AN8" s="45">
        <f t="shared" si="17"/>
        <v>0</v>
      </c>
    </row>
    <row r="9" spans="1:40" x14ac:dyDescent="0.25">
      <c r="A9" s="37">
        <f t="shared" si="18"/>
        <v>8</v>
      </c>
      <c r="B9" s="37" t="s">
        <v>27</v>
      </c>
      <c r="C9" s="37" t="s">
        <v>28</v>
      </c>
      <c r="D9" s="14">
        <f>R9+T9</f>
        <v>724</v>
      </c>
      <c r="E9" s="19"/>
      <c r="F9" s="11">
        <f t="shared" si="0"/>
        <v>0</v>
      </c>
      <c r="G9" s="5"/>
      <c r="H9" s="83">
        <f t="shared" si="1"/>
        <v>0</v>
      </c>
      <c r="I9" s="19"/>
      <c r="J9" s="11">
        <f t="shared" si="2"/>
        <v>0</v>
      </c>
      <c r="K9" s="18"/>
      <c r="L9" s="13">
        <f t="shared" si="3"/>
        <v>0</v>
      </c>
      <c r="M9" s="16"/>
      <c r="N9" s="86">
        <f t="shared" si="4"/>
        <v>0</v>
      </c>
      <c r="O9" s="16"/>
      <c r="P9" s="13">
        <f t="shared" si="5"/>
        <v>0</v>
      </c>
      <c r="Q9" s="100">
        <v>8.5299999999999994</v>
      </c>
      <c r="R9" s="98">
        <f t="shared" si="6"/>
        <v>388</v>
      </c>
      <c r="S9" s="100">
        <v>28.59</v>
      </c>
      <c r="T9" s="99">
        <f t="shared" si="7"/>
        <v>336</v>
      </c>
      <c r="U9" s="41"/>
      <c r="V9" s="59">
        <f t="shared" si="8"/>
        <v>0</v>
      </c>
      <c r="W9" s="41"/>
      <c r="X9" s="59">
        <f t="shared" si="9"/>
        <v>0</v>
      </c>
      <c r="Y9" s="51"/>
      <c r="Z9" s="49">
        <f t="shared" si="10"/>
        <v>0</v>
      </c>
      <c r="AA9" s="51"/>
      <c r="AB9" s="50">
        <f t="shared" si="11"/>
        <v>0</v>
      </c>
      <c r="AC9" s="19"/>
      <c r="AD9" s="11">
        <f t="shared" si="12"/>
        <v>0</v>
      </c>
      <c r="AE9" s="5"/>
      <c r="AF9" s="6">
        <f t="shared" si="13"/>
        <v>0</v>
      </c>
      <c r="AG9" s="19"/>
      <c r="AH9" s="12">
        <f t="shared" si="14"/>
        <v>0</v>
      </c>
      <c r="AI9" s="19"/>
      <c r="AJ9" s="12">
        <f t="shared" si="15"/>
        <v>0</v>
      </c>
      <c r="AK9" s="58"/>
      <c r="AL9" s="59">
        <f t="shared" si="16"/>
        <v>0</v>
      </c>
      <c r="AM9" s="44"/>
      <c r="AN9" s="45">
        <f t="shared" si="17"/>
        <v>0</v>
      </c>
    </row>
    <row r="10" spans="1:40" x14ac:dyDescent="0.25">
      <c r="A10" s="37">
        <f t="shared" si="18"/>
        <v>9</v>
      </c>
      <c r="B10" s="37" t="s">
        <v>323</v>
      </c>
      <c r="C10" s="37" t="s">
        <v>9</v>
      </c>
      <c r="D10" s="14">
        <f>AF10+AH10</f>
        <v>708</v>
      </c>
      <c r="E10" s="19"/>
      <c r="F10" s="11">
        <f t="shared" si="0"/>
        <v>0</v>
      </c>
      <c r="G10" s="82"/>
      <c r="H10" s="83">
        <f t="shared" si="1"/>
        <v>0</v>
      </c>
      <c r="I10" s="54"/>
      <c r="J10" s="11">
        <f t="shared" si="2"/>
        <v>0</v>
      </c>
      <c r="K10" s="112"/>
      <c r="L10" s="13">
        <f t="shared" si="3"/>
        <v>0</v>
      </c>
      <c r="M10" s="91"/>
      <c r="N10" s="86">
        <f t="shared" si="4"/>
        <v>0</v>
      </c>
      <c r="O10" s="85"/>
      <c r="P10" s="13">
        <f t="shared" si="5"/>
        <v>0</v>
      </c>
      <c r="Q10" s="109"/>
      <c r="R10" s="108">
        <f t="shared" si="6"/>
        <v>0</v>
      </c>
      <c r="S10" s="109"/>
      <c r="T10" s="106">
        <f t="shared" si="7"/>
        <v>0</v>
      </c>
      <c r="U10" s="40"/>
      <c r="V10" s="59">
        <f t="shared" si="8"/>
        <v>0</v>
      </c>
      <c r="W10" s="89"/>
      <c r="X10" s="59">
        <f t="shared" si="9"/>
        <v>0</v>
      </c>
      <c r="Y10" s="48"/>
      <c r="Z10" s="49">
        <f t="shared" si="10"/>
        <v>0</v>
      </c>
      <c r="AA10" s="48"/>
      <c r="AB10" s="87">
        <f t="shared" si="11"/>
        <v>0</v>
      </c>
      <c r="AC10" s="54">
        <v>22.2</v>
      </c>
      <c r="AD10" s="11">
        <f t="shared" si="12"/>
        <v>301</v>
      </c>
      <c r="AE10" s="95">
        <v>7.98</v>
      </c>
      <c r="AF10" s="96">
        <f t="shared" si="13"/>
        <v>357</v>
      </c>
      <c r="AG10" s="93">
        <v>23.11</v>
      </c>
      <c r="AH10" s="94">
        <f t="shared" si="14"/>
        <v>351</v>
      </c>
      <c r="AI10" s="54">
        <v>19.63</v>
      </c>
      <c r="AJ10" s="11">
        <f t="shared" si="15"/>
        <v>212</v>
      </c>
      <c r="AK10" s="88"/>
      <c r="AL10" s="59">
        <f t="shared" si="16"/>
        <v>0</v>
      </c>
      <c r="AM10" s="89"/>
      <c r="AN10" s="59">
        <f t="shared" si="17"/>
        <v>0</v>
      </c>
    </row>
    <row r="11" spans="1:40" x14ac:dyDescent="0.25">
      <c r="A11" s="37">
        <f t="shared" si="18"/>
        <v>10</v>
      </c>
      <c r="B11" s="37" t="s">
        <v>176</v>
      </c>
      <c r="C11" s="37" t="s">
        <v>41</v>
      </c>
      <c r="D11" s="14">
        <f>Z11+AB11</f>
        <v>675</v>
      </c>
      <c r="E11" s="19"/>
      <c r="F11" s="11">
        <f t="shared" si="0"/>
        <v>0</v>
      </c>
      <c r="G11" s="82"/>
      <c r="H11" s="83">
        <f t="shared" si="1"/>
        <v>0</v>
      </c>
      <c r="I11" s="54"/>
      <c r="J11" s="11">
        <f t="shared" si="2"/>
        <v>0</v>
      </c>
      <c r="K11" s="112"/>
      <c r="L11" s="13">
        <f t="shared" si="3"/>
        <v>0</v>
      </c>
      <c r="M11" s="91"/>
      <c r="N11" s="86">
        <f t="shared" si="4"/>
        <v>0</v>
      </c>
      <c r="O11" s="85"/>
      <c r="P11" s="13">
        <f t="shared" si="5"/>
        <v>0</v>
      </c>
      <c r="Q11" s="109"/>
      <c r="R11" s="108">
        <f t="shared" si="6"/>
        <v>0</v>
      </c>
      <c r="S11" s="109"/>
      <c r="T11" s="106">
        <f t="shared" si="7"/>
        <v>0</v>
      </c>
      <c r="U11" s="40"/>
      <c r="V11" s="59">
        <f t="shared" si="8"/>
        <v>0</v>
      </c>
      <c r="W11" s="89"/>
      <c r="X11" s="59">
        <f t="shared" si="9"/>
        <v>0</v>
      </c>
      <c r="Y11" s="93">
        <v>7.43</v>
      </c>
      <c r="Z11" s="96">
        <f t="shared" si="10"/>
        <v>326</v>
      </c>
      <c r="AA11" s="93">
        <v>29.53</v>
      </c>
      <c r="AB11" s="94">
        <f t="shared" si="11"/>
        <v>349</v>
      </c>
      <c r="AC11" s="54"/>
      <c r="AD11" s="11">
        <f t="shared" si="12"/>
        <v>0</v>
      </c>
      <c r="AE11" s="82"/>
      <c r="AF11" s="83">
        <f t="shared" si="13"/>
        <v>0</v>
      </c>
      <c r="AG11" s="54"/>
      <c r="AH11" s="11">
        <f t="shared" si="14"/>
        <v>0</v>
      </c>
      <c r="AI11" s="54"/>
      <c r="AJ11" s="11">
        <f t="shared" si="15"/>
        <v>0</v>
      </c>
      <c r="AK11" s="88"/>
      <c r="AL11" s="59">
        <f t="shared" si="16"/>
        <v>0</v>
      </c>
      <c r="AM11" s="89"/>
      <c r="AN11" s="59">
        <f t="shared" si="17"/>
        <v>0</v>
      </c>
    </row>
    <row r="12" spans="1:40" x14ac:dyDescent="0.25">
      <c r="A12" s="37">
        <f t="shared" si="18"/>
        <v>11</v>
      </c>
      <c r="B12" s="37" t="s">
        <v>174</v>
      </c>
      <c r="C12" s="37" t="s">
        <v>57</v>
      </c>
      <c r="D12" s="14">
        <f>Z12+AB12</f>
        <v>572</v>
      </c>
      <c r="E12" s="19"/>
      <c r="F12" s="11">
        <f t="shared" si="0"/>
        <v>0</v>
      </c>
      <c r="G12" s="82"/>
      <c r="H12" s="83">
        <f t="shared" si="1"/>
        <v>0</v>
      </c>
      <c r="I12" s="54"/>
      <c r="J12" s="11">
        <f t="shared" si="2"/>
        <v>0</v>
      </c>
      <c r="K12" s="91"/>
      <c r="L12" s="13">
        <f t="shared" si="3"/>
        <v>0</v>
      </c>
      <c r="M12" s="112"/>
      <c r="N12" s="86">
        <f t="shared" si="4"/>
        <v>0</v>
      </c>
      <c r="O12" s="85"/>
      <c r="P12" s="13">
        <f t="shared" si="5"/>
        <v>0</v>
      </c>
      <c r="Q12" s="200"/>
      <c r="R12" s="108">
        <f t="shared" si="6"/>
        <v>0</v>
      </c>
      <c r="S12" s="109"/>
      <c r="T12" s="106">
        <f t="shared" si="7"/>
        <v>0</v>
      </c>
      <c r="U12" s="40"/>
      <c r="V12" s="59">
        <f t="shared" si="8"/>
        <v>0</v>
      </c>
      <c r="W12" s="89"/>
      <c r="X12" s="59">
        <f t="shared" si="9"/>
        <v>0</v>
      </c>
      <c r="Y12" s="93">
        <v>8.0299999999999994</v>
      </c>
      <c r="Z12" s="96">
        <f t="shared" si="10"/>
        <v>360</v>
      </c>
      <c r="AA12" s="93">
        <v>19.66</v>
      </c>
      <c r="AB12" s="94">
        <f t="shared" si="11"/>
        <v>212</v>
      </c>
      <c r="AC12" s="54"/>
      <c r="AD12" s="11">
        <f t="shared" si="12"/>
        <v>0</v>
      </c>
      <c r="AE12" s="82"/>
      <c r="AF12" s="83">
        <f t="shared" si="13"/>
        <v>0</v>
      </c>
      <c r="AG12" s="54"/>
      <c r="AH12" s="11">
        <f t="shared" si="14"/>
        <v>0</v>
      </c>
      <c r="AI12" s="54"/>
      <c r="AJ12" s="11">
        <f t="shared" si="15"/>
        <v>0</v>
      </c>
      <c r="AK12" s="88"/>
      <c r="AL12" s="59">
        <f t="shared" si="16"/>
        <v>0</v>
      </c>
      <c r="AM12" s="89"/>
      <c r="AN12" s="59">
        <f t="shared" si="17"/>
        <v>0</v>
      </c>
    </row>
    <row r="13" spans="1:40" x14ac:dyDescent="0.25">
      <c r="A13" s="37">
        <f t="shared" si="18"/>
        <v>12</v>
      </c>
      <c r="B13" s="37" t="s">
        <v>16</v>
      </c>
      <c r="C13" s="37" t="s">
        <v>11</v>
      </c>
      <c r="D13" s="14">
        <f>J13</f>
        <v>532</v>
      </c>
      <c r="E13" s="19"/>
      <c r="F13" s="11">
        <f t="shared" si="0"/>
        <v>0</v>
      </c>
      <c r="G13" s="5"/>
      <c r="H13" s="83">
        <f t="shared" si="1"/>
        <v>0</v>
      </c>
      <c r="I13" s="100">
        <v>34.229999999999997</v>
      </c>
      <c r="J13" s="99">
        <f t="shared" si="2"/>
        <v>532</v>
      </c>
      <c r="K13" s="16"/>
      <c r="L13" s="13">
        <f t="shared" si="3"/>
        <v>0</v>
      </c>
      <c r="M13" s="114"/>
      <c r="N13" s="86">
        <f t="shared" si="4"/>
        <v>0</v>
      </c>
      <c r="O13" s="16"/>
      <c r="P13" s="13">
        <f t="shared" si="5"/>
        <v>0</v>
      </c>
      <c r="Q13" s="199"/>
      <c r="R13" s="108">
        <f t="shared" si="6"/>
        <v>0</v>
      </c>
      <c r="S13" s="33"/>
      <c r="T13" s="106">
        <f t="shared" si="7"/>
        <v>0</v>
      </c>
      <c r="U13" s="40"/>
      <c r="V13" s="59">
        <f t="shared" si="8"/>
        <v>0</v>
      </c>
      <c r="W13" s="40"/>
      <c r="X13" s="59">
        <f t="shared" si="9"/>
        <v>0</v>
      </c>
      <c r="Y13" s="48"/>
      <c r="Z13" s="49">
        <f t="shared" si="10"/>
        <v>0</v>
      </c>
      <c r="AA13" s="48"/>
      <c r="AB13" s="50">
        <f t="shared" si="11"/>
        <v>0</v>
      </c>
      <c r="AC13" s="19"/>
      <c r="AD13" s="11">
        <f t="shared" si="12"/>
        <v>0</v>
      </c>
      <c r="AE13" s="5"/>
      <c r="AF13" s="6">
        <f t="shared" si="13"/>
        <v>0</v>
      </c>
      <c r="AG13" s="19"/>
      <c r="AH13" s="12">
        <f t="shared" si="14"/>
        <v>0</v>
      </c>
      <c r="AI13" s="54"/>
      <c r="AJ13" s="12">
        <f t="shared" si="15"/>
        <v>0</v>
      </c>
      <c r="AK13" s="58"/>
      <c r="AL13" s="59">
        <f t="shared" si="16"/>
        <v>0</v>
      </c>
      <c r="AM13" s="44"/>
      <c r="AN13" s="45">
        <f t="shared" si="17"/>
        <v>0</v>
      </c>
    </row>
    <row r="14" spans="1:40" x14ac:dyDescent="0.25">
      <c r="A14" s="37">
        <f t="shared" si="18"/>
        <v>13</v>
      </c>
      <c r="B14" s="37" t="s">
        <v>25</v>
      </c>
      <c r="C14" s="37" t="s">
        <v>26</v>
      </c>
      <c r="D14" s="14">
        <f>R14</f>
        <v>435</v>
      </c>
      <c r="E14" s="19"/>
      <c r="F14" s="11">
        <f t="shared" si="0"/>
        <v>0</v>
      </c>
      <c r="G14" s="5"/>
      <c r="H14" s="83">
        <f t="shared" si="1"/>
        <v>0</v>
      </c>
      <c r="I14" s="19"/>
      <c r="J14" s="11">
        <f t="shared" si="2"/>
        <v>0</v>
      </c>
      <c r="K14" s="16"/>
      <c r="L14" s="13">
        <f t="shared" si="3"/>
        <v>0</v>
      </c>
      <c r="M14" s="114"/>
      <c r="N14" s="86">
        <f t="shared" si="4"/>
        <v>0</v>
      </c>
      <c r="O14" s="16"/>
      <c r="P14" s="13">
        <f t="shared" si="5"/>
        <v>0</v>
      </c>
      <c r="Q14" s="116">
        <v>9.35</v>
      </c>
      <c r="R14" s="98">
        <f t="shared" si="6"/>
        <v>435</v>
      </c>
      <c r="S14" s="30"/>
      <c r="T14" s="106">
        <f t="shared" si="7"/>
        <v>0</v>
      </c>
      <c r="U14" s="41"/>
      <c r="V14" s="59">
        <f t="shared" si="8"/>
        <v>0</v>
      </c>
      <c r="W14" s="41"/>
      <c r="X14" s="59">
        <f t="shared" si="9"/>
        <v>0</v>
      </c>
      <c r="Y14" s="51">
        <v>9</v>
      </c>
      <c r="Z14" s="49">
        <f t="shared" si="10"/>
        <v>415</v>
      </c>
      <c r="AA14" s="51"/>
      <c r="AB14" s="50">
        <f t="shared" si="11"/>
        <v>0</v>
      </c>
      <c r="AC14" s="19"/>
      <c r="AD14" s="11">
        <f t="shared" si="12"/>
        <v>0</v>
      </c>
      <c r="AE14" s="5"/>
      <c r="AF14" s="6">
        <f t="shared" si="13"/>
        <v>0</v>
      </c>
      <c r="AG14" s="19"/>
      <c r="AH14" s="12">
        <f t="shared" si="14"/>
        <v>0</v>
      </c>
      <c r="AI14" s="19"/>
      <c r="AJ14" s="12">
        <f t="shared" si="15"/>
        <v>0</v>
      </c>
      <c r="AK14" s="58"/>
      <c r="AL14" s="59">
        <f t="shared" si="16"/>
        <v>0</v>
      </c>
      <c r="AM14" s="44"/>
      <c r="AN14" s="45">
        <f t="shared" si="17"/>
        <v>0</v>
      </c>
    </row>
    <row r="15" spans="1:40" x14ac:dyDescent="0.25">
      <c r="A15" s="37">
        <f t="shared" si="18"/>
        <v>14</v>
      </c>
      <c r="B15" s="37" t="s">
        <v>324</v>
      </c>
      <c r="C15" s="37" t="s">
        <v>9</v>
      </c>
      <c r="D15" s="14">
        <f>AD15</f>
        <v>385</v>
      </c>
      <c r="E15" s="19"/>
      <c r="F15" s="11">
        <f t="shared" si="0"/>
        <v>0</v>
      </c>
      <c r="G15" s="82"/>
      <c r="H15" s="83">
        <f t="shared" si="1"/>
        <v>0</v>
      </c>
      <c r="I15" s="54"/>
      <c r="J15" s="11">
        <f t="shared" si="2"/>
        <v>0</v>
      </c>
      <c r="K15" s="91"/>
      <c r="L15" s="13">
        <f t="shared" si="3"/>
        <v>0</v>
      </c>
      <c r="M15" s="92"/>
      <c r="N15" s="86">
        <f t="shared" si="4"/>
        <v>0</v>
      </c>
      <c r="O15" s="85"/>
      <c r="P15" s="13">
        <f t="shared" si="5"/>
        <v>0</v>
      </c>
      <c r="Q15" s="107"/>
      <c r="R15" s="108">
        <f t="shared" si="6"/>
        <v>0</v>
      </c>
      <c r="S15" s="109"/>
      <c r="T15" s="106">
        <f t="shared" si="7"/>
        <v>0</v>
      </c>
      <c r="U15" s="40"/>
      <c r="V15" s="59">
        <f t="shared" si="8"/>
        <v>0</v>
      </c>
      <c r="W15" s="89"/>
      <c r="X15" s="59">
        <f t="shared" si="9"/>
        <v>0</v>
      </c>
      <c r="Y15" s="48"/>
      <c r="Z15" s="49">
        <f t="shared" si="10"/>
        <v>0</v>
      </c>
      <c r="AA15" s="48"/>
      <c r="AB15" s="87">
        <f t="shared" si="11"/>
        <v>0</v>
      </c>
      <c r="AC15" s="93">
        <v>27.19</v>
      </c>
      <c r="AD15" s="94">
        <f t="shared" si="12"/>
        <v>385</v>
      </c>
      <c r="AE15" s="82"/>
      <c r="AF15" s="83">
        <f t="shared" si="13"/>
        <v>0</v>
      </c>
      <c r="AG15" s="54"/>
      <c r="AH15" s="11">
        <f t="shared" si="14"/>
        <v>0</v>
      </c>
      <c r="AI15" s="54"/>
      <c r="AJ15" s="11">
        <f t="shared" si="15"/>
        <v>0</v>
      </c>
      <c r="AK15" s="88"/>
      <c r="AL15" s="59">
        <f t="shared" si="16"/>
        <v>0</v>
      </c>
      <c r="AM15" s="89"/>
      <c r="AN15" s="59">
        <f t="shared" si="17"/>
        <v>0</v>
      </c>
    </row>
    <row r="16" spans="1:40" x14ac:dyDescent="0.25">
      <c r="A16" s="37">
        <f t="shared" si="18"/>
        <v>15</v>
      </c>
      <c r="B16" s="37" t="s">
        <v>175</v>
      </c>
      <c r="C16" s="37" t="s">
        <v>29</v>
      </c>
      <c r="D16" s="14">
        <f>T16</f>
        <v>369</v>
      </c>
      <c r="E16" s="19"/>
      <c r="F16" s="11">
        <f t="shared" si="0"/>
        <v>0</v>
      </c>
      <c r="G16" s="5"/>
      <c r="H16" s="83">
        <f t="shared" si="1"/>
        <v>0</v>
      </c>
      <c r="I16" s="19"/>
      <c r="J16" s="11">
        <f t="shared" si="2"/>
        <v>0</v>
      </c>
      <c r="K16" s="16"/>
      <c r="L16" s="13">
        <f t="shared" si="3"/>
        <v>0</v>
      </c>
      <c r="M16" s="113"/>
      <c r="N16" s="86">
        <f t="shared" si="4"/>
        <v>0</v>
      </c>
      <c r="O16" s="16"/>
      <c r="P16" s="13">
        <f t="shared" si="5"/>
        <v>0</v>
      </c>
      <c r="Q16" s="115"/>
      <c r="R16" s="108">
        <f t="shared" si="6"/>
        <v>0</v>
      </c>
      <c r="S16" s="100">
        <v>30.88</v>
      </c>
      <c r="T16" s="99">
        <f t="shared" si="7"/>
        <v>369</v>
      </c>
      <c r="U16" s="41"/>
      <c r="V16" s="59">
        <f t="shared" si="8"/>
        <v>0</v>
      </c>
      <c r="W16" s="41"/>
      <c r="X16" s="59">
        <f t="shared" si="9"/>
        <v>0</v>
      </c>
      <c r="Y16" s="51"/>
      <c r="Z16" s="49">
        <f t="shared" si="10"/>
        <v>0</v>
      </c>
      <c r="AA16" s="51"/>
      <c r="AB16" s="50">
        <f t="shared" si="11"/>
        <v>0</v>
      </c>
      <c r="AC16" s="19"/>
      <c r="AD16" s="11">
        <f t="shared" si="12"/>
        <v>0</v>
      </c>
      <c r="AE16" s="5"/>
      <c r="AF16" s="6">
        <f t="shared" si="13"/>
        <v>0</v>
      </c>
      <c r="AG16" s="19"/>
      <c r="AH16" s="12">
        <f t="shared" si="14"/>
        <v>0</v>
      </c>
      <c r="AI16" s="19"/>
      <c r="AJ16" s="12">
        <f t="shared" si="15"/>
        <v>0</v>
      </c>
      <c r="AK16" s="58"/>
      <c r="AL16" s="59">
        <f t="shared" si="16"/>
        <v>0</v>
      </c>
      <c r="AM16" s="44"/>
      <c r="AN16" s="45">
        <f t="shared" si="17"/>
        <v>0</v>
      </c>
    </row>
    <row r="17" spans="1:40" x14ac:dyDescent="0.25">
      <c r="A17" s="37">
        <f t="shared" si="18"/>
        <v>16</v>
      </c>
      <c r="B17" s="37" t="s">
        <v>177</v>
      </c>
      <c r="C17" s="37" t="s">
        <v>13</v>
      </c>
      <c r="D17" s="14">
        <f>AB17</f>
        <v>284</v>
      </c>
      <c r="E17" s="19"/>
      <c r="F17" s="11">
        <f t="shared" si="0"/>
        <v>0</v>
      </c>
      <c r="G17" s="82"/>
      <c r="H17" s="83">
        <f t="shared" si="1"/>
        <v>0</v>
      </c>
      <c r="I17" s="54"/>
      <c r="J17" s="11">
        <f t="shared" si="2"/>
        <v>0</v>
      </c>
      <c r="K17" s="91"/>
      <c r="L17" s="13">
        <f t="shared" si="3"/>
        <v>0</v>
      </c>
      <c r="M17" s="92"/>
      <c r="N17" s="86">
        <f t="shared" si="4"/>
        <v>0</v>
      </c>
      <c r="O17" s="85"/>
      <c r="P17" s="13">
        <f t="shared" si="5"/>
        <v>0</v>
      </c>
      <c r="Q17" s="107"/>
      <c r="R17" s="108">
        <f t="shared" si="6"/>
        <v>0</v>
      </c>
      <c r="S17" s="109"/>
      <c r="T17" s="106">
        <f t="shared" si="7"/>
        <v>0</v>
      </c>
      <c r="U17" s="40"/>
      <c r="V17" s="59">
        <f t="shared" si="8"/>
        <v>0</v>
      </c>
      <c r="W17" s="89"/>
      <c r="X17" s="59">
        <f t="shared" si="9"/>
        <v>0</v>
      </c>
      <c r="Y17" s="48"/>
      <c r="Z17" s="49">
        <f t="shared" si="10"/>
        <v>0</v>
      </c>
      <c r="AA17" s="93">
        <v>24.89</v>
      </c>
      <c r="AB17" s="94">
        <f t="shared" si="11"/>
        <v>284</v>
      </c>
      <c r="AC17" s="54"/>
      <c r="AD17" s="11">
        <f t="shared" si="12"/>
        <v>0</v>
      </c>
      <c r="AE17" s="82"/>
      <c r="AF17" s="83">
        <f t="shared" si="13"/>
        <v>0</v>
      </c>
      <c r="AG17" s="54"/>
      <c r="AH17" s="11">
        <f t="shared" si="14"/>
        <v>0</v>
      </c>
      <c r="AI17" s="54"/>
      <c r="AJ17" s="11">
        <f t="shared" si="15"/>
        <v>0</v>
      </c>
      <c r="AK17" s="88"/>
      <c r="AL17" s="59">
        <f t="shared" si="16"/>
        <v>0</v>
      </c>
      <c r="AM17" s="89"/>
      <c r="AN17" s="59">
        <f t="shared" si="17"/>
        <v>0</v>
      </c>
    </row>
    <row r="18" spans="1:40" x14ac:dyDescent="0.25">
      <c r="A18" s="37">
        <f t="shared" si="18"/>
        <v>17</v>
      </c>
      <c r="B18" s="37" t="s">
        <v>178</v>
      </c>
      <c r="C18" s="37" t="s">
        <v>57</v>
      </c>
      <c r="D18" s="14">
        <f>AB18</f>
        <v>234</v>
      </c>
      <c r="E18" s="19"/>
      <c r="F18" s="11">
        <f t="shared" si="0"/>
        <v>0</v>
      </c>
      <c r="G18" s="82"/>
      <c r="H18" s="83">
        <f t="shared" si="1"/>
        <v>0</v>
      </c>
      <c r="I18" s="54"/>
      <c r="J18" s="11">
        <f t="shared" si="2"/>
        <v>0</v>
      </c>
      <c r="K18" s="91"/>
      <c r="L18" s="13">
        <f t="shared" si="3"/>
        <v>0</v>
      </c>
      <c r="M18" s="92"/>
      <c r="N18" s="86">
        <f t="shared" si="4"/>
        <v>0</v>
      </c>
      <c r="O18" s="85"/>
      <c r="P18" s="13">
        <f t="shared" si="5"/>
        <v>0</v>
      </c>
      <c r="Q18" s="107"/>
      <c r="R18" s="108">
        <f t="shared" si="6"/>
        <v>0</v>
      </c>
      <c r="S18" s="109"/>
      <c r="T18" s="106">
        <f t="shared" si="7"/>
        <v>0</v>
      </c>
      <c r="U18" s="40"/>
      <c r="V18" s="59">
        <f t="shared" si="8"/>
        <v>0</v>
      </c>
      <c r="W18" s="89"/>
      <c r="X18" s="59">
        <f t="shared" si="9"/>
        <v>0</v>
      </c>
      <c r="Y18" s="48"/>
      <c r="Z18" s="49">
        <f t="shared" si="10"/>
        <v>0</v>
      </c>
      <c r="AA18" s="93">
        <v>21.27</v>
      </c>
      <c r="AB18" s="94">
        <f t="shared" si="11"/>
        <v>234</v>
      </c>
      <c r="AC18" s="54"/>
      <c r="AD18" s="11">
        <f t="shared" si="12"/>
        <v>0</v>
      </c>
      <c r="AE18" s="82"/>
      <c r="AF18" s="83">
        <f t="shared" si="13"/>
        <v>0</v>
      </c>
      <c r="AG18" s="54"/>
      <c r="AH18" s="11">
        <f t="shared" si="14"/>
        <v>0</v>
      </c>
      <c r="AI18" s="54"/>
      <c r="AJ18" s="11">
        <f t="shared" si="15"/>
        <v>0</v>
      </c>
      <c r="AK18" s="88"/>
      <c r="AL18" s="59">
        <f t="shared" si="16"/>
        <v>0</v>
      </c>
      <c r="AM18" s="89"/>
      <c r="AN18" s="59">
        <f t="shared" si="17"/>
        <v>0</v>
      </c>
    </row>
    <row r="19" spans="1:40" x14ac:dyDescent="0.25">
      <c r="A19" s="37"/>
      <c r="B19" s="37"/>
      <c r="C19" s="37"/>
      <c r="D19" s="14"/>
      <c r="E19" s="19"/>
      <c r="F19" s="11">
        <f t="shared" si="0"/>
        <v>0</v>
      </c>
      <c r="G19" s="82"/>
      <c r="H19" s="83">
        <f t="shared" si="1"/>
        <v>0</v>
      </c>
      <c r="I19" s="54"/>
      <c r="J19" s="11">
        <f t="shared" si="2"/>
        <v>0</v>
      </c>
      <c r="K19" s="91"/>
      <c r="L19" s="13">
        <f t="shared" si="3"/>
        <v>0</v>
      </c>
      <c r="M19" s="92"/>
      <c r="N19" s="86">
        <f t="shared" si="4"/>
        <v>0</v>
      </c>
      <c r="O19" s="85"/>
      <c r="P19" s="13">
        <f t="shared" si="5"/>
        <v>0</v>
      </c>
      <c r="Q19" s="107"/>
      <c r="R19" s="108">
        <f t="shared" si="6"/>
        <v>0</v>
      </c>
      <c r="S19" s="109"/>
      <c r="T19" s="106">
        <f t="shared" si="7"/>
        <v>0</v>
      </c>
      <c r="U19" s="40"/>
      <c r="V19" s="59">
        <f t="shared" si="8"/>
        <v>0</v>
      </c>
      <c r="W19" s="89"/>
      <c r="X19" s="59">
        <f t="shared" si="9"/>
        <v>0</v>
      </c>
      <c r="Y19" s="48"/>
      <c r="Z19" s="49">
        <f t="shared" si="10"/>
        <v>0</v>
      </c>
      <c r="AA19" s="48"/>
      <c r="AB19" s="87">
        <f t="shared" si="11"/>
        <v>0</v>
      </c>
      <c r="AC19" s="54"/>
      <c r="AD19" s="11">
        <f t="shared" si="12"/>
        <v>0</v>
      </c>
      <c r="AE19" s="82"/>
      <c r="AF19" s="83">
        <f t="shared" si="13"/>
        <v>0</v>
      </c>
      <c r="AG19" s="54"/>
      <c r="AH19" s="11">
        <f t="shared" si="14"/>
        <v>0</v>
      </c>
      <c r="AI19" s="54"/>
      <c r="AJ19" s="11">
        <f t="shared" si="15"/>
        <v>0</v>
      </c>
      <c r="AK19" s="88"/>
      <c r="AL19" s="59">
        <f t="shared" si="16"/>
        <v>0</v>
      </c>
      <c r="AM19" s="89"/>
      <c r="AN19" s="59">
        <f t="shared" si="17"/>
        <v>0</v>
      </c>
    </row>
    <row r="20" spans="1:40" x14ac:dyDescent="0.25">
      <c r="A20" s="37"/>
      <c r="B20" s="37"/>
      <c r="C20" s="37"/>
      <c r="D20" s="14"/>
      <c r="E20" s="19"/>
      <c r="F20" s="11">
        <f t="shared" si="0"/>
        <v>0</v>
      </c>
      <c r="G20" s="82"/>
      <c r="H20" s="83">
        <f t="shared" si="1"/>
        <v>0</v>
      </c>
      <c r="I20" s="54"/>
      <c r="J20" s="11">
        <f t="shared" si="2"/>
        <v>0</v>
      </c>
      <c r="K20" s="91"/>
      <c r="L20" s="13">
        <f t="shared" si="3"/>
        <v>0</v>
      </c>
      <c r="M20" s="92"/>
      <c r="N20" s="86">
        <f t="shared" si="4"/>
        <v>0</v>
      </c>
      <c r="O20" s="85"/>
      <c r="P20" s="13">
        <f t="shared" si="5"/>
        <v>0</v>
      </c>
      <c r="Q20" s="107"/>
      <c r="R20" s="108">
        <f t="shared" si="6"/>
        <v>0</v>
      </c>
      <c r="S20" s="109"/>
      <c r="T20" s="106">
        <f t="shared" si="7"/>
        <v>0</v>
      </c>
      <c r="U20" s="40"/>
      <c r="V20" s="59">
        <f t="shared" si="8"/>
        <v>0</v>
      </c>
      <c r="W20" s="89"/>
      <c r="X20" s="59">
        <f t="shared" si="9"/>
        <v>0</v>
      </c>
      <c r="Y20" s="48"/>
      <c r="Z20" s="49">
        <f t="shared" si="10"/>
        <v>0</v>
      </c>
      <c r="AA20" s="48"/>
      <c r="AB20" s="87">
        <f t="shared" si="11"/>
        <v>0</v>
      </c>
      <c r="AC20" s="54"/>
      <c r="AD20" s="11">
        <f t="shared" si="12"/>
        <v>0</v>
      </c>
      <c r="AE20" s="82"/>
      <c r="AF20" s="83">
        <f t="shared" si="13"/>
        <v>0</v>
      </c>
      <c r="AG20" s="54"/>
      <c r="AH20" s="11">
        <f t="shared" si="14"/>
        <v>0</v>
      </c>
      <c r="AI20" s="54"/>
      <c r="AJ20" s="11">
        <f t="shared" si="15"/>
        <v>0</v>
      </c>
      <c r="AK20" s="88"/>
      <c r="AL20" s="59">
        <f t="shared" si="16"/>
        <v>0</v>
      </c>
      <c r="AM20" s="89"/>
      <c r="AN20" s="59">
        <f t="shared" si="17"/>
        <v>0</v>
      </c>
    </row>
    <row r="21" spans="1:40" x14ac:dyDescent="0.25">
      <c r="A21" s="37"/>
      <c r="B21" s="37"/>
      <c r="C21" s="37"/>
      <c r="F21" s="11">
        <f t="shared" si="0"/>
        <v>0</v>
      </c>
      <c r="G21" s="82"/>
      <c r="H21" s="83">
        <f t="shared" si="1"/>
        <v>0</v>
      </c>
      <c r="I21" s="54"/>
      <c r="J21" s="11">
        <f t="shared" si="2"/>
        <v>0</v>
      </c>
      <c r="K21" s="91"/>
      <c r="L21" s="13">
        <f t="shared" si="3"/>
        <v>0</v>
      </c>
      <c r="M21" s="92"/>
      <c r="N21" s="86">
        <f t="shared" si="4"/>
        <v>0</v>
      </c>
      <c r="O21" s="85"/>
      <c r="P21" s="13">
        <f t="shared" si="5"/>
        <v>0</v>
      </c>
      <c r="Q21" s="107"/>
      <c r="R21" s="108">
        <f t="shared" si="6"/>
        <v>0</v>
      </c>
      <c r="S21" s="109"/>
      <c r="T21" s="106">
        <f t="shared" si="7"/>
        <v>0</v>
      </c>
      <c r="U21" s="40"/>
      <c r="V21" s="59">
        <f t="shared" si="8"/>
        <v>0</v>
      </c>
      <c r="W21" s="89"/>
      <c r="X21" s="59">
        <f t="shared" si="9"/>
        <v>0</v>
      </c>
      <c r="Y21" s="48"/>
      <c r="Z21" s="49">
        <f t="shared" si="10"/>
        <v>0</v>
      </c>
      <c r="AA21" s="48"/>
      <c r="AB21" s="87">
        <f t="shared" si="11"/>
        <v>0</v>
      </c>
      <c r="AC21" s="54"/>
      <c r="AD21" s="11">
        <f t="shared" si="12"/>
        <v>0</v>
      </c>
      <c r="AE21" s="82"/>
      <c r="AF21" s="83">
        <f t="shared" si="13"/>
        <v>0</v>
      </c>
      <c r="AG21" s="54"/>
      <c r="AH21" s="11">
        <f t="shared" si="14"/>
        <v>0</v>
      </c>
      <c r="AI21" s="54"/>
      <c r="AJ21" s="11">
        <f t="shared" si="15"/>
        <v>0</v>
      </c>
      <c r="AK21" s="88"/>
      <c r="AL21" s="59">
        <f t="shared" si="16"/>
        <v>0</v>
      </c>
      <c r="AM21" s="89"/>
      <c r="AN21" s="59">
        <f t="shared" si="17"/>
        <v>0</v>
      </c>
    </row>
    <row r="22" spans="1:40" x14ac:dyDescent="0.25">
      <c r="A22" s="37"/>
      <c r="B22" s="37"/>
      <c r="C22" s="37"/>
      <c r="F22" s="11">
        <f t="shared" si="0"/>
        <v>0</v>
      </c>
      <c r="G22" s="82"/>
      <c r="H22" s="83">
        <f t="shared" si="1"/>
        <v>0</v>
      </c>
      <c r="I22" s="54"/>
      <c r="J22" s="11">
        <f t="shared" si="2"/>
        <v>0</v>
      </c>
      <c r="K22" s="91"/>
      <c r="L22" s="13">
        <f t="shared" si="3"/>
        <v>0</v>
      </c>
      <c r="M22" s="92"/>
      <c r="N22" s="86">
        <f t="shared" si="4"/>
        <v>0</v>
      </c>
      <c r="O22" s="85"/>
      <c r="P22" s="13">
        <f t="shared" si="5"/>
        <v>0</v>
      </c>
      <c r="Q22" s="107"/>
      <c r="R22" s="108">
        <f t="shared" si="6"/>
        <v>0</v>
      </c>
      <c r="S22" s="109"/>
      <c r="T22" s="106">
        <f t="shared" si="7"/>
        <v>0</v>
      </c>
      <c r="U22" s="40"/>
      <c r="V22" s="59">
        <f t="shared" si="8"/>
        <v>0</v>
      </c>
      <c r="W22" s="89"/>
      <c r="X22" s="59">
        <f t="shared" si="9"/>
        <v>0</v>
      </c>
      <c r="Y22" s="48"/>
      <c r="Z22" s="49">
        <f t="shared" si="10"/>
        <v>0</v>
      </c>
      <c r="AA22" s="48"/>
      <c r="AB22" s="87">
        <f t="shared" si="11"/>
        <v>0</v>
      </c>
      <c r="AC22" s="54"/>
      <c r="AD22" s="11">
        <f t="shared" si="12"/>
        <v>0</v>
      </c>
      <c r="AE22" s="82"/>
      <c r="AF22" s="83">
        <f t="shared" si="13"/>
        <v>0</v>
      </c>
      <c r="AG22" s="54"/>
      <c r="AH22" s="11">
        <f t="shared" si="14"/>
        <v>0</v>
      </c>
      <c r="AI22" s="54"/>
      <c r="AJ22" s="11">
        <f t="shared" si="15"/>
        <v>0</v>
      </c>
      <c r="AK22" s="88"/>
      <c r="AL22" s="59">
        <f t="shared" si="16"/>
        <v>0</v>
      </c>
      <c r="AM22" s="89"/>
      <c r="AN22" s="59">
        <f t="shared" si="17"/>
        <v>0</v>
      </c>
    </row>
    <row r="23" spans="1:40" x14ac:dyDescent="0.25">
      <c r="A23" s="37"/>
      <c r="B23" s="37"/>
      <c r="C23" s="37"/>
      <c r="F23" s="11">
        <f t="shared" si="0"/>
        <v>0</v>
      </c>
      <c r="G23" s="82"/>
      <c r="H23" s="83">
        <f t="shared" si="1"/>
        <v>0</v>
      </c>
      <c r="I23" s="54"/>
      <c r="J23" s="11">
        <f t="shared" si="2"/>
        <v>0</v>
      </c>
      <c r="K23" s="91"/>
      <c r="L23" s="13">
        <f t="shared" si="3"/>
        <v>0</v>
      </c>
      <c r="M23" s="92"/>
      <c r="N23" s="86">
        <f t="shared" si="4"/>
        <v>0</v>
      </c>
      <c r="O23" s="85"/>
      <c r="P23" s="13">
        <f t="shared" si="5"/>
        <v>0</v>
      </c>
      <c r="Q23" s="107"/>
      <c r="R23" s="108">
        <f t="shared" si="6"/>
        <v>0</v>
      </c>
      <c r="S23" s="109"/>
      <c r="T23" s="106">
        <f t="shared" si="7"/>
        <v>0</v>
      </c>
      <c r="U23" s="40"/>
      <c r="V23" s="59">
        <f t="shared" si="8"/>
        <v>0</v>
      </c>
      <c r="W23" s="89"/>
      <c r="X23" s="59">
        <f t="shared" si="9"/>
        <v>0</v>
      </c>
      <c r="Y23" s="48"/>
      <c r="Z23" s="49">
        <f t="shared" si="10"/>
        <v>0</v>
      </c>
      <c r="AA23" s="48"/>
      <c r="AB23" s="87">
        <f t="shared" si="11"/>
        <v>0</v>
      </c>
      <c r="AC23" s="54"/>
      <c r="AD23" s="11">
        <f t="shared" si="12"/>
        <v>0</v>
      </c>
      <c r="AE23" s="82"/>
      <c r="AF23" s="83">
        <f t="shared" si="13"/>
        <v>0</v>
      </c>
      <c r="AG23" s="54"/>
      <c r="AH23" s="11">
        <f t="shared" si="14"/>
        <v>0</v>
      </c>
      <c r="AI23" s="54"/>
      <c r="AJ23" s="11">
        <f t="shared" si="15"/>
        <v>0</v>
      </c>
      <c r="AK23" s="88"/>
      <c r="AL23" s="59">
        <f t="shared" si="16"/>
        <v>0</v>
      </c>
      <c r="AM23" s="89"/>
      <c r="AN23" s="59">
        <f t="shared" si="17"/>
        <v>0</v>
      </c>
    </row>
    <row r="24" spans="1:40" x14ac:dyDescent="0.25">
      <c r="A24" s="37"/>
      <c r="B24" s="37"/>
      <c r="C24" s="37"/>
      <c r="F24" s="11">
        <f t="shared" si="0"/>
        <v>0</v>
      </c>
      <c r="G24" s="82"/>
      <c r="H24" s="83">
        <f t="shared" si="1"/>
        <v>0</v>
      </c>
      <c r="I24" s="54"/>
      <c r="J24" s="11">
        <f t="shared" si="2"/>
        <v>0</v>
      </c>
      <c r="K24" s="91"/>
      <c r="L24" s="13">
        <f t="shared" si="3"/>
        <v>0</v>
      </c>
      <c r="M24" s="92"/>
      <c r="N24" s="86">
        <f t="shared" si="4"/>
        <v>0</v>
      </c>
      <c r="O24" s="85"/>
      <c r="P24" s="13">
        <f t="shared" si="5"/>
        <v>0</v>
      </c>
      <c r="Q24" s="107"/>
      <c r="R24" s="108">
        <f t="shared" si="6"/>
        <v>0</v>
      </c>
      <c r="S24" s="109"/>
      <c r="T24" s="106">
        <f t="shared" si="7"/>
        <v>0</v>
      </c>
      <c r="U24" s="40"/>
      <c r="V24" s="59">
        <f t="shared" si="8"/>
        <v>0</v>
      </c>
      <c r="W24" s="89"/>
      <c r="X24" s="59">
        <f t="shared" si="9"/>
        <v>0</v>
      </c>
      <c r="Y24" s="48"/>
      <c r="Z24" s="49">
        <f t="shared" si="10"/>
        <v>0</v>
      </c>
      <c r="AA24" s="48"/>
      <c r="AB24" s="87">
        <f t="shared" si="11"/>
        <v>0</v>
      </c>
      <c r="AC24" s="54"/>
      <c r="AD24" s="11">
        <f t="shared" si="12"/>
        <v>0</v>
      </c>
      <c r="AE24" s="82"/>
      <c r="AF24" s="83">
        <f t="shared" si="13"/>
        <v>0</v>
      </c>
      <c r="AG24" s="54"/>
      <c r="AH24" s="11">
        <f t="shared" si="14"/>
        <v>0</v>
      </c>
      <c r="AI24" s="54"/>
      <c r="AJ24" s="11">
        <f t="shared" si="15"/>
        <v>0</v>
      </c>
      <c r="AK24" s="88"/>
      <c r="AL24" s="59">
        <f t="shared" si="16"/>
        <v>0</v>
      </c>
      <c r="AM24" s="89"/>
      <c r="AN24" s="59">
        <f t="shared" si="17"/>
        <v>0</v>
      </c>
    </row>
    <row r="25" spans="1:40" x14ac:dyDescent="0.25">
      <c r="A25" s="37"/>
      <c r="B25" s="37"/>
      <c r="C25" s="37"/>
      <c r="F25" s="11">
        <f t="shared" si="0"/>
        <v>0</v>
      </c>
      <c r="G25" s="82"/>
      <c r="H25" s="83">
        <f t="shared" si="1"/>
        <v>0</v>
      </c>
      <c r="I25" s="54"/>
      <c r="J25" s="11">
        <f t="shared" si="2"/>
        <v>0</v>
      </c>
      <c r="K25" s="91"/>
      <c r="L25" s="13">
        <f t="shared" si="3"/>
        <v>0</v>
      </c>
      <c r="M25" s="92"/>
      <c r="N25" s="86">
        <f t="shared" si="4"/>
        <v>0</v>
      </c>
      <c r="O25" s="85"/>
      <c r="P25" s="13">
        <f t="shared" si="5"/>
        <v>0</v>
      </c>
      <c r="Q25" s="107"/>
      <c r="R25" s="108">
        <f t="shared" si="6"/>
        <v>0</v>
      </c>
      <c r="S25" s="109"/>
      <c r="T25" s="106">
        <f t="shared" si="7"/>
        <v>0</v>
      </c>
      <c r="U25" s="40"/>
      <c r="V25" s="59">
        <f t="shared" si="8"/>
        <v>0</v>
      </c>
      <c r="W25" s="89"/>
      <c r="X25" s="59">
        <f t="shared" si="9"/>
        <v>0</v>
      </c>
      <c r="Y25" s="48"/>
      <c r="Z25" s="49">
        <f t="shared" si="10"/>
        <v>0</v>
      </c>
      <c r="AA25" s="48"/>
      <c r="AB25" s="87">
        <f t="shared" si="11"/>
        <v>0</v>
      </c>
      <c r="AC25" s="54"/>
      <c r="AD25" s="11">
        <f t="shared" si="12"/>
        <v>0</v>
      </c>
      <c r="AE25" s="82"/>
      <c r="AF25" s="83">
        <f t="shared" si="13"/>
        <v>0</v>
      </c>
      <c r="AG25" s="54"/>
      <c r="AH25" s="11">
        <f t="shared" si="14"/>
        <v>0</v>
      </c>
      <c r="AI25" s="54"/>
      <c r="AJ25" s="11">
        <f t="shared" si="15"/>
        <v>0</v>
      </c>
      <c r="AK25" s="88"/>
      <c r="AL25" s="59">
        <f t="shared" si="16"/>
        <v>0</v>
      </c>
      <c r="AM25" s="89"/>
      <c r="AN25" s="59">
        <f t="shared" si="17"/>
        <v>0</v>
      </c>
    </row>
    <row r="26" spans="1:40" x14ac:dyDescent="0.25">
      <c r="A26" s="37"/>
      <c r="B26" s="37"/>
      <c r="C26" s="37"/>
      <c r="F26" s="11">
        <f t="shared" si="0"/>
        <v>0</v>
      </c>
      <c r="G26" s="82"/>
      <c r="H26" s="83">
        <f t="shared" si="1"/>
        <v>0</v>
      </c>
      <c r="I26" s="54"/>
      <c r="J26" s="11">
        <f t="shared" si="2"/>
        <v>0</v>
      </c>
      <c r="K26" s="91"/>
      <c r="L26" s="13">
        <f t="shared" si="3"/>
        <v>0</v>
      </c>
      <c r="M26" s="92"/>
      <c r="N26" s="86">
        <f t="shared" si="4"/>
        <v>0</v>
      </c>
      <c r="O26" s="85"/>
      <c r="P26" s="13">
        <f t="shared" si="5"/>
        <v>0</v>
      </c>
      <c r="Q26" s="107"/>
      <c r="R26" s="108">
        <f t="shared" si="6"/>
        <v>0</v>
      </c>
      <c r="S26" s="109"/>
      <c r="T26" s="106">
        <f t="shared" si="7"/>
        <v>0</v>
      </c>
      <c r="U26" s="40"/>
      <c r="V26" s="59">
        <f t="shared" si="8"/>
        <v>0</v>
      </c>
      <c r="W26" s="89"/>
      <c r="X26" s="59">
        <f t="shared" si="9"/>
        <v>0</v>
      </c>
      <c r="Y26" s="48"/>
      <c r="Z26" s="49">
        <f t="shared" si="10"/>
        <v>0</v>
      </c>
      <c r="AA26" s="48"/>
      <c r="AB26" s="87">
        <f t="shared" si="11"/>
        <v>0</v>
      </c>
      <c r="AC26" s="54"/>
      <c r="AD26" s="11">
        <f t="shared" si="12"/>
        <v>0</v>
      </c>
      <c r="AE26" s="82"/>
      <c r="AF26" s="83">
        <f t="shared" si="13"/>
        <v>0</v>
      </c>
      <c r="AG26" s="54"/>
      <c r="AH26" s="11">
        <f t="shared" si="14"/>
        <v>0</v>
      </c>
      <c r="AI26" s="54"/>
      <c r="AJ26" s="11">
        <f t="shared" si="15"/>
        <v>0</v>
      </c>
      <c r="AK26" s="88"/>
      <c r="AL26" s="59">
        <f t="shared" si="16"/>
        <v>0</v>
      </c>
      <c r="AM26" s="89"/>
      <c r="AN26" s="59">
        <f t="shared" si="17"/>
        <v>0</v>
      </c>
    </row>
    <row r="27" spans="1:40" x14ac:dyDescent="0.25">
      <c r="A27" s="37"/>
      <c r="B27" s="37"/>
      <c r="C27" s="37"/>
      <c r="F27" s="11">
        <f t="shared" si="0"/>
        <v>0</v>
      </c>
      <c r="G27" s="82"/>
      <c r="H27" s="83">
        <f t="shared" si="1"/>
        <v>0</v>
      </c>
      <c r="I27" s="54"/>
      <c r="J27" s="11">
        <f t="shared" si="2"/>
        <v>0</v>
      </c>
      <c r="K27" s="91"/>
      <c r="L27" s="13">
        <f t="shared" si="3"/>
        <v>0</v>
      </c>
      <c r="M27" s="92"/>
      <c r="N27" s="86">
        <f t="shared" si="4"/>
        <v>0</v>
      </c>
      <c r="O27" s="85"/>
      <c r="P27" s="13">
        <f t="shared" si="5"/>
        <v>0</v>
      </c>
      <c r="Q27" s="107"/>
      <c r="R27" s="108">
        <f t="shared" si="6"/>
        <v>0</v>
      </c>
      <c r="S27" s="109"/>
      <c r="T27" s="106">
        <f t="shared" si="7"/>
        <v>0</v>
      </c>
      <c r="U27" s="40"/>
      <c r="V27" s="59">
        <f t="shared" si="8"/>
        <v>0</v>
      </c>
      <c r="W27" s="89"/>
      <c r="X27" s="59">
        <f t="shared" si="9"/>
        <v>0</v>
      </c>
      <c r="Y27" s="48"/>
      <c r="Z27" s="49">
        <f t="shared" si="10"/>
        <v>0</v>
      </c>
      <c r="AA27" s="48"/>
      <c r="AB27" s="87">
        <f t="shared" si="11"/>
        <v>0</v>
      </c>
      <c r="AC27" s="54"/>
      <c r="AD27" s="11">
        <f t="shared" si="12"/>
        <v>0</v>
      </c>
      <c r="AE27" s="82"/>
      <c r="AF27" s="83">
        <f t="shared" si="13"/>
        <v>0</v>
      </c>
      <c r="AG27" s="54"/>
      <c r="AH27" s="11">
        <f t="shared" si="14"/>
        <v>0</v>
      </c>
      <c r="AI27" s="54"/>
      <c r="AJ27" s="11">
        <f t="shared" si="15"/>
        <v>0</v>
      </c>
      <c r="AK27" s="88"/>
      <c r="AL27" s="59">
        <f t="shared" si="16"/>
        <v>0</v>
      </c>
      <c r="AM27" s="89"/>
      <c r="AN27" s="59">
        <f t="shared" si="17"/>
        <v>0</v>
      </c>
    </row>
    <row r="28" spans="1:40" x14ac:dyDescent="0.25">
      <c r="A28" s="37"/>
      <c r="B28" s="37"/>
      <c r="C28" s="37"/>
      <c r="F28" s="11">
        <f t="shared" si="0"/>
        <v>0</v>
      </c>
      <c r="G28" s="82"/>
      <c r="H28" s="83">
        <f t="shared" si="1"/>
        <v>0</v>
      </c>
      <c r="I28" s="54"/>
      <c r="J28" s="11">
        <f t="shared" si="2"/>
        <v>0</v>
      </c>
      <c r="K28" s="91"/>
      <c r="L28" s="13">
        <f t="shared" si="3"/>
        <v>0</v>
      </c>
      <c r="M28" s="92"/>
      <c r="N28" s="86">
        <f t="shared" si="4"/>
        <v>0</v>
      </c>
      <c r="O28" s="85"/>
      <c r="P28" s="13">
        <f t="shared" si="5"/>
        <v>0</v>
      </c>
      <c r="Q28" s="107"/>
      <c r="R28" s="108">
        <f t="shared" si="6"/>
        <v>0</v>
      </c>
      <c r="S28" s="109"/>
      <c r="T28" s="106">
        <f t="shared" si="7"/>
        <v>0</v>
      </c>
      <c r="U28" s="40"/>
      <c r="V28" s="59">
        <f t="shared" si="8"/>
        <v>0</v>
      </c>
      <c r="W28" s="89"/>
      <c r="X28" s="59">
        <f t="shared" si="9"/>
        <v>0</v>
      </c>
      <c r="Y28" s="48"/>
      <c r="Z28" s="49">
        <f t="shared" si="10"/>
        <v>0</v>
      </c>
      <c r="AA28" s="48"/>
      <c r="AB28" s="87">
        <f t="shared" si="11"/>
        <v>0</v>
      </c>
      <c r="AC28" s="54"/>
      <c r="AD28" s="11">
        <f t="shared" si="12"/>
        <v>0</v>
      </c>
      <c r="AE28" s="82"/>
      <c r="AF28" s="83">
        <f t="shared" si="13"/>
        <v>0</v>
      </c>
      <c r="AG28" s="54"/>
      <c r="AH28" s="11">
        <f t="shared" si="14"/>
        <v>0</v>
      </c>
      <c r="AI28" s="54"/>
      <c r="AJ28" s="11">
        <f t="shared" si="15"/>
        <v>0</v>
      </c>
      <c r="AK28" s="88"/>
      <c r="AL28" s="59">
        <f t="shared" si="16"/>
        <v>0</v>
      </c>
      <c r="AM28" s="89"/>
      <c r="AN28" s="59">
        <f t="shared" si="17"/>
        <v>0</v>
      </c>
    </row>
    <row r="29" spans="1:40" x14ac:dyDescent="0.25">
      <c r="A29" s="37"/>
      <c r="B29" s="37"/>
      <c r="C29" s="37"/>
      <c r="F29" s="11">
        <f t="shared" si="0"/>
        <v>0</v>
      </c>
      <c r="G29" s="82"/>
      <c r="H29" s="83">
        <f t="shared" si="1"/>
        <v>0</v>
      </c>
      <c r="I29" s="54"/>
      <c r="J29" s="11">
        <f t="shared" si="2"/>
        <v>0</v>
      </c>
      <c r="K29" s="91"/>
      <c r="L29" s="13">
        <f t="shared" si="3"/>
        <v>0</v>
      </c>
      <c r="M29" s="92"/>
      <c r="N29" s="86">
        <f t="shared" si="4"/>
        <v>0</v>
      </c>
      <c r="O29" s="85"/>
      <c r="P29" s="13">
        <f t="shared" si="5"/>
        <v>0</v>
      </c>
      <c r="Q29" s="107"/>
      <c r="R29" s="108">
        <f t="shared" si="6"/>
        <v>0</v>
      </c>
      <c r="S29" s="109"/>
      <c r="T29" s="106">
        <f t="shared" si="7"/>
        <v>0</v>
      </c>
      <c r="U29" s="40"/>
      <c r="V29" s="59">
        <f t="shared" si="8"/>
        <v>0</v>
      </c>
      <c r="W29" s="89"/>
      <c r="X29" s="59">
        <f t="shared" si="9"/>
        <v>0</v>
      </c>
      <c r="Y29" s="48"/>
      <c r="Z29" s="49">
        <f t="shared" si="10"/>
        <v>0</v>
      </c>
      <c r="AA29" s="48"/>
      <c r="AB29" s="87">
        <f t="shared" si="11"/>
        <v>0</v>
      </c>
      <c r="AC29" s="54"/>
      <c r="AD29" s="11">
        <f t="shared" si="12"/>
        <v>0</v>
      </c>
      <c r="AE29" s="82"/>
      <c r="AF29" s="83">
        <f t="shared" si="13"/>
        <v>0</v>
      </c>
      <c r="AG29" s="54"/>
      <c r="AH29" s="11">
        <f t="shared" si="14"/>
        <v>0</v>
      </c>
      <c r="AI29" s="54"/>
      <c r="AJ29" s="11">
        <f t="shared" si="15"/>
        <v>0</v>
      </c>
      <c r="AK29" s="88"/>
      <c r="AL29" s="59">
        <f t="shared" si="16"/>
        <v>0</v>
      </c>
      <c r="AM29" s="89"/>
      <c r="AN29" s="59">
        <f t="shared" si="17"/>
        <v>0</v>
      </c>
    </row>
    <row r="30" spans="1:40" x14ac:dyDescent="0.2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25"/>
    <row r="32" spans="1:40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  <row r="422" s="64" customFormat="1" x14ac:dyDescent="0.25"/>
    <row r="423" s="64" customFormat="1" x14ac:dyDescent="0.25"/>
    <row r="424" s="64" customFormat="1" x14ac:dyDescent="0.25"/>
    <row r="425" s="64" customFormat="1" x14ac:dyDescent="0.25"/>
    <row r="426" s="64" customFormat="1" x14ac:dyDescent="0.25"/>
    <row r="427" s="64" customFormat="1" x14ac:dyDescent="0.25"/>
    <row r="428" s="64" customFormat="1" x14ac:dyDescent="0.25"/>
    <row r="429" s="64" customFormat="1" x14ac:dyDescent="0.25"/>
    <row r="430" s="64" customFormat="1" x14ac:dyDescent="0.25"/>
    <row r="431" s="64" customFormat="1" x14ac:dyDescent="0.25"/>
    <row r="432" s="64" customFormat="1" x14ac:dyDescent="0.25"/>
    <row r="433" s="64" customFormat="1" x14ac:dyDescent="0.25"/>
    <row r="434" s="64" customFormat="1" x14ac:dyDescent="0.25"/>
    <row r="435" s="64" customFormat="1" x14ac:dyDescent="0.25"/>
    <row r="436" s="64" customFormat="1" x14ac:dyDescent="0.25"/>
    <row r="437" s="64" customFormat="1" x14ac:dyDescent="0.25"/>
    <row r="438" s="64" customFormat="1" x14ac:dyDescent="0.25"/>
    <row r="439" s="64" customFormat="1" x14ac:dyDescent="0.25"/>
    <row r="440" s="64" customFormat="1" x14ac:dyDescent="0.25"/>
    <row r="441" s="64" customFormat="1" x14ac:dyDescent="0.25"/>
    <row r="442" s="64" customFormat="1" x14ac:dyDescent="0.25"/>
    <row r="443" s="64" customFormat="1" x14ac:dyDescent="0.25"/>
    <row r="444" s="64" customFormat="1" x14ac:dyDescent="0.25"/>
    <row r="445" s="64" customFormat="1" x14ac:dyDescent="0.25"/>
    <row r="446" s="64" customFormat="1" x14ac:dyDescent="0.25"/>
    <row r="447" s="64" customFormat="1" x14ac:dyDescent="0.25"/>
    <row r="448" s="64" customFormat="1" x14ac:dyDescent="0.25"/>
    <row r="449" s="64" customFormat="1" x14ac:dyDescent="0.25"/>
    <row r="450" s="64" customFormat="1" x14ac:dyDescent="0.25"/>
    <row r="451" s="64" customFormat="1" x14ac:dyDescent="0.25"/>
    <row r="452" s="64" customFormat="1" x14ac:dyDescent="0.25"/>
    <row r="453" s="64" customFormat="1" x14ac:dyDescent="0.25"/>
    <row r="454" s="64" customFormat="1" x14ac:dyDescent="0.25"/>
    <row r="455" s="64" customFormat="1" x14ac:dyDescent="0.25"/>
    <row r="456" s="64" customFormat="1" x14ac:dyDescent="0.25"/>
    <row r="457" s="64" customFormat="1" x14ac:dyDescent="0.25"/>
    <row r="458" s="64" customFormat="1" x14ac:dyDescent="0.25"/>
    <row r="459" s="64" customFormat="1" x14ac:dyDescent="0.25"/>
    <row r="460" s="64" customFormat="1" x14ac:dyDescent="0.25"/>
    <row r="461" s="64" customFormat="1" x14ac:dyDescent="0.25"/>
    <row r="462" s="64" customFormat="1" x14ac:dyDescent="0.25"/>
    <row r="463" s="64" customFormat="1" x14ac:dyDescent="0.25"/>
    <row r="464" s="64" customFormat="1" x14ac:dyDescent="0.25"/>
    <row r="465" s="64" customFormat="1" x14ac:dyDescent="0.25"/>
    <row r="466" s="64" customFormat="1" x14ac:dyDescent="0.25"/>
    <row r="467" s="64" customFormat="1" x14ac:dyDescent="0.25"/>
    <row r="468" s="64" customFormat="1" x14ac:dyDescent="0.25"/>
    <row r="469" s="64" customFormat="1" x14ac:dyDescent="0.25"/>
    <row r="470" s="64" customFormat="1" x14ac:dyDescent="0.25"/>
    <row r="471" s="64" customFormat="1" x14ac:dyDescent="0.25"/>
    <row r="472" s="64" customFormat="1" x14ac:dyDescent="0.25"/>
    <row r="473" s="64" customFormat="1" x14ac:dyDescent="0.25"/>
    <row r="474" s="64" customFormat="1" x14ac:dyDescent="0.25"/>
    <row r="475" s="64" customFormat="1" x14ac:dyDescent="0.25"/>
    <row r="476" s="64" customFormat="1" x14ac:dyDescent="0.25"/>
    <row r="477" s="64" customFormat="1" x14ac:dyDescent="0.25"/>
    <row r="478" s="64" customFormat="1" x14ac:dyDescent="0.25"/>
    <row r="479" s="64" customFormat="1" x14ac:dyDescent="0.25"/>
    <row r="480" s="64" customFormat="1" x14ac:dyDescent="0.25"/>
    <row r="481" s="64" customFormat="1" x14ac:dyDescent="0.25"/>
    <row r="482" s="64" customFormat="1" x14ac:dyDescent="0.25"/>
    <row r="483" s="64" customFormat="1" x14ac:dyDescent="0.25"/>
    <row r="484" s="64" customFormat="1" x14ac:dyDescent="0.25"/>
    <row r="485" s="64" customFormat="1" x14ac:dyDescent="0.25"/>
    <row r="486" s="64" customFormat="1" x14ac:dyDescent="0.25"/>
    <row r="487" s="64" customFormat="1" x14ac:dyDescent="0.25"/>
    <row r="488" s="64" customFormat="1" x14ac:dyDescent="0.25"/>
    <row r="489" s="64" customFormat="1" x14ac:dyDescent="0.25"/>
    <row r="490" s="64" customFormat="1" x14ac:dyDescent="0.25"/>
    <row r="491" s="64" customFormat="1" x14ac:dyDescent="0.25"/>
    <row r="492" s="64" customFormat="1" x14ac:dyDescent="0.25"/>
    <row r="493" s="64" customFormat="1" x14ac:dyDescent="0.25"/>
    <row r="494" s="64" customFormat="1" x14ac:dyDescent="0.25"/>
    <row r="495" s="64" customFormat="1" x14ac:dyDescent="0.25"/>
    <row r="496" s="64" customFormat="1" x14ac:dyDescent="0.25"/>
    <row r="497" s="64" customFormat="1" x14ac:dyDescent="0.25"/>
    <row r="498" s="64" customFormat="1" x14ac:dyDescent="0.25"/>
    <row r="499" s="64" customFormat="1" x14ac:dyDescent="0.25"/>
    <row r="500" s="64" customFormat="1" x14ac:dyDescent="0.25"/>
    <row r="501" s="64" customFormat="1" x14ac:dyDescent="0.25"/>
    <row r="502" s="64" customFormat="1" x14ac:dyDescent="0.25"/>
    <row r="503" s="64" customFormat="1" x14ac:dyDescent="0.25"/>
    <row r="504" s="64" customFormat="1" x14ac:dyDescent="0.25"/>
    <row r="505" s="64" customFormat="1" x14ac:dyDescent="0.25"/>
    <row r="506" s="64" customFormat="1" x14ac:dyDescent="0.25"/>
    <row r="507" s="64" customFormat="1" x14ac:dyDescent="0.25"/>
    <row r="508" s="64" customFormat="1" x14ac:dyDescent="0.25"/>
    <row r="509" s="64" customFormat="1" x14ac:dyDescent="0.25"/>
    <row r="510" s="64" customFormat="1" x14ac:dyDescent="0.25"/>
    <row r="511" s="64" customFormat="1" x14ac:dyDescent="0.25"/>
    <row r="512" s="64" customFormat="1" x14ac:dyDescent="0.25"/>
    <row r="513" s="64" customFormat="1" x14ac:dyDescent="0.25"/>
    <row r="514" s="64" customFormat="1" x14ac:dyDescent="0.25"/>
    <row r="515" s="64" customFormat="1" x14ac:dyDescent="0.25"/>
    <row r="516" s="64" customFormat="1" x14ac:dyDescent="0.25"/>
    <row r="517" s="64" customFormat="1" x14ac:dyDescent="0.25"/>
    <row r="518" s="64" customFormat="1" x14ac:dyDescent="0.25"/>
    <row r="519" s="64" customFormat="1" x14ac:dyDescent="0.25"/>
    <row r="520" s="64" customFormat="1" x14ac:dyDescent="0.25"/>
    <row r="521" s="64" customFormat="1" x14ac:dyDescent="0.25"/>
    <row r="522" s="64" customFormat="1" x14ac:dyDescent="0.25"/>
    <row r="523" s="64" customFormat="1" x14ac:dyDescent="0.25"/>
    <row r="524" s="64" customFormat="1" x14ac:dyDescent="0.25"/>
    <row r="525" s="64" customFormat="1" x14ac:dyDescent="0.25"/>
    <row r="526" s="64" customFormat="1" x14ac:dyDescent="0.25"/>
    <row r="527" s="64" customFormat="1" x14ac:dyDescent="0.25"/>
    <row r="528" s="64" customFormat="1" x14ac:dyDescent="0.25"/>
    <row r="529" s="64" customFormat="1" x14ac:dyDescent="0.25"/>
    <row r="530" s="64" customFormat="1" x14ac:dyDescent="0.25"/>
    <row r="531" s="64" customFormat="1" x14ac:dyDescent="0.25"/>
    <row r="532" s="64" customFormat="1" x14ac:dyDescent="0.25"/>
    <row r="533" s="64" customFormat="1" x14ac:dyDescent="0.25"/>
    <row r="534" s="64" customFormat="1" x14ac:dyDescent="0.25"/>
    <row r="535" s="64" customFormat="1" x14ac:dyDescent="0.25"/>
    <row r="536" s="64" customFormat="1" x14ac:dyDescent="0.25"/>
    <row r="537" s="64" customFormat="1" x14ac:dyDescent="0.25"/>
    <row r="538" s="64" customFormat="1" x14ac:dyDescent="0.25"/>
    <row r="539" s="64" customFormat="1" x14ac:dyDescent="0.25"/>
    <row r="540" s="64" customFormat="1" x14ac:dyDescent="0.25"/>
    <row r="541" s="64" customFormat="1" x14ac:dyDescent="0.25"/>
    <row r="542" s="64" customFormat="1" x14ac:dyDescent="0.25"/>
    <row r="543" s="64" customFormat="1" x14ac:dyDescent="0.25"/>
    <row r="544" s="64" customFormat="1" x14ac:dyDescent="0.25"/>
    <row r="545" s="64" customFormat="1" x14ac:dyDescent="0.25"/>
    <row r="546" s="64" customFormat="1" x14ac:dyDescent="0.25"/>
    <row r="547" s="64" customFormat="1" x14ac:dyDescent="0.25"/>
    <row r="548" s="64" customFormat="1" x14ac:dyDescent="0.25"/>
    <row r="549" s="64" customFormat="1" x14ac:dyDescent="0.25"/>
    <row r="550" s="64" customFormat="1" x14ac:dyDescent="0.25"/>
    <row r="551" s="64" customFormat="1" x14ac:dyDescent="0.25"/>
    <row r="552" s="64" customFormat="1" x14ac:dyDescent="0.25"/>
    <row r="553" s="64" customFormat="1" x14ac:dyDescent="0.25"/>
    <row r="554" s="64" customFormat="1" x14ac:dyDescent="0.25"/>
    <row r="555" s="64" customFormat="1" x14ac:dyDescent="0.25"/>
    <row r="556" s="64" customFormat="1" x14ac:dyDescent="0.25"/>
    <row r="557" s="64" customFormat="1" x14ac:dyDescent="0.25"/>
    <row r="558" s="64" customFormat="1" x14ac:dyDescent="0.25"/>
    <row r="559" s="64" customFormat="1" x14ac:dyDescent="0.25"/>
    <row r="560" s="64" customFormat="1" x14ac:dyDescent="0.25"/>
    <row r="561" s="64" customFormat="1" x14ac:dyDescent="0.25"/>
    <row r="562" s="64" customFormat="1" x14ac:dyDescent="0.25"/>
    <row r="563" s="64" customFormat="1" x14ac:dyDescent="0.25"/>
    <row r="564" s="64" customFormat="1" x14ac:dyDescent="0.25"/>
    <row r="565" s="64" customFormat="1" x14ac:dyDescent="0.25"/>
    <row r="566" s="64" customFormat="1" x14ac:dyDescent="0.25"/>
    <row r="567" s="64" customFormat="1" x14ac:dyDescent="0.25"/>
    <row r="568" s="64" customFormat="1" x14ac:dyDescent="0.25"/>
    <row r="569" s="64" customFormat="1" x14ac:dyDescent="0.25"/>
    <row r="570" s="64" customFormat="1" x14ac:dyDescent="0.25"/>
    <row r="571" s="64" customFormat="1" x14ac:dyDescent="0.25"/>
    <row r="572" s="64" customFormat="1" x14ac:dyDescent="0.25"/>
    <row r="573" s="64" customFormat="1" x14ac:dyDescent="0.25"/>
    <row r="574" s="64" customFormat="1" x14ac:dyDescent="0.25"/>
    <row r="575" s="64" customFormat="1" x14ac:dyDescent="0.25"/>
    <row r="576" s="64" customFormat="1" x14ac:dyDescent="0.25"/>
    <row r="577" s="64" customFormat="1" x14ac:dyDescent="0.25"/>
    <row r="578" s="64" customFormat="1" x14ac:dyDescent="0.25"/>
    <row r="579" s="64" customFormat="1" x14ac:dyDescent="0.25"/>
    <row r="580" s="64" customFormat="1" x14ac:dyDescent="0.25"/>
    <row r="581" s="64" customFormat="1" x14ac:dyDescent="0.25"/>
    <row r="582" s="64" customFormat="1" x14ac:dyDescent="0.25"/>
    <row r="583" s="64" customFormat="1" x14ac:dyDescent="0.25"/>
    <row r="584" s="64" customFormat="1" x14ac:dyDescent="0.25"/>
    <row r="585" s="64" customFormat="1" x14ac:dyDescent="0.25"/>
    <row r="586" s="64" customFormat="1" x14ac:dyDescent="0.25"/>
    <row r="587" s="64" customFormat="1" x14ac:dyDescent="0.25"/>
    <row r="588" s="64" customFormat="1" x14ac:dyDescent="0.25"/>
    <row r="589" s="64" customFormat="1" x14ac:dyDescent="0.25"/>
    <row r="590" s="64" customFormat="1" x14ac:dyDescent="0.25"/>
    <row r="591" s="64" customFormat="1" x14ac:dyDescent="0.25"/>
    <row r="592" s="64" customFormat="1" x14ac:dyDescent="0.25"/>
    <row r="593" s="64" customFormat="1" x14ac:dyDescent="0.25"/>
    <row r="594" s="64" customFormat="1" x14ac:dyDescent="0.25"/>
    <row r="595" s="64" customFormat="1" x14ac:dyDescent="0.25"/>
    <row r="596" s="64" customFormat="1" x14ac:dyDescent="0.25"/>
    <row r="597" s="64" customFormat="1" x14ac:dyDescent="0.25"/>
    <row r="598" s="64" customFormat="1" x14ac:dyDescent="0.25"/>
    <row r="599" s="64" customFormat="1" x14ac:dyDescent="0.25"/>
    <row r="600" s="64" customFormat="1" x14ac:dyDescent="0.25"/>
    <row r="601" s="64" customFormat="1" x14ac:dyDescent="0.25"/>
    <row r="602" s="64" customFormat="1" x14ac:dyDescent="0.25"/>
    <row r="603" s="64" customFormat="1" x14ac:dyDescent="0.25"/>
    <row r="604" s="64" customFormat="1" x14ac:dyDescent="0.25"/>
    <row r="605" s="64" customFormat="1" x14ac:dyDescent="0.25"/>
    <row r="606" s="64" customFormat="1" x14ac:dyDescent="0.25"/>
    <row r="607" s="64" customFormat="1" x14ac:dyDescent="0.25"/>
    <row r="608" s="64" customFormat="1" x14ac:dyDescent="0.25"/>
    <row r="609" s="64" customFormat="1" x14ac:dyDescent="0.25"/>
    <row r="610" s="64" customFormat="1" x14ac:dyDescent="0.25"/>
    <row r="611" s="64" customFormat="1" x14ac:dyDescent="0.25"/>
    <row r="612" s="64" customFormat="1" x14ac:dyDescent="0.25"/>
    <row r="613" s="64" customFormat="1" x14ac:dyDescent="0.25"/>
    <row r="614" s="64" customFormat="1" x14ac:dyDescent="0.25"/>
    <row r="615" s="64" customFormat="1" x14ac:dyDescent="0.25"/>
    <row r="616" s="64" customFormat="1" x14ac:dyDescent="0.25"/>
    <row r="617" s="64" customFormat="1" x14ac:dyDescent="0.25"/>
    <row r="618" s="64" customFormat="1" x14ac:dyDescent="0.25"/>
    <row r="619" s="64" customFormat="1" x14ac:dyDescent="0.25"/>
    <row r="620" s="64" customFormat="1" x14ac:dyDescent="0.25"/>
    <row r="621" s="64" customFormat="1" x14ac:dyDescent="0.25"/>
    <row r="622" s="64" customFormat="1" x14ac:dyDescent="0.25"/>
    <row r="623" s="64" customFormat="1" x14ac:dyDescent="0.25"/>
    <row r="624" s="64" customFormat="1" x14ac:dyDescent="0.25"/>
    <row r="625" s="64" customFormat="1" x14ac:dyDescent="0.25"/>
    <row r="626" s="64" customFormat="1" x14ac:dyDescent="0.25"/>
    <row r="627" s="64" customFormat="1" x14ac:dyDescent="0.25"/>
    <row r="628" s="64" customFormat="1" x14ac:dyDescent="0.25"/>
    <row r="629" s="64" customFormat="1" x14ac:dyDescent="0.25"/>
    <row r="630" s="64" customFormat="1" x14ac:dyDescent="0.25"/>
    <row r="631" s="64" customFormat="1" x14ac:dyDescent="0.25"/>
    <row r="632" s="64" customFormat="1" x14ac:dyDescent="0.25"/>
    <row r="633" s="64" customFormat="1" x14ac:dyDescent="0.25"/>
    <row r="634" s="64" customFormat="1" x14ac:dyDescent="0.25"/>
    <row r="635" s="64" customFormat="1" x14ac:dyDescent="0.25"/>
    <row r="636" s="64" customFormat="1" x14ac:dyDescent="0.25"/>
    <row r="637" s="64" customFormat="1" x14ac:dyDescent="0.25"/>
    <row r="638" s="64" customFormat="1" x14ac:dyDescent="0.25"/>
    <row r="639" s="64" customFormat="1" x14ac:dyDescent="0.25"/>
    <row r="640" s="64" customFormat="1" x14ac:dyDescent="0.25"/>
    <row r="641" s="64" customFormat="1" x14ac:dyDescent="0.25"/>
    <row r="642" s="64" customFormat="1" x14ac:dyDescent="0.25"/>
    <row r="643" s="64" customFormat="1" x14ac:dyDescent="0.25"/>
    <row r="644" s="64" customFormat="1" x14ac:dyDescent="0.25"/>
    <row r="645" s="64" customFormat="1" x14ac:dyDescent="0.25"/>
    <row r="646" s="64" customFormat="1" x14ac:dyDescent="0.25"/>
    <row r="647" s="64" customFormat="1" x14ac:dyDescent="0.25"/>
    <row r="648" s="64" customFormat="1" x14ac:dyDescent="0.25"/>
    <row r="649" s="64" customFormat="1" x14ac:dyDescent="0.25"/>
    <row r="650" s="64" customFormat="1" x14ac:dyDescent="0.25"/>
    <row r="651" s="64" customFormat="1" x14ac:dyDescent="0.25"/>
    <row r="652" s="64" customFormat="1" x14ac:dyDescent="0.25"/>
    <row r="653" s="64" customFormat="1" x14ac:dyDescent="0.25"/>
    <row r="654" s="64" customFormat="1" x14ac:dyDescent="0.25"/>
    <row r="655" s="64" customFormat="1" x14ac:dyDescent="0.25"/>
    <row r="656" s="64" customFormat="1" x14ac:dyDescent="0.25"/>
    <row r="657" s="64" customFormat="1" x14ac:dyDescent="0.25"/>
    <row r="658" s="64" customFormat="1" x14ac:dyDescent="0.25"/>
    <row r="659" s="64" customFormat="1" x14ac:dyDescent="0.25"/>
    <row r="660" s="64" customFormat="1" x14ac:dyDescent="0.25"/>
    <row r="661" s="64" customFormat="1" x14ac:dyDescent="0.25"/>
    <row r="662" s="64" customFormat="1" x14ac:dyDescent="0.25"/>
    <row r="663" s="64" customFormat="1" x14ac:dyDescent="0.25"/>
    <row r="664" s="64" customFormat="1" x14ac:dyDescent="0.25"/>
    <row r="665" s="64" customFormat="1" x14ac:dyDescent="0.25"/>
    <row r="666" s="64" customFormat="1" x14ac:dyDescent="0.25"/>
    <row r="667" s="64" customFormat="1" x14ac:dyDescent="0.25"/>
    <row r="668" s="64" customFormat="1" x14ac:dyDescent="0.25"/>
    <row r="669" s="64" customFormat="1" x14ac:dyDescent="0.25"/>
    <row r="670" s="64" customFormat="1" x14ac:dyDescent="0.25"/>
    <row r="671" s="64" customFormat="1" x14ac:dyDescent="0.25"/>
    <row r="672" s="64" customFormat="1" x14ac:dyDescent="0.25"/>
    <row r="673" s="64" customFormat="1" x14ac:dyDescent="0.25"/>
    <row r="674" s="64" customFormat="1" x14ac:dyDescent="0.25"/>
    <row r="675" s="64" customFormat="1" x14ac:dyDescent="0.25"/>
    <row r="676" s="64" customFormat="1" x14ac:dyDescent="0.25"/>
    <row r="677" s="64" customFormat="1" x14ac:dyDescent="0.25"/>
    <row r="678" s="64" customFormat="1" x14ac:dyDescent="0.25"/>
    <row r="679" s="64" customFormat="1" x14ac:dyDescent="0.25"/>
    <row r="680" s="64" customFormat="1" x14ac:dyDescent="0.25"/>
    <row r="681" s="64" customFormat="1" x14ac:dyDescent="0.25"/>
    <row r="682" s="64" customFormat="1" x14ac:dyDescent="0.25"/>
    <row r="683" s="64" customFormat="1" x14ac:dyDescent="0.25"/>
    <row r="684" s="64" customFormat="1" x14ac:dyDescent="0.25"/>
    <row r="685" s="64" customFormat="1" x14ac:dyDescent="0.25"/>
    <row r="686" s="64" customFormat="1" x14ac:dyDescent="0.25"/>
    <row r="687" s="64" customFormat="1" x14ac:dyDescent="0.25"/>
    <row r="688" s="64" customFormat="1" x14ac:dyDescent="0.25"/>
    <row r="689" s="64" customFormat="1" x14ac:dyDescent="0.25"/>
    <row r="690" s="64" customFormat="1" x14ac:dyDescent="0.25"/>
    <row r="691" s="64" customFormat="1" x14ac:dyDescent="0.25"/>
    <row r="692" s="64" customFormat="1" x14ac:dyDescent="0.25"/>
    <row r="693" s="64" customFormat="1" x14ac:dyDescent="0.25"/>
    <row r="694" s="64" customFormat="1" x14ac:dyDescent="0.25"/>
    <row r="695" s="64" customFormat="1" x14ac:dyDescent="0.25"/>
    <row r="696" s="64" customFormat="1" x14ac:dyDescent="0.25"/>
    <row r="697" s="64" customFormat="1" x14ac:dyDescent="0.25"/>
    <row r="698" s="64" customFormat="1" x14ac:dyDescent="0.25"/>
    <row r="699" s="64" customFormat="1" x14ac:dyDescent="0.25"/>
    <row r="700" s="64" customFormat="1" x14ac:dyDescent="0.25"/>
    <row r="701" s="64" customFormat="1" x14ac:dyDescent="0.25"/>
    <row r="702" s="64" customFormat="1" x14ac:dyDescent="0.25"/>
    <row r="703" s="64" customFormat="1" x14ac:dyDescent="0.25"/>
    <row r="704" s="64" customFormat="1" x14ac:dyDescent="0.25"/>
    <row r="705" s="64" customFormat="1" x14ac:dyDescent="0.25"/>
    <row r="706" s="64" customFormat="1" x14ac:dyDescent="0.25"/>
    <row r="707" s="64" customFormat="1" x14ac:dyDescent="0.25"/>
    <row r="708" s="64" customFormat="1" x14ac:dyDescent="0.25"/>
    <row r="709" s="64" customFormat="1" x14ac:dyDescent="0.25"/>
    <row r="710" s="64" customFormat="1" x14ac:dyDescent="0.25"/>
    <row r="711" s="64" customFormat="1" x14ac:dyDescent="0.25"/>
    <row r="712" s="64" customFormat="1" x14ac:dyDescent="0.25"/>
    <row r="713" s="64" customFormat="1" x14ac:dyDescent="0.25"/>
    <row r="714" s="64" customFormat="1" x14ac:dyDescent="0.25"/>
    <row r="715" s="64" customFormat="1" x14ac:dyDescent="0.25"/>
    <row r="716" s="64" customFormat="1" x14ac:dyDescent="0.25"/>
    <row r="717" s="64" customFormat="1" x14ac:dyDescent="0.25"/>
    <row r="718" s="64" customFormat="1" x14ac:dyDescent="0.25"/>
    <row r="719" s="64" customFormat="1" x14ac:dyDescent="0.25"/>
    <row r="720" s="64" customFormat="1" x14ac:dyDescent="0.25"/>
    <row r="721" s="64" customFormat="1" x14ac:dyDescent="0.25"/>
    <row r="722" s="64" customFormat="1" x14ac:dyDescent="0.25"/>
    <row r="723" s="64" customFormat="1" x14ac:dyDescent="0.25"/>
    <row r="724" s="64" customFormat="1" x14ac:dyDescent="0.25"/>
    <row r="725" s="64" customFormat="1" x14ac:dyDescent="0.25"/>
    <row r="726" s="64" customFormat="1" x14ac:dyDescent="0.25"/>
    <row r="727" s="64" customFormat="1" x14ac:dyDescent="0.25"/>
    <row r="728" s="64" customFormat="1" x14ac:dyDescent="0.25"/>
    <row r="729" s="64" customFormat="1" x14ac:dyDescent="0.25"/>
    <row r="730" s="64" customFormat="1" x14ac:dyDescent="0.25"/>
    <row r="731" s="64" customFormat="1" x14ac:dyDescent="0.25"/>
    <row r="732" s="64" customFormat="1" x14ac:dyDescent="0.25"/>
    <row r="733" s="64" customFormat="1" x14ac:dyDescent="0.25"/>
    <row r="734" s="64" customFormat="1" x14ac:dyDescent="0.25"/>
    <row r="735" s="64" customFormat="1" x14ac:dyDescent="0.25"/>
    <row r="736" s="64" customFormat="1" x14ac:dyDescent="0.25"/>
    <row r="737" s="64" customFormat="1" x14ac:dyDescent="0.25"/>
    <row r="738" s="64" customFormat="1" x14ac:dyDescent="0.25"/>
    <row r="739" s="64" customFormat="1" x14ac:dyDescent="0.25"/>
    <row r="740" s="64" customFormat="1" x14ac:dyDescent="0.25"/>
    <row r="741" s="64" customFormat="1" x14ac:dyDescent="0.25"/>
    <row r="742" s="64" customFormat="1" x14ac:dyDescent="0.25"/>
    <row r="743" s="64" customFormat="1" x14ac:dyDescent="0.25"/>
    <row r="744" s="64" customFormat="1" x14ac:dyDescent="0.25"/>
    <row r="745" s="64" customFormat="1" x14ac:dyDescent="0.25"/>
    <row r="746" s="64" customFormat="1" x14ac:dyDescent="0.25"/>
    <row r="747" s="64" customFormat="1" x14ac:dyDescent="0.25"/>
    <row r="748" s="64" customFormat="1" x14ac:dyDescent="0.25"/>
    <row r="749" s="64" customFormat="1" x14ac:dyDescent="0.25"/>
    <row r="750" s="64" customFormat="1" x14ac:dyDescent="0.25"/>
    <row r="751" s="64" customFormat="1" x14ac:dyDescent="0.25"/>
    <row r="752" s="64" customFormat="1" x14ac:dyDescent="0.25"/>
    <row r="753" s="64" customFormat="1" x14ac:dyDescent="0.25"/>
    <row r="754" s="64" customFormat="1" x14ac:dyDescent="0.25"/>
    <row r="755" s="64" customFormat="1" x14ac:dyDescent="0.25"/>
    <row r="756" s="64" customFormat="1" x14ac:dyDescent="0.25"/>
    <row r="757" s="64" customFormat="1" x14ac:dyDescent="0.25"/>
    <row r="758" s="64" customFormat="1" x14ac:dyDescent="0.25"/>
    <row r="759" s="64" customFormat="1" x14ac:dyDescent="0.25"/>
    <row r="760" s="64" customFormat="1" x14ac:dyDescent="0.25"/>
    <row r="761" s="64" customFormat="1" x14ac:dyDescent="0.25"/>
    <row r="762" s="64" customFormat="1" x14ac:dyDescent="0.25"/>
    <row r="763" s="64" customFormat="1" x14ac:dyDescent="0.25"/>
    <row r="764" s="64" customFormat="1" x14ac:dyDescent="0.25"/>
    <row r="765" s="64" customFormat="1" x14ac:dyDescent="0.25"/>
    <row r="766" s="64" customFormat="1" x14ac:dyDescent="0.25"/>
    <row r="767" s="64" customFormat="1" x14ac:dyDescent="0.25"/>
    <row r="768" s="64" customFormat="1" x14ac:dyDescent="0.25"/>
    <row r="769" s="64" customFormat="1" x14ac:dyDescent="0.25"/>
    <row r="770" s="64" customFormat="1" x14ac:dyDescent="0.25"/>
    <row r="771" s="64" customFormat="1" x14ac:dyDescent="0.25"/>
    <row r="772" s="64" customFormat="1" x14ac:dyDescent="0.25"/>
    <row r="773" s="64" customFormat="1" x14ac:dyDescent="0.25"/>
    <row r="774" s="64" customFormat="1" x14ac:dyDescent="0.25"/>
    <row r="775" s="64" customFormat="1" x14ac:dyDescent="0.25"/>
    <row r="776" s="64" customFormat="1" x14ac:dyDescent="0.25"/>
    <row r="777" s="64" customFormat="1" x14ac:dyDescent="0.25"/>
    <row r="778" s="64" customFormat="1" x14ac:dyDescent="0.25"/>
    <row r="779" s="64" customFormat="1" x14ac:dyDescent="0.25"/>
    <row r="780" s="64" customFormat="1" x14ac:dyDescent="0.25"/>
    <row r="781" s="64" customFormat="1" x14ac:dyDescent="0.25"/>
    <row r="782" s="64" customFormat="1" x14ac:dyDescent="0.25"/>
    <row r="783" s="64" customFormat="1" x14ac:dyDescent="0.25"/>
    <row r="784" s="64" customFormat="1" x14ac:dyDescent="0.25"/>
    <row r="785" s="64" customFormat="1" x14ac:dyDescent="0.25"/>
    <row r="786" s="64" customFormat="1" x14ac:dyDescent="0.25"/>
    <row r="787" s="64" customFormat="1" x14ac:dyDescent="0.25"/>
    <row r="788" s="64" customFormat="1" x14ac:dyDescent="0.25"/>
    <row r="789" s="64" customFormat="1" x14ac:dyDescent="0.25"/>
    <row r="790" s="64" customFormat="1" x14ac:dyDescent="0.25"/>
    <row r="791" s="64" customFormat="1" x14ac:dyDescent="0.25"/>
    <row r="792" s="64" customFormat="1" x14ac:dyDescent="0.25"/>
    <row r="793" s="64" customFormat="1" x14ac:dyDescent="0.25"/>
    <row r="794" s="64" customFormat="1" x14ac:dyDescent="0.25"/>
    <row r="795" s="64" customFormat="1" x14ac:dyDescent="0.25"/>
    <row r="796" s="64" customFormat="1" x14ac:dyDescent="0.25"/>
    <row r="797" s="64" customFormat="1" x14ac:dyDescent="0.25"/>
    <row r="798" s="64" customFormat="1" x14ac:dyDescent="0.25"/>
    <row r="799" s="64" customFormat="1" x14ac:dyDescent="0.25"/>
    <row r="800" s="64" customFormat="1" x14ac:dyDescent="0.25"/>
    <row r="801" s="64" customFormat="1" x14ac:dyDescent="0.25"/>
    <row r="802" s="64" customFormat="1" x14ac:dyDescent="0.25"/>
    <row r="803" s="64" customFormat="1" x14ac:dyDescent="0.25"/>
    <row r="804" s="64" customFormat="1" x14ac:dyDescent="0.25"/>
    <row r="805" s="64" customFormat="1" x14ac:dyDescent="0.25"/>
    <row r="806" s="64" customFormat="1" x14ac:dyDescent="0.25"/>
    <row r="807" s="64" customFormat="1" x14ac:dyDescent="0.25"/>
    <row r="808" s="64" customFormat="1" x14ac:dyDescent="0.25"/>
    <row r="809" s="64" customFormat="1" x14ac:dyDescent="0.25"/>
    <row r="810" s="64" customFormat="1" x14ac:dyDescent="0.25"/>
    <row r="811" s="64" customFormat="1" x14ac:dyDescent="0.25"/>
    <row r="812" s="64" customFormat="1" x14ac:dyDescent="0.25"/>
    <row r="813" s="64" customFormat="1" x14ac:dyDescent="0.25"/>
    <row r="814" s="64" customFormat="1" x14ac:dyDescent="0.25"/>
    <row r="815" s="64" customFormat="1" x14ac:dyDescent="0.25"/>
    <row r="816" s="64" customFormat="1" x14ac:dyDescent="0.25"/>
    <row r="817" s="64" customFormat="1" x14ac:dyDescent="0.25"/>
    <row r="818" s="64" customFormat="1" x14ac:dyDescent="0.25"/>
    <row r="819" s="64" customFormat="1" x14ac:dyDescent="0.25"/>
    <row r="820" s="64" customFormat="1" x14ac:dyDescent="0.25"/>
    <row r="821" s="64" customFormat="1" x14ac:dyDescent="0.25"/>
    <row r="822" s="64" customFormat="1" x14ac:dyDescent="0.25"/>
    <row r="823" s="64" customFormat="1" x14ac:dyDescent="0.25"/>
    <row r="824" s="64" customFormat="1" x14ac:dyDescent="0.25"/>
    <row r="825" s="64" customFormat="1" x14ac:dyDescent="0.25"/>
    <row r="826" s="64" customFormat="1" x14ac:dyDescent="0.25"/>
    <row r="827" s="64" customFormat="1" x14ac:dyDescent="0.25"/>
    <row r="828" s="64" customFormat="1" x14ac:dyDescent="0.25"/>
    <row r="829" s="64" customFormat="1" x14ac:dyDescent="0.25"/>
    <row r="830" s="64" customFormat="1" x14ac:dyDescent="0.25"/>
    <row r="831" s="64" customFormat="1" x14ac:dyDescent="0.25"/>
    <row r="832" s="64" customFormat="1" x14ac:dyDescent="0.25"/>
    <row r="833" s="64" customFormat="1" x14ac:dyDescent="0.25"/>
    <row r="834" s="64" customFormat="1" x14ac:dyDescent="0.25"/>
    <row r="835" s="64" customFormat="1" x14ac:dyDescent="0.25"/>
    <row r="836" s="64" customFormat="1" x14ac:dyDescent="0.25"/>
    <row r="837" s="64" customFormat="1" x14ac:dyDescent="0.25"/>
    <row r="838" s="64" customFormat="1" x14ac:dyDescent="0.25"/>
    <row r="839" s="64" customFormat="1" x14ac:dyDescent="0.25"/>
    <row r="840" s="64" customFormat="1" x14ac:dyDescent="0.25"/>
    <row r="841" s="64" customFormat="1" x14ac:dyDescent="0.25"/>
    <row r="842" s="64" customFormat="1" x14ac:dyDescent="0.25"/>
    <row r="843" s="64" customFormat="1" x14ac:dyDescent="0.25"/>
    <row r="844" s="64" customFormat="1" x14ac:dyDescent="0.25"/>
    <row r="845" s="64" customFormat="1" x14ac:dyDescent="0.25"/>
    <row r="846" s="64" customFormat="1" x14ac:dyDescent="0.25"/>
    <row r="847" s="64" customFormat="1" x14ac:dyDescent="0.25"/>
    <row r="848" s="64" customFormat="1" x14ac:dyDescent="0.25"/>
    <row r="849" s="64" customFormat="1" x14ac:dyDescent="0.25"/>
    <row r="850" s="64" customFormat="1" x14ac:dyDescent="0.25"/>
    <row r="851" s="64" customFormat="1" x14ac:dyDescent="0.25"/>
    <row r="852" s="64" customFormat="1" x14ac:dyDescent="0.25"/>
    <row r="853" s="64" customFormat="1" x14ac:dyDescent="0.25"/>
    <row r="854" s="64" customFormat="1" x14ac:dyDescent="0.25"/>
    <row r="855" s="64" customFormat="1" x14ac:dyDescent="0.25"/>
    <row r="856" s="64" customFormat="1" x14ac:dyDescent="0.25"/>
    <row r="857" s="64" customFormat="1" x14ac:dyDescent="0.25"/>
    <row r="858" s="64" customFormat="1" x14ac:dyDescent="0.25"/>
    <row r="859" s="64" customFormat="1" x14ac:dyDescent="0.25"/>
    <row r="860" s="64" customFormat="1" x14ac:dyDescent="0.25"/>
    <row r="861" s="64" customFormat="1" x14ac:dyDescent="0.25"/>
    <row r="862" s="64" customFormat="1" x14ac:dyDescent="0.25"/>
    <row r="863" s="64" customFormat="1" x14ac:dyDescent="0.25"/>
    <row r="864" s="64" customFormat="1" x14ac:dyDescent="0.25"/>
    <row r="865" s="64" customFormat="1" x14ac:dyDescent="0.25"/>
    <row r="866" s="64" customFormat="1" x14ac:dyDescent="0.25"/>
    <row r="867" s="64" customFormat="1" x14ac:dyDescent="0.25"/>
    <row r="868" s="64" customFormat="1" x14ac:dyDescent="0.25"/>
    <row r="869" s="64" customFormat="1" x14ac:dyDescent="0.25"/>
    <row r="870" s="64" customFormat="1" x14ac:dyDescent="0.25"/>
    <row r="871" s="64" customFormat="1" x14ac:dyDescent="0.25"/>
    <row r="872" s="64" customFormat="1" x14ac:dyDescent="0.25"/>
    <row r="873" s="64" customFormat="1" x14ac:dyDescent="0.25"/>
    <row r="874" s="64" customFormat="1" x14ac:dyDescent="0.25"/>
    <row r="875" s="64" customFormat="1" x14ac:dyDescent="0.25"/>
    <row r="876" s="64" customFormat="1" x14ac:dyDescent="0.25"/>
    <row r="877" s="64" customFormat="1" x14ac:dyDescent="0.25"/>
    <row r="878" s="64" customFormat="1" x14ac:dyDescent="0.25"/>
    <row r="879" s="64" customFormat="1" x14ac:dyDescent="0.25"/>
    <row r="880" s="64" customFormat="1" x14ac:dyDescent="0.25"/>
    <row r="881" s="64" customFormat="1" x14ac:dyDescent="0.25"/>
    <row r="882" s="64" customFormat="1" x14ac:dyDescent="0.25"/>
    <row r="883" s="64" customFormat="1" x14ac:dyDescent="0.25"/>
    <row r="884" s="64" customFormat="1" x14ac:dyDescent="0.25"/>
    <row r="885" s="64" customFormat="1" x14ac:dyDescent="0.25"/>
    <row r="886" s="64" customFormat="1" x14ac:dyDescent="0.25"/>
    <row r="887" s="64" customFormat="1" x14ac:dyDescent="0.25"/>
    <row r="888" s="64" customFormat="1" x14ac:dyDescent="0.25"/>
    <row r="889" s="64" customFormat="1" x14ac:dyDescent="0.25"/>
    <row r="890" s="64" customFormat="1" x14ac:dyDescent="0.25"/>
    <row r="891" s="64" customFormat="1" x14ac:dyDescent="0.25"/>
    <row r="892" s="64" customFormat="1" x14ac:dyDescent="0.25"/>
    <row r="893" s="64" customFormat="1" x14ac:dyDescent="0.25"/>
    <row r="894" s="64" customFormat="1" x14ac:dyDescent="0.25"/>
    <row r="895" s="64" customFormat="1" x14ac:dyDescent="0.25"/>
    <row r="896" s="64" customFormat="1" x14ac:dyDescent="0.25"/>
    <row r="897" s="64" customFormat="1" x14ac:dyDescent="0.25"/>
    <row r="898" s="64" customFormat="1" x14ac:dyDescent="0.25"/>
    <row r="899" s="64" customFormat="1" x14ac:dyDescent="0.25"/>
    <row r="900" s="64" customFormat="1" x14ac:dyDescent="0.25"/>
    <row r="901" s="64" customFormat="1" x14ac:dyDescent="0.25"/>
    <row r="902" s="64" customFormat="1" x14ac:dyDescent="0.25"/>
    <row r="903" s="64" customFormat="1" x14ac:dyDescent="0.25"/>
    <row r="904" s="64" customFormat="1" x14ac:dyDescent="0.25"/>
    <row r="905" s="64" customFormat="1" x14ac:dyDescent="0.25"/>
    <row r="906" s="64" customFormat="1" x14ac:dyDescent="0.25"/>
    <row r="907" s="64" customFormat="1" x14ac:dyDescent="0.25"/>
    <row r="908" s="64" customFormat="1" x14ac:dyDescent="0.25"/>
    <row r="909" s="64" customFormat="1" x14ac:dyDescent="0.25"/>
    <row r="910" s="64" customFormat="1" x14ac:dyDescent="0.25"/>
    <row r="911" s="64" customFormat="1" x14ac:dyDescent="0.25"/>
    <row r="912" s="64" customFormat="1" x14ac:dyDescent="0.25"/>
    <row r="913" s="64" customFormat="1" x14ac:dyDescent="0.25"/>
    <row r="914" s="64" customFormat="1" x14ac:dyDescent="0.25"/>
    <row r="915" s="64" customFormat="1" x14ac:dyDescent="0.25"/>
    <row r="916" s="64" customFormat="1" x14ac:dyDescent="0.25"/>
    <row r="917" s="64" customFormat="1" x14ac:dyDescent="0.25"/>
    <row r="918" s="64" customFormat="1" x14ac:dyDescent="0.25"/>
    <row r="919" s="64" customFormat="1" x14ac:dyDescent="0.25"/>
    <row r="920" s="64" customFormat="1" x14ac:dyDescent="0.25"/>
    <row r="921" s="64" customFormat="1" x14ac:dyDescent="0.25"/>
    <row r="922" s="64" customFormat="1" x14ac:dyDescent="0.25"/>
    <row r="923" s="64" customFormat="1" x14ac:dyDescent="0.25"/>
    <row r="924" s="64" customFormat="1" x14ac:dyDescent="0.25"/>
    <row r="925" s="64" customFormat="1" x14ac:dyDescent="0.25"/>
    <row r="926" s="64" customFormat="1" x14ac:dyDescent="0.25"/>
    <row r="927" s="64" customFormat="1" x14ac:dyDescent="0.25"/>
    <row r="928" s="64" customFormat="1" x14ac:dyDescent="0.25"/>
    <row r="929" s="64" customFormat="1" x14ac:dyDescent="0.25"/>
    <row r="930" s="64" customFormat="1" x14ac:dyDescent="0.25"/>
    <row r="931" s="64" customFormat="1" x14ac:dyDescent="0.25"/>
    <row r="932" s="64" customFormat="1" x14ac:dyDescent="0.25"/>
    <row r="933" s="64" customFormat="1" x14ac:dyDescent="0.25"/>
    <row r="934" s="64" customFormat="1" x14ac:dyDescent="0.25"/>
    <row r="935" s="64" customFormat="1" x14ac:dyDescent="0.25"/>
    <row r="936" s="64" customFormat="1" x14ac:dyDescent="0.25"/>
    <row r="937" s="64" customFormat="1" x14ac:dyDescent="0.25"/>
    <row r="938" s="64" customFormat="1" x14ac:dyDescent="0.25"/>
    <row r="939" s="64" customFormat="1" x14ac:dyDescent="0.25"/>
    <row r="940" s="64" customFormat="1" x14ac:dyDescent="0.25"/>
    <row r="941" s="64" customFormat="1" x14ac:dyDescent="0.25"/>
    <row r="942" s="64" customFormat="1" x14ac:dyDescent="0.25"/>
    <row r="943" s="64" customFormat="1" x14ac:dyDescent="0.25"/>
    <row r="944" s="64" customFormat="1" x14ac:dyDescent="0.25"/>
    <row r="945" s="64" customFormat="1" x14ac:dyDescent="0.25"/>
    <row r="946" s="64" customFormat="1" x14ac:dyDescent="0.25"/>
    <row r="947" s="64" customFormat="1" x14ac:dyDescent="0.25"/>
    <row r="948" s="64" customFormat="1" x14ac:dyDescent="0.25"/>
    <row r="949" s="64" customFormat="1" x14ac:dyDescent="0.25"/>
    <row r="950" s="64" customFormat="1" x14ac:dyDescent="0.25"/>
    <row r="951" s="64" customFormat="1" x14ac:dyDescent="0.25"/>
    <row r="952" s="64" customFormat="1" x14ac:dyDescent="0.25"/>
    <row r="953" s="64" customFormat="1" x14ac:dyDescent="0.25"/>
    <row r="954" s="64" customFormat="1" x14ac:dyDescent="0.25"/>
    <row r="955" s="64" customFormat="1" x14ac:dyDescent="0.25"/>
    <row r="956" s="64" customFormat="1" x14ac:dyDescent="0.25"/>
    <row r="957" s="64" customFormat="1" x14ac:dyDescent="0.25"/>
    <row r="958" s="64" customFormat="1" x14ac:dyDescent="0.25"/>
    <row r="959" s="64" customFormat="1" x14ac:dyDescent="0.25"/>
    <row r="960" s="64" customFormat="1" x14ac:dyDescent="0.25"/>
    <row r="961" s="64" customFormat="1" x14ac:dyDescent="0.25"/>
    <row r="962" s="64" customFormat="1" x14ac:dyDescent="0.25"/>
    <row r="963" s="64" customFormat="1" x14ac:dyDescent="0.25"/>
    <row r="964" s="64" customFormat="1" x14ac:dyDescent="0.25"/>
    <row r="965" s="64" customFormat="1" x14ac:dyDescent="0.25"/>
    <row r="966" s="64" customFormat="1" x14ac:dyDescent="0.25"/>
    <row r="967" s="64" customFormat="1" x14ac:dyDescent="0.25"/>
    <row r="968" s="64" customFormat="1" x14ac:dyDescent="0.25"/>
    <row r="969" s="64" customFormat="1" x14ac:dyDescent="0.25"/>
    <row r="970" s="64" customFormat="1" x14ac:dyDescent="0.25"/>
    <row r="971" s="64" customFormat="1" x14ac:dyDescent="0.25"/>
    <row r="972" s="64" customFormat="1" x14ac:dyDescent="0.25"/>
    <row r="973" s="64" customFormat="1" x14ac:dyDescent="0.25"/>
    <row r="974" s="64" customFormat="1" x14ac:dyDescent="0.25"/>
    <row r="975" s="64" customFormat="1" x14ac:dyDescent="0.25"/>
    <row r="976" s="64" customFormat="1" x14ac:dyDescent="0.25"/>
    <row r="977" s="64" customFormat="1" x14ac:dyDescent="0.25"/>
    <row r="978" s="64" customFormat="1" x14ac:dyDescent="0.25"/>
    <row r="979" s="64" customFormat="1" x14ac:dyDescent="0.25"/>
    <row r="980" s="64" customFormat="1" x14ac:dyDescent="0.25"/>
    <row r="981" s="64" customFormat="1" x14ac:dyDescent="0.25"/>
    <row r="982" s="64" customFormat="1" x14ac:dyDescent="0.25"/>
    <row r="983" s="64" customFormat="1" x14ac:dyDescent="0.25"/>
    <row r="984" s="64" customFormat="1" x14ac:dyDescent="0.25"/>
    <row r="985" s="64" customFormat="1" x14ac:dyDescent="0.25"/>
    <row r="986" s="64" customFormat="1" x14ac:dyDescent="0.25"/>
    <row r="987" s="64" customFormat="1" x14ac:dyDescent="0.25"/>
    <row r="988" s="64" customFormat="1" x14ac:dyDescent="0.25"/>
    <row r="989" s="64" customFormat="1" x14ac:dyDescent="0.25"/>
    <row r="990" s="64" customFormat="1" x14ac:dyDescent="0.25"/>
    <row r="991" s="64" customFormat="1" x14ac:dyDescent="0.25"/>
    <row r="992" s="64" customFormat="1" x14ac:dyDescent="0.25"/>
    <row r="993" s="64" customFormat="1" x14ac:dyDescent="0.25"/>
    <row r="994" s="64" customFormat="1" x14ac:dyDescent="0.25"/>
    <row r="995" s="64" customFormat="1" x14ac:dyDescent="0.25"/>
    <row r="996" s="64" customFormat="1" x14ac:dyDescent="0.25"/>
    <row r="997" s="64" customFormat="1" x14ac:dyDescent="0.25"/>
    <row r="998" s="64" customFormat="1" x14ac:dyDescent="0.25"/>
    <row r="999" s="64" customFormat="1" x14ac:dyDescent="0.25"/>
    <row r="1000" s="64" customFormat="1" x14ac:dyDescent="0.25"/>
    <row r="1001" s="64" customFormat="1" x14ac:dyDescent="0.25"/>
    <row r="1002" s="64" customFormat="1" x14ac:dyDescent="0.25"/>
    <row r="1003" s="64" customFormat="1" x14ac:dyDescent="0.25"/>
    <row r="1004" s="64" customFormat="1" x14ac:dyDescent="0.25"/>
    <row r="1005" s="64" customFormat="1" x14ac:dyDescent="0.25"/>
    <row r="1006" s="64" customFormat="1" x14ac:dyDescent="0.25"/>
    <row r="1007" s="64" customFormat="1" x14ac:dyDescent="0.25"/>
    <row r="1008" s="64" customFormat="1" x14ac:dyDescent="0.25"/>
    <row r="1009" s="64" customFormat="1" x14ac:dyDescent="0.25"/>
    <row r="1010" s="64" customFormat="1" x14ac:dyDescent="0.25"/>
    <row r="1011" s="64" customFormat="1" x14ac:dyDescent="0.25"/>
    <row r="1012" s="64" customFormat="1" x14ac:dyDescent="0.25"/>
    <row r="1013" s="64" customFormat="1" x14ac:dyDescent="0.25"/>
    <row r="1014" s="64" customFormat="1" x14ac:dyDescent="0.25"/>
    <row r="1015" s="64" customFormat="1" x14ac:dyDescent="0.25"/>
    <row r="1016" s="64" customFormat="1" x14ac:dyDescent="0.25"/>
    <row r="1017" s="64" customFormat="1" x14ac:dyDescent="0.25"/>
    <row r="1018" s="64" customFormat="1" x14ac:dyDescent="0.25"/>
    <row r="1019" s="64" customFormat="1" x14ac:dyDescent="0.25"/>
    <row r="1020" s="64" customFormat="1" x14ac:dyDescent="0.25"/>
    <row r="1021" s="64" customFormat="1" x14ac:dyDescent="0.25"/>
    <row r="1022" s="64" customFormat="1" x14ac:dyDescent="0.25"/>
    <row r="1023" s="64" customFormat="1" x14ac:dyDescent="0.25"/>
    <row r="1024" s="64" customFormat="1" x14ac:dyDescent="0.25"/>
    <row r="1025" s="64" customFormat="1" x14ac:dyDescent="0.25"/>
    <row r="1026" s="64" customFormat="1" x14ac:dyDescent="0.25"/>
    <row r="1027" s="64" customFormat="1" x14ac:dyDescent="0.25"/>
    <row r="1028" s="64" customFormat="1" x14ac:dyDescent="0.25"/>
    <row r="1029" s="64" customFormat="1" x14ac:dyDescent="0.25"/>
    <row r="1030" s="64" customFormat="1" x14ac:dyDescent="0.25"/>
    <row r="1031" s="64" customFormat="1" x14ac:dyDescent="0.25"/>
    <row r="1032" s="64" customFormat="1" x14ac:dyDescent="0.25"/>
    <row r="1033" s="64" customFormat="1" x14ac:dyDescent="0.25"/>
    <row r="1034" s="64" customFormat="1" x14ac:dyDescent="0.25"/>
    <row r="1035" s="64" customFormat="1" x14ac:dyDescent="0.25"/>
    <row r="1036" s="64" customFormat="1" x14ac:dyDescent="0.25"/>
    <row r="1037" s="64" customFormat="1" x14ac:dyDescent="0.25"/>
    <row r="1038" s="64" customFormat="1" x14ac:dyDescent="0.25"/>
    <row r="1039" s="64" customFormat="1" x14ac:dyDescent="0.25"/>
    <row r="1040" s="64" customFormat="1" x14ac:dyDescent="0.25"/>
    <row r="1041" s="64" customFormat="1" x14ac:dyDescent="0.25"/>
    <row r="1042" s="64" customFormat="1" x14ac:dyDescent="0.25"/>
    <row r="1043" s="64" customFormat="1" x14ac:dyDescent="0.25"/>
    <row r="1044" s="64" customFormat="1" x14ac:dyDescent="0.25"/>
    <row r="1045" s="64" customFormat="1" x14ac:dyDescent="0.25"/>
    <row r="1046" s="64" customFormat="1" x14ac:dyDescent="0.25"/>
    <row r="1047" s="64" customFormat="1" x14ac:dyDescent="0.25"/>
    <row r="1048" s="64" customFormat="1" x14ac:dyDescent="0.25"/>
    <row r="1049" s="64" customFormat="1" x14ac:dyDescent="0.25"/>
    <row r="1050" s="64" customFormat="1" x14ac:dyDescent="0.25"/>
    <row r="1051" s="64" customFormat="1" x14ac:dyDescent="0.25"/>
    <row r="1052" s="64" customFormat="1" x14ac:dyDescent="0.25"/>
    <row r="1053" s="64" customFormat="1" x14ac:dyDescent="0.25"/>
    <row r="1054" s="64" customFormat="1" x14ac:dyDescent="0.25"/>
    <row r="1055" s="64" customFormat="1" x14ac:dyDescent="0.25"/>
    <row r="1056" s="64" customFormat="1" x14ac:dyDescent="0.25"/>
    <row r="1057" s="64" customFormat="1" x14ac:dyDescent="0.25"/>
    <row r="1058" s="64" customFormat="1" x14ac:dyDescent="0.25"/>
    <row r="1059" s="64" customFormat="1" x14ac:dyDescent="0.25"/>
    <row r="1060" s="64" customFormat="1" x14ac:dyDescent="0.25"/>
    <row r="1061" s="64" customFormat="1" x14ac:dyDescent="0.25"/>
    <row r="1062" s="64" customFormat="1" x14ac:dyDescent="0.25"/>
    <row r="1063" s="64" customFormat="1" x14ac:dyDescent="0.25"/>
    <row r="1064" s="64" customFormat="1" x14ac:dyDescent="0.25"/>
    <row r="1065" s="64" customFormat="1" x14ac:dyDescent="0.25"/>
    <row r="1066" s="64" customFormat="1" x14ac:dyDescent="0.25"/>
    <row r="1067" s="64" customFormat="1" x14ac:dyDescent="0.25"/>
    <row r="1068" s="64" customFormat="1" x14ac:dyDescent="0.25"/>
    <row r="1069" s="64" customFormat="1" x14ac:dyDescent="0.25"/>
    <row r="1070" s="64" customFormat="1" x14ac:dyDescent="0.25"/>
    <row r="1071" s="64" customFormat="1" x14ac:dyDescent="0.25"/>
    <row r="1072" s="64" customFormat="1" x14ac:dyDescent="0.25"/>
    <row r="1073" s="64" customFormat="1" x14ac:dyDescent="0.25"/>
    <row r="1074" s="64" customFormat="1" x14ac:dyDescent="0.25"/>
    <row r="1075" s="64" customFormat="1" x14ac:dyDescent="0.25"/>
    <row r="1076" s="64" customFormat="1" x14ac:dyDescent="0.25"/>
    <row r="1077" s="64" customFormat="1" x14ac:dyDescent="0.25"/>
    <row r="1078" s="64" customFormat="1" x14ac:dyDescent="0.25"/>
    <row r="1079" s="64" customFormat="1" x14ac:dyDescent="0.25"/>
    <row r="1080" s="64" customFormat="1" x14ac:dyDescent="0.25"/>
    <row r="1081" s="64" customFormat="1" x14ac:dyDescent="0.25"/>
    <row r="1082" s="64" customFormat="1" x14ac:dyDescent="0.25"/>
    <row r="1083" s="64" customFormat="1" x14ac:dyDescent="0.25"/>
    <row r="1084" s="64" customFormat="1" x14ac:dyDescent="0.25"/>
    <row r="1085" s="64" customFormat="1" x14ac:dyDescent="0.25"/>
    <row r="1086" s="64" customFormat="1" x14ac:dyDescent="0.25"/>
    <row r="1087" s="64" customFormat="1" x14ac:dyDescent="0.25"/>
    <row r="1088" s="64" customFormat="1" x14ac:dyDescent="0.25"/>
    <row r="1089" s="64" customFormat="1" x14ac:dyDescent="0.25"/>
    <row r="1090" s="64" customFormat="1" x14ac:dyDescent="0.25"/>
    <row r="1091" s="64" customFormat="1" x14ac:dyDescent="0.25"/>
    <row r="1092" s="64" customFormat="1" x14ac:dyDescent="0.25"/>
    <row r="1093" s="64" customFormat="1" x14ac:dyDescent="0.25"/>
    <row r="1094" s="64" customFormat="1" x14ac:dyDescent="0.25"/>
    <row r="1095" s="64" customFormat="1" x14ac:dyDescent="0.25"/>
    <row r="1096" s="64" customFormat="1" x14ac:dyDescent="0.25"/>
    <row r="1097" s="64" customFormat="1" x14ac:dyDescent="0.25"/>
    <row r="1098" s="64" customFormat="1" x14ac:dyDescent="0.25"/>
    <row r="1099" s="64" customFormat="1" x14ac:dyDescent="0.25"/>
    <row r="1100" s="64" customFormat="1" x14ac:dyDescent="0.25"/>
    <row r="1101" s="64" customFormat="1" x14ac:dyDescent="0.25"/>
    <row r="1102" s="64" customFormat="1" x14ac:dyDescent="0.25"/>
    <row r="1103" s="64" customFormat="1" x14ac:dyDescent="0.25"/>
    <row r="1104" s="64" customFormat="1" x14ac:dyDescent="0.25"/>
    <row r="1105" s="64" customFormat="1" x14ac:dyDescent="0.25"/>
    <row r="1106" s="64" customFormat="1" x14ac:dyDescent="0.25"/>
    <row r="1107" s="64" customFormat="1" x14ac:dyDescent="0.25"/>
    <row r="1108" s="64" customFormat="1" x14ac:dyDescent="0.25"/>
    <row r="1109" s="64" customFormat="1" x14ac:dyDescent="0.25"/>
    <row r="1110" s="64" customFormat="1" x14ac:dyDescent="0.25"/>
    <row r="1111" s="64" customFormat="1" x14ac:dyDescent="0.25"/>
    <row r="1112" s="64" customFormat="1" x14ac:dyDescent="0.25"/>
    <row r="1113" s="64" customFormat="1" x14ac:dyDescent="0.25"/>
    <row r="1114" s="64" customFormat="1" x14ac:dyDescent="0.25"/>
    <row r="1115" s="64" customFormat="1" x14ac:dyDescent="0.25"/>
    <row r="1116" s="64" customFormat="1" x14ac:dyDescent="0.25"/>
    <row r="1117" s="64" customFormat="1" x14ac:dyDescent="0.25"/>
    <row r="1118" s="64" customFormat="1" x14ac:dyDescent="0.25"/>
    <row r="1119" s="64" customFormat="1" x14ac:dyDescent="0.25"/>
    <row r="1120" s="64" customFormat="1" x14ac:dyDescent="0.25"/>
    <row r="1121" s="64" customFormat="1" x14ac:dyDescent="0.25"/>
    <row r="1122" s="64" customFormat="1" x14ac:dyDescent="0.25"/>
    <row r="1123" s="64" customFormat="1" x14ac:dyDescent="0.25"/>
    <row r="1124" s="64" customFormat="1" x14ac:dyDescent="0.25"/>
    <row r="1125" s="64" customFormat="1" x14ac:dyDescent="0.25"/>
    <row r="1126" s="64" customFormat="1" x14ac:dyDescent="0.25"/>
    <row r="1127" s="64" customFormat="1" x14ac:dyDescent="0.25"/>
    <row r="1128" s="64" customFormat="1" x14ac:dyDescent="0.25"/>
    <row r="1129" s="64" customFormat="1" x14ac:dyDescent="0.25"/>
    <row r="1130" s="64" customFormat="1" x14ac:dyDescent="0.25"/>
    <row r="1131" s="64" customFormat="1" x14ac:dyDescent="0.25"/>
    <row r="1132" s="64" customFormat="1" x14ac:dyDescent="0.25"/>
    <row r="1133" s="64" customFormat="1" x14ac:dyDescent="0.25"/>
    <row r="1134" s="64" customFormat="1" x14ac:dyDescent="0.25"/>
    <row r="1135" s="64" customFormat="1" x14ac:dyDescent="0.25"/>
    <row r="1136" s="64" customFormat="1" x14ac:dyDescent="0.25"/>
    <row r="1137" s="64" customFormat="1" x14ac:dyDescent="0.25"/>
    <row r="1138" s="64" customFormat="1" x14ac:dyDescent="0.25"/>
    <row r="1139" s="64" customFormat="1" x14ac:dyDescent="0.25"/>
    <row r="1140" s="64" customFormat="1" x14ac:dyDescent="0.25"/>
    <row r="1141" s="64" customFormat="1" x14ac:dyDescent="0.25"/>
    <row r="1142" s="64" customFormat="1" x14ac:dyDescent="0.25"/>
    <row r="1143" s="64" customFormat="1" x14ac:dyDescent="0.25"/>
    <row r="1144" s="64" customFormat="1" x14ac:dyDescent="0.25"/>
    <row r="1145" s="64" customFormat="1" x14ac:dyDescent="0.25"/>
    <row r="1146" s="64" customFormat="1" x14ac:dyDescent="0.25"/>
    <row r="1147" s="64" customFormat="1" x14ac:dyDescent="0.25"/>
    <row r="1148" s="64" customFormat="1" x14ac:dyDescent="0.25"/>
    <row r="1149" s="64" customFormat="1" x14ac:dyDescent="0.25"/>
    <row r="1150" s="64" customFormat="1" x14ac:dyDescent="0.25"/>
    <row r="1151" s="64" customFormat="1" x14ac:dyDescent="0.25"/>
    <row r="1152" s="64" customFormat="1" x14ac:dyDescent="0.25"/>
    <row r="1153" s="64" customFormat="1" x14ac:dyDescent="0.25"/>
    <row r="1154" s="64" customFormat="1" x14ac:dyDescent="0.25"/>
    <row r="1155" s="64" customFormat="1" x14ac:dyDescent="0.25"/>
    <row r="1156" s="64" customFormat="1" x14ac:dyDescent="0.25"/>
    <row r="1157" s="64" customFormat="1" x14ac:dyDescent="0.25"/>
    <row r="1158" s="64" customFormat="1" x14ac:dyDescent="0.25"/>
    <row r="1159" s="64" customFormat="1" x14ac:dyDescent="0.25"/>
    <row r="1160" s="64" customFormat="1" x14ac:dyDescent="0.25"/>
    <row r="1161" s="64" customFormat="1" x14ac:dyDescent="0.25"/>
    <row r="1162" s="64" customFormat="1" x14ac:dyDescent="0.25"/>
    <row r="1163" s="64" customFormat="1" x14ac:dyDescent="0.25"/>
    <row r="1164" s="64" customFormat="1" x14ac:dyDescent="0.25"/>
    <row r="1165" s="64" customFormat="1" x14ac:dyDescent="0.25"/>
    <row r="1166" s="64" customFormat="1" x14ac:dyDescent="0.25"/>
    <row r="1167" s="64" customFormat="1" x14ac:dyDescent="0.25"/>
    <row r="1168" s="64" customFormat="1" x14ac:dyDescent="0.25"/>
    <row r="1169" s="64" customFormat="1" x14ac:dyDescent="0.25"/>
    <row r="1170" s="64" customFormat="1" x14ac:dyDescent="0.25"/>
    <row r="1171" s="64" customFormat="1" x14ac:dyDescent="0.25"/>
    <row r="1172" s="64" customFormat="1" x14ac:dyDescent="0.25"/>
    <row r="1173" s="64" customFormat="1" x14ac:dyDescent="0.25"/>
    <row r="1174" s="64" customFormat="1" x14ac:dyDescent="0.25"/>
    <row r="1175" s="64" customFormat="1" x14ac:dyDescent="0.25"/>
    <row r="1176" s="64" customFormat="1" x14ac:dyDescent="0.25"/>
    <row r="1177" s="64" customFormat="1" x14ac:dyDescent="0.25"/>
    <row r="1178" s="64" customFormat="1" x14ac:dyDescent="0.25"/>
    <row r="1179" s="64" customFormat="1" x14ac:dyDescent="0.25"/>
    <row r="1180" s="64" customFormat="1" x14ac:dyDescent="0.25"/>
    <row r="1181" s="64" customFormat="1" x14ac:dyDescent="0.25"/>
    <row r="1182" s="64" customFormat="1" x14ac:dyDescent="0.25"/>
    <row r="1183" s="64" customFormat="1" x14ac:dyDescent="0.25"/>
    <row r="1184" s="64" customFormat="1" x14ac:dyDescent="0.25"/>
    <row r="1185" s="64" customFormat="1" x14ac:dyDescent="0.25"/>
    <row r="1186" s="64" customFormat="1" x14ac:dyDescent="0.25"/>
    <row r="1187" s="64" customFormat="1" x14ac:dyDescent="0.25"/>
    <row r="1188" s="64" customFormat="1" x14ac:dyDescent="0.25"/>
    <row r="1189" s="64" customFormat="1" x14ac:dyDescent="0.25"/>
    <row r="1190" s="64" customFormat="1" x14ac:dyDescent="0.25"/>
    <row r="1191" s="64" customFormat="1" x14ac:dyDescent="0.25"/>
    <row r="1192" s="64" customFormat="1" x14ac:dyDescent="0.25"/>
    <row r="1193" s="64" customFormat="1" x14ac:dyDescent="0.25"/>
    <row r="1194" s="64" customFormat="1" x14ac:dyDescent="0.25"/>
    <row r="1195" s="64" customFormat="1" x14ac:dyDescent="0.25"/>
    <row r="1196" s="64" customFormat="1" x14ac:dyDescent="0.25"/>
    <row r="1197" s="64" customFormat="1" x14ac:dyDescent="0.25"/>
    <row r="1198" s="64" customFormat="1" x14ac:dyDescent="0.25"/>
    <row r="1199" s="64" customFormat="1" x14ac:dyDescent="0.25"/>
    <row r="1200" s="64" customFormat="1" x14ac:dyDescent="0.25"/>
    <row r="1201" s="64" customFormat="1" x14ac:dyDescent="0.25"/>
    <row r="1202" s="64" customFormat="1" x14ac:dyDescent="0.25"/>
    <row r="1203" s="64" customFormat="1" x14ac:dyDescent="0.25"/>
    <row r="1204" s="64" customFormat="1" x14ac:dyDescent="0.25"/>
    <row r="1205" s="64" customFormat="1" x14ac:dyDescent="0.25"/>
    <row r="1206" s="64" customFormat="1" x14ac:dyDescent="0.25"/>
    <row r="1207" s="64" customFormat="1" x14ac:dyDescent="0.25"/>
    <row r="1208" s="64" customFormat="1" x14ac:dyDescent="0.25"/>
    <row r="1209" s="64" customFormat="1" x14ac:dyDescent="0.25"/>
    <row r="1210" s="64" customFormat="1" x14ac:dyDescent="0.25"/>
    <row r="1211" s="64" customFormat="1" x14ac:dyDescent="0.25"/>
    <row r="1212" s="64" customFormat="1" x14ac:dyDescent="0.25"/>
    <row r="1213" s="64" customFormat="1" x14ac:dyDescent="0.25"/>
    <row r="1214" s="64" customFormat="1" x14ac:dyDescent="0.25"/>
    <row r="1215" s="64" customFormat="1" x14ac:dyDescent="0.25"/>
    <row r="1216" s="64" customFormat="1" x14ac:dyDescent="0.25"/>
    <row r="1217" s="64" customFormat="1" x14ac:dyDescent="0.25"/>
    <row r="1218" s="64" customFormat="1" x14ac:dyDescent="0.25"/>
    <row r="1219" s="64" customFormat="1" x14ac:dyDescent="0.25"/>
    <row r="1220" s="64" customFormat="1" x14ac:dyDescent="0.25"/>
    <row r="1221" s="64" customFormat="1" x14ac:dyDescent="0.25"/>
    <row r="1222" s="64" customFormat="1" x14ac:dyDescent="0.25"/>
    <row r="1223" s="64" customFormat="1" x14ac:dyDescent="0.25"/>
    <row r="1224" s="64" customFormat="1" x14ac:dyDescent="0.25"/>
    <row r="1225" s="64" customFormat="1" x14ac:dyDescent="0.25"/>
    <row r="1226" s="64" customFormat="1" x14ac:dyDescent="0.25"/>
    <row r="1227" s="64" customFormat="1" x14ac:dyDescent="0.25"/>
    <row r="1228" s="64" customFormat="1" x14ac:dyDescent="0.25"/>
    <row r="1229" s="64" customFormat="1" x14ac:dyDescent="0.25"/>
    <row r="1230" s="64" customFormat="1" x14ac:dyDescent="0.25"/>
    <row r="1231" s="64" customFormat="1" x14ac:dyDescent="0.25"/>
    <row r="1232" s="64" customFormat="1" x14ac:dyDescent="0.25"/>
    <row r="1233" s="64" customFormat="1" x14ac:dyDescent="0.25"/>
    <row r="1234" s="64" customFormat="1" x14ac:dyDescent="0.25"/>
    <row r="1235" s="64" customFormat="1" x14ac:dyDescent="0.25"/>
    <row r="1236" s="64" customFormat="1" x14ac:dyDescent="0.25"/>
    <row r="1237" s="64" customFormat="1" x14ac:dyDescent="0.25"/>
    <row r="1238" s="64" customFormat="1" x14ac:dyDescent="0.25"/>
    <row r="1239" s="64" customFormat="1" x14ac:dyDescent="0.25"/>
    <row r="1240" s="64" customFormat="1" x14ac:dyDescent="0.25"/>
    <row r="1241" s="64" customFormat="1" x14ac:dyDescent="0.25"/>
    <row r="1242" s="64" customFormat="1" x14ac:dyDescent="0.25"/>
    <row r="1243" s="64" customFormat="1" x14ac:dyDescent="0.25"/>
    <row r="1244" s="64" customFormat="1" x14ac:dyDescent="0.25"/>
    <row r="1245" s="64" customFormat="1" x14ac:dyDescent="0.25"/>
    <row r="1246" s="64" customFormat="1" x14ac:dyDescent="0.25"/>
    <row r="1247" s="64" customFormat="1" x14ac:dyDescent="0.25"/>
    <row r="1248" s="64" customFormat="1" x14ac:dyDescent="0.25"/>
    <row r="1249" s="64" customFormat="1" x14ac:dyDescent="0.25"/>
    <row r="1250" s="64" customFormat="1" x14ac:dyDescent="0.25"/>
    <row r="1251" s="64" customFormat="1" x14ac:dyDescent="0.25"/>
    <row r="1252" s="64" customFormat="1" x14ac:dyDescent="0.25"/>
    <row r="1253" s="64" customFormat="1" x14ac:dyDescent="0.25"/>
    <row r="1254" s="64" customFormat="1" x14ac:dyDescent="0.25"/>
    <row r="1255" s="64" customFormat="1" x14ac:dyDescent="0.25"/>
    <row r="1256" s="64" customFormat="1" x14ac:dyDescent="0.25"/>
    <row r="1257" s="64" customFormat="1" x14ac:dyDescent="0.25"/>
    <row r="1258" s="64" customFormat="1" x14ac:dyDescent="0.25"/>
    <row r="1259" s="64" customFormat="1" x14ac:dyDescent="0.25"/>
    <row r="1260" s="64" customFormat="1" x14ac:dyDescent="0.25"/>
    <row r="1261" s="64" customFormat="1" x14ac:dyDescent="0.25"/>
    <row r="1262" s="64" customFormat="1" x14ac:dyDescent="0.25"/>
    <row r="1263" s="64" customFormat="1" x14ac:dyDescent="0.25"/>
    <row r="1264" s="64" customFormat="1" x14ac:dyDescent="0.25"/>
    <row r="1265" s="64" customFormat="1" x14ac:dyDescent="0.25"/>
    <row r="1266" s="64" customFormat="1" x14ac:dyDescent="0.25"/>
    <row r="1267" s="64" customFormat="1" x14ac:dyDescent="0.25"/>
    <row r="1268" s="64" customFormat="1" x14ac:dyDescent="0.25"/>
    <row r="1269" s="64" customFormat="1" x14ac:dyDescent="0.25"/>
    <row r="1270" s="64" customFormat="1" x14ac:dyDescent="0.25"/>
    <row r="1271" s="64" customFormat="1" x14ac:dyDescent="0.25"/>
    <row r="1272" s="64" customFormat="1" x14ac:dyDescent="0.25"/>
    <row r="1273" s="64" customFormat="1" x14ac:dyDescent="0.25"/>
    <row r="1274" s="64" customFormat="1" x14ac:dyDescent="0.25"/>
    <row r="1275" s="64" customFormat="1" x14ac:dyDescent="0.25"/>
    <row r="1276" s="64" customFormat="1" x14ac:dyDescent="0.25"/>
    <row r="1277" s="64" customFormat="1" x14ac:dyDescent="0.25"/>
    <row r="1278" s="64" customFormat="1" x14ac:dyDescent="0.25"/>
    <row r="1279" s="64" customFormat="1" x14ac:dyDescent="0.25"/>
    <row r="1280" s="64" customFormat="1" x14ac:dyDescent="0.25"/>
    <row r="1281" s="64" customFormat="1" x14ac:dyDescent="0.25"/>
    <row r="1282" s="64" customFormat="1" x14ac:dyDescent="0.25"/>
    <row r="1283" s="64" customFormat="1" x14ac:dyDescent="0.25"/>
    <row r="1284" s="64" customFormat="1" x14ac:dyDescent="0.25"/>
    <row r="1285" s="64" customFormat="1" x14ac:dyDescent="0.25"/>
    <row r="1286" s="64" customFormat="1" x14ac:dyDescent="0.25"/>
    <row r="1287" s="64" customFormat="1" x14ac:dyDescent="0.25"/>
    <row r="1288" s="64" customFormat="1" x14ac:dyDescent="0.25"/>
    <row r="1289" s="64" customFormat="1" x14ac:dyDescent="0.25"/>
    <row r="1290" s="64" customFormat="1" x14ac:dyDescent="0.25"/>
    <row r="1291" s="64" customFormat="1" x14ac:dyDescent="0.25"/>
    <row r="1292" s="64" customFormat="1" x14ac:dyDescent="0.25"/>
    <row r="1293" s="64" customFormat="1" x14ac:dyDescent="0.25"/>
    <row r="1294" s="64" customFormat="1" x14ac:dyDescent="0.25"/>
    <row r="1295" s="64" customFormat="1" x14ac:dyDescent="0.25"/>
    <row r="1296" s="64" customFormat="1" x14ac:dyDescent="0.25"/>
    <row r="1297" s="64" customFormat="1" x14ac:dyDescent="0.25"/>
    <row r="1298" s="64" customFormat="1" x14ac:dyDescent="0.25"/>
    <row r="1299" s="64" customFormat="1" x14ac:dyDescent="0.25"/>
    <row r="1300" s="64" customFormat="1" x14ac:dyDescent="0.25"/>
    <row r="1301" s="64" customFormat="1" x14ac:dyDescent="0.25"/>
    <row r="1302" s="64" customFormat="1" x14ac:dyDescent="0.25"/>
    <row r="1303" s="64" customFormat="1" x14ac:dyDescent="0.25"/>
    <row r="1304" s="64" customFormat="1" x14ac:dyDescent="0.25"/>
    <row r="1305" s="64" customFormat="1" x14ac:dyDescent="0.25"/>
    <row r="1306" s="64" customFormat="1" x14ac:dyDescent="0.25"/>
    <row r="1307" s="64" customFormat="1" x14ac:dyDescent="0.25"/>
    <row r="1308" s="64" customFormat="1" x14ac:dyDescent="0.25"/>
    <row r="1309" s="64" customFormat="1" x14ac:dyDescent="0.25"/>
    <row r="1310" s="64" customFormat="1" x14ac:dyDescent="0.25"/>
    <row r="1311" s="64" customFormat="1" x14ac:dyDescent="0.25"/>
    <row r="1312" s="64" customFormat="1" x14ac:dyDescent="0.25"/>
    <row r="1313" s="64" customFormat="1" x14ac:dyDescent="0.25"/>
    <row r="1314" s="64" customFormat="1" x14ac:dyDescent="0.25"/>
    <row r="1315" s="64" customFormat="1" x14ac:dyDescent="0.25"/>
    <row r="1316" s="64" customFormat="1" x14ac:dyDescent="0.25"/>
    <row r="1317" s="64" customFormat="1" x14ac:dyDescent="0.25"/>
    <row r="1318" s="64" customFormat="1" x14ac:dyDescent="0.25"/>
    <row r="1319" s="64" customFormat="1" x14ac:dyDescent="0.25"/>
    <row r="1320" s="64" customFormat="1" x14ac:dyDescent="0.25"/>
    <row r="1321" s="64" customFormat="1" x14ac:dyDescent="0.25"/>
    <row r="1322" s="64" customFormat="1" x14ac:dyDescent="0.25"/>
    <row r="1323" s="64" customFormat="1" x14ac:dyDescent="0.25"/>
    <row r="1324" s="64" customFormat="1" x14ac:dyDescent="0.25"/>
    <row r="1325" s="64" customFormat="1" x14ac:dyDescent="0.25"/>
    <row r="1326" s="64" customFormat="1" x14ac:dyDescent="0.25"/>
    <row r="1327" s="64" customFormat="1" x14ac:dyDescent="0.25"/>
    <row r="1328" s="64" customFormat="1" x14ac:dyDescent="0.25"/>
    <row r="1329" s="64" customFormat="1" x14ac:dyDescent="0.25"/>
    <row r="1330" s="64" customFormat="1" x14ac:dyDescent="0.25"/>
    <row r="1331" s="64" customFormat="1" x14ac:dyDescent="0.25"/>
    <row r="1332" s="64" customFormat="1" x14ac:dyDescent="0.25"/>
    <row r="1333" s="64" customFormat="1" x14ac:dyDescent="0.25"/>
    <row r="1334" s="64" customFormat="1" x14ac:dyDescent="0.25"/>
    <row r="1335" s="64" customFormat="1" x14ac:dyDescent="0.25"/>
    <row r="1336" s="64" customFormat="1" x14ac:dyDescent="0.25"/>
    <row r="1337" s="64" customFormat="1" x14ac:dyDescent="0.25"/>
    <row r="1338" s="64" customFormat="1" x14ac:dyDescent="0.25"/>
    <row r="1339" s="64" customFormat="1" x14ac:dyDescent="0.25"/>
    <row r="1340" s="64" customFormat="1" x14ac:dyDescent="0.25"/>
    <row r="1341" s="64" customFormat="1" x14ac:dyDescent="0.25"/>
    <row r="1342" s="64" customFormat="1" x14ac:dyDescent="0.25"/>
    <row r="1343" s="64" customFormat="1" x14ac:dyDescent="0.25"/>
    <row r="1344" s="64" customFormat="1" x14ac:dyDescent="0.25"/>
    <row r="1345" s="64" customFormat="1" x14ac:dyDescent="0.25"/>
    <row r="1346" s="64" customFormat="1" x14ac:dyDescent="0.25"/>
    <row r="1347" s="64" customFormat="1" x14ac:dyDescent="0.25"/>
    <row r="1348" s="64" customFormat="1" x14ac:dyDescent="0.25"/>
    <row r="1349" s="64" customFormat="1" x14ac:dyDescent="0.25"/>
    <row r="1350" s="64" customFormat="1" x14ac:dyDescent="0.25"/>
    <row r="1351" s="64" customFormat="1" x14ac:dyDescent="0.25"/>
    <row r="1352" s="64" customFormat="1" x14ac:dyDescent="0.25"/>
    <row r="1353" s="64" customFormat="1" x14ac:dyDescent="0.25"/>
    <row r="1354" s="64" customFormat="1" x14ac:dyDescent="0.25"/>
    <row r="1355" s="64" customFormat="1" x14ac:dyDescent="0.25"/>
    <row r="1356" s="64" customFormat="1" x14ac:dyDescent="0.25"/>
    <row r="1357" s="64" customFormat="1" x14ac:dyDescent="0.25"/>
    <row r="1358" s="64" customFormat="1" x14ac:dyDescent="0.25"/>
    <row r="1359" s="64" customFormat="1" x14ac:dyDescent="0.25"/>
    <row r="1360" s="64" customFormat="1" x14ac:dyDescent="0.25"/>
    <row r="1361" s="64" customFormat="1" x14ac:dyDescent="0.25"/>
    <row r="1362" s="64" customFormat="1" x14ac:dyDescent="0.25"/>
    <row r="1363" s="64" customFormat="1" x14ac:dyDescent="0.25"/>
    <row r="1364" s="64" customFormat="1" x14ac:dyDescent="0.25"/>
    <row r="1365" s="64" customFormat="1" x14ac:dyDescent="0.25"/>
    <row r="1366" s="64" customFormat="1" x14ac:dyDescent="0.25"/>
    <row r="1367" s="64" customFormat="1" x14ac:dyDescent="0.25"/>
    <row r="1368" s="64" customFormat="1" x14ac:dyDescent="0.25"/>
    <row r="1369" s="64" customFormat="1" x14ac:dyDescent="0.25"/>
    <row r="1370" s="64" customFormat="1" x14ac:dyDescent="0.25"/>
    <row r="1371" s="64" customFormat="1" x14ac:dyDescent="0.25"/>
    <row r="1372" s="64" customFormat="1" x14ac:dyDescent="0.25"/>
    <row r="1373" s="64" customFormat="1" x14ac:dyDescent="0.25"/>
    <row r="1374" s="64" customFormat="1" x14ac:dyDescent="0.25"/>
    <row r="1375" s="64" customFormat="1" x14ac:dyDescent="0.25"/>
    <row r="1376" s="64" customFormat="1" x14ac:dyDescent="0.25"/>
    <row r="1377" s="64" customFormat="1" x14ac:dyDescent="0.25"/>
    <row r="1378" s="64" customFormat="1" x14ac:dyDescent="0.25"/>
    <row r="1379" s="64" customFormat="1" x14ac:dyDescent="0.25"/>
    <row r="1380" s="64" customFormat="1" x14ac:dyDescent="0.25"/>
    <row r="1381" s="64" customFormat="1" x14ac:dyDescent="0.25"/>
    <row r="1382" s="64" customFormat="1" x14ac:dyDescent="0.25"/>
    <row r="1383" s="64" customFormat="1" x14ac:dyDescent="0.25"/>
    <row r="1384" s="64" customFormat="1" x14ac:dyDescent="0.25"/>
    <row r="1385" s="64" customFormat="1" x14ac:dyDescent="0.25"/>
    <row r="1386" s="64" customFormat="1" x14ac:dyDescent="0.25"/>
    <row r="1387" s="64" customFormat="1" x14ac:dyDescent="0.25"/>
    <row r="1388" s="64" customFormat="1" x14ac:dyDescent="0.25"/>
    <row r="1389" s="64" customFormat="1" x14ac:dyDescent="0.25"/>
    <row r="1390" s="64" customFormat="1" x14ac:dyDescent="0.25"/>
    <row r="1391" s="64" customFormat="1" x14ac:dyDescent="0.25"/>
    <row r="1392" s="64" customFormat="1" x14ac:dyDescent="0.25"/>
    <row r="1393" s="64" customFormat="1" x14ac:dyDescent="0.25"/>
    <row r="1394" s="64" customFormat="1" x14ac:dyDescent="0.25"/>
    <row r="1395" s="64" customFormat="1" x14ac:dyDescent="0.25"/>
    <row r="1396" s="64" customFormat="1" x14ac:dyDescent="0.25"/>
    <row r="1397" s="64" customFormat="1" x14ac:dyDescent="0.25"/>
    <row r="1398" s="64" customFormat="1" x14ac:dyDescent="0.25"/>
    <row r="1399" s="64" customFormat="1" x14ac:dyDescent="0.25"/>
    <row r="1400" s="64" customFormat="1" x14ac:dyDescent="0.25"/>
    <row r="1401" s="64" customFormat="1" x14ac:dyDescent="0.25"/>
    <row r="1402" s="64" customFormat="1" x14ac:dyDescent="0.25"/>
    <row r="1403" s="64" customFormat="1" x14ac:dyDescent="0.25"/>
    <row r="1404" s="64" customFormat="1" x14ac:dyDescent="0.25"/>
    <row r="1405" s="64" customFormat="1" x14ac:dyDescent="0.25"/>
    <row r="1406" s="64" customFormat="1" x14ac:dyDescent="0.25"/>
    <row r="1407" s="64" customFormat="1" x14ac:dyDescent="0.25"/>
    <row r="1408" s="64" customFormat="1" x14ac:dyDescent="0.25"/>
    <row r="1409" s="64" customFormat="1" x14ac:dyDescent="0.25"/>
    <row r="1410" s="64" customFormat="1" x14ac:dyDescent="0.25"/>
    <row r="1411" s="64" customFormat="1" x14ac:dyDescent="0.25"/>
    <row r="1412" s="64" customFormat="1" x14ac:dyDescent="0.25"/>
    <row r="1413" s="64" customFormat="1" x14ac:dyDescent="0.25"/>
    <row r="1414" s="64" customFormat="1" x14ac:dyDescent="0.25"/>
    <row r="1415" s="64" customFormat="1" x14ac:dyDescent="0.25"/>
    <row r="1416" s="64" customFormat="1" x14ac:dyDescent="0.25"/>
    <row r="1417" s="64" customFormat="1" x14ac:dyDescent="0.25"/>
    <row r="1418" s="64" customFormat="1" x14ac:dyDescent="0.25"/>
    <row r="1419" s="64" customFormat="1" x14ac:dyDescent="0.25"/>
    <row r="1420" s="64" customFormat="1" x14ac:dyDescent="0.25"/>
    <row r="1421" s="64" customFormat="1" x14ac:dyDescent="0.25"/>
    <row r="1422" s="64" customFormat="1" x14ac:dyDescent="0.25"/>
    <row r="1423" s="64" customFormat="1" x14ac:dyDescent="0.25"/>
    <row r="1424" s="64" customFormat="1" x14ac:dyDescent="0.25"/>
    <row r="1425" s="64" customFormat="1" x14ac:dyDescent="0.25"/>
    <row r="1426" s="64" customFormat="1" x14ac:dyDescent="0.25"/>
    <row r="1427" s="64" customFormat="1" x14ac:dyDescent="0.25"/>
    <row r="1428" s="64" customFormat="1" x14ac:dyDescent="0.25"/>
    <row r="1429" s="64" customFormat="1" x14ac:dyDescent="0.25"/>
    <row r="1430" s="64" customFormat="1" x14ac:dyDescent="0.25"/>
    <row r="1431" s="64" customFormat="1" x14ac:dyDescent="0.25"/>
    <row r="1432" s="64" customFormat="1" x14ac:dyDescent="0.25"/>
    <row r="1433" s="64" customFormat="1" x14ac:dyDescent="0.25"/>
    <row r="1434" s="64" customFormat="1" x14ac:dyDescent="0.25"/>
    <row r="1435" s="64" customFormat="1" x14ac:dyDescent="0.25"/>
    <row r="1436" s="64" customFormat="1" x14ac:dyDescent="0.25"/>
    <row r="1437" s="64" customFormat="1" x14ac:dyDescent="0.25"/>
    <row r="1438" s="64" customFormat="1" x14ac:dyDescent="0.25"/>
    <row r="1439" s="64" customFormat="1" x14ac:dyDescent="0.25"/>
    <row r="1440" s="64" customFormat="1" x14ac:dyDescent="0.25"/>
    <row r="1441" s="64" customFormat="1" x14ac:dyDescent="0.25"/>
    <row r="1442" s="64" customFormat="1" x14ac:dyDescent="0.25"/>
    <row r="1443" s="64" customFormat="1" x14ac:dyDescent="0.25"/>
    <row r="1444" s="64" customFormat="1" x14ac:dyDescent="0.25"/>
    <row r="1445" s="64" customFormat="1" x14ac:dyDescent="0.25"/>
    <row r="1446" s="64" customFormat="1" x14ac:dyDescent="0.25"/>
    <row r="1447" s="64" customFormat="1" x14ac:dyDescent="0.25"/>
    <row r="1448" s="64" customFormat="1" x14ac:dyDescent="0.25"/>
    <row r="1449" s="64" customFormat="1" x14ac:dyDescent="0.25"/>
    <row r="1450" s="64" customFormat="1" x14ac:dyDescent="0.25"/>
    <row r="1451" s="64" customFormat="1" x14ac:dyDescent="0.25"/>
    <row r="1452" s="64" customFormat="1" x14ac:dyDescent="0.25"/>
    <row r="1453" s="64" customFormat="1" x14ac:dyDescent="0.25"/>
    <row r="1454" s="64" customFormat="1" x14ac:dyDescent="0.25"/>
    <row r="1455" s="64" customFormat="1" x14ac:dyDescent="0.25"/>
    <row r="1456" s="64" customFormat="1" x14ac:dyDescent="0.25"/>
    <row r="1457" s="64" customFormat="1" x14ac:dyDescent="0.25"/>
    <row r="1458" s="64" customFormat="1" x14ac:dyDescent="0.25"/>
    <row r="1459" s="64" customFormat="1" x14ac:dyDescent="0.25"/>
    <row r="1460" s="64" customFormat="1" x14ac:dyDescent="0.25"/>
    <row r="1461" s="64" customFormat="1" x14ac:dyDescent="0.25"/>
    <row r="1462" s="64" customFormat="1" x14ac:dyDescent="0.25"/>
    <row r="1463" s="64" customFormat="1" x14ac:dyDescent="0.25"/>
    <row r="1464" s="64" customFormat="1" x14ac:dyDescent="0.25"/>
    <row r="1465" s="64" customFormat="1" x14ac:dyDescent="0.25"/>
    <row r="1466" s="64" customFormat="1" x14ac:dyDescent="0.25"/>
    <row r="1467" s="64" customFormat="1" x14ac:dyDescent="0.25"/>
    <row r="1468" s="64" customFormat="1" x14ac:dyDescent="0.25"/>
    <row r="1469" s="64" customFormat="1" x14ac:dyDescent="0.25"/>
    <row r="1470" s="64" customFormat="1" x14ac:dyDescent="0.25"/>
    <row r="1471" s="64" customFormat="1" x14ac:dyDescent="0.25"/>
    <row r="1472" s="64" customFormat="1" x14ac:dyDescent="0.25"/>
    <row r="1473" s="64" customFormat="1" x14ac:dyDescent="0.25"/>
    <row r="1474" s="64" customFormat="1" x14ac:dyDescent="0.25"/>
    <row r="1475" s="64" customFormat="1" x14ac:dyDescent="0.25"/>
    <row r="1476" s="64" customFormat="1" x14ac:dyDescent="0.25"/>
    <row r="1477" s="64" customFormat="1" x14ac:dyDescent="0.25"/>
    <row r="1478" s="64" customFormat="1" x14ac:dyDescent="0.25"/>
    <row r="1479" s="64" customFormat="1" x14ac:dyDescent="0.25"/>
    <row r="1480" s="64" customFormat="1" x14ac:dyDescent="0.25"/>
    <row r="1481" s="64" customFormat="1" x14ac:dyDescent="0.25"/>
    <row r="1482" s="64" customFormat="1" x14ac:dyDescent="0.25"/>
    <row r="1483" s="64" customFormat="1" x14ac:dyDescent="0.25"/>
    <row r="1484" s="64" customFormat="1" x14ac:dyDescent="0.25"/>
    <row r="1485" s="64" customFormat="1" x14ac:dyDescent="0.25"/>
    <row r="1486" s="64" customFormat="1" x14ac:dyDescent="0.25"/>
    <row r="1487" s="64" customFormat="1" x14ac:dyDescent="0.25"/>
    <row r="1488" s="64" customFormat="1" x14ac:dyDescent="0.25"/>
    <row r="1489" s="64" customFormat="1" x14ac:dyDescent="0.25"/>
    <row r="1490" s="64" customFormat="1" x14ac:dyDescent="0.25"/>
    <row r="1491" s="64" customFormat="1" x14ac:dyDescent="0.25"/>
    <row r="1492" s="64" customFormat="1" x14ac:dyDescent="0.25"/>
    <row r="1493" s="64" customFormat="1" x14ac:dyDescent="0.25"/>
    <row r="1494" s="64" customFormat="1" x14ac:dyDescent="0.25"/>
    <row r="1495" s="64" customFormat="1" x14ac:dyDescent="0.25"/>
    <row r="1496" s="64" customFormat="1" x14ac:dyDescent="0.25"/>
    <row r="1497" s="64" customFormat="1" x14ac:dyDescent="0.25"/>
    <row r="1498" s="64" customFormat="1" x14ac:dyDescent="0.25"/>
    <row r="1499" s="64" customFormat="1" x14ac:dyDescent="0.25"/>
    <row r="1500" s="64" customFormat="1" x14ac:dyDescent="0.25"/>
    <row r="1501" s="64" customFormat="1" x14ac:dyDescent="0.25"/>
    <row r="1502" s="64" customFormat="1" x14ac:dyDescent="0.25"/>
    <row r="1503" s="64" customFormat="1" x14ac:dyDescent="0.25"/>
    <row r="1504" s="64" customFormat="1" x14ac:dyDescent="0.25"/>
    <row r="1505" s="64" customFormat="1" x14ac:dyDescent="0.25"/>
    <row r="1506" s="64" customFormat="1" x14ac:dyDescent="0.25"/>
    <row r="1507" s="64" customFormat="1" x14ac:dyDescent="0.25"/>
    <row r="1508" s="64" customFormat="1" x14ac:dyDescent="0.25"/>
    <row r="1509" s="64" customFormat="1" x14ac:dyDescent="0.25"/>
    <row r="1510" s="64" customFormat="1" x14ac:dyDescent="0.25"/>
    <row r="1511" s="64" customFormat="1" x14ac:dyDescent="0.25"/>
    <row r="1512" s="64" customFormat="1" x14ac:dyDescent="0.25"/>
    <row r="1513" s="64" customFormat="1" x14ac:dyDescent="0.25"/>
    <row r="1514" s="64" customFormat="1" x14ac:dyDescent="0.25"/>
    <row r="1515" s="64" customFormat="1" x14ac:dyDescent="0.25"/>
    <row r="1516" s="64" customFormat="1" x14ac:dyDescent="0.25"/>
    <row r="1517" s="64" customFormat="1" x14ac:dyDescent="0.25"/>
    <row r="1518" s="64" customFormat="1" x14ac:dyDescent="0.25"/>
    <row r="1519" s="64" customFormat="1" x14ac:dyDescent="0.25"/>
    <row r="1520" s="64" customFormat="1" x14ac:dyDescent="0.25"/>
    <row r="1521" s="64" customFormat="1" x14ac:dyDescent="0.25"/>
    <row r="1522" s="64" customFormat="1" x14ac:dyDescent="0.25"/>
    <row r="1523" s="64" customFormat="1" x14ac:dyDescent="0.25"/>
    <row r="1524" s="64" customFormat="1" x14ac:dyDescent="0.25"/>
    <row r="1525" s="64" customFormat="1" x14ac:dyDescent="0.25"/>
    <row r="1526" s="64" customFormat="1" x14ac:dyDescent="0.25"/>
    <row r="1527" s="64" customFormat="1" x14ac:dyDescent="0.25"/>
    <row r="1528" s="64" customFormat="1" x14ac:dyDescent="0.25"/>
    <row r="1529" s="64" customFormat="1" x14ac:dyDescent="0.25"/>
    <row r="1530" s="64" customFormat="1" x14ac:dyDescent="0.25"/>
    <row r="1531" s="64" customFormat="1" x14ac:dyDescent="0.25"/>
    <row r="1532" s="64" customFormat="1" x14ac:dyDescent="0.25"/>
    <row r="1533" s="64" customFormat="1" x14ac:dyDescent="0.25"/>
    <row r="1534" s="64" customFormat="1" x14ac:dyDescent="0.25"/>
    <row r="1535" s="64" customFormat="1" x14ac:dyDescent="0.25"/>
    <row r="1536" s="64" customFormat="1" x14ac:dyDescent="0.25"/>
    <row r="1537" s="64" customFormat="1" x14ac:dyDescent="0.25"/>
    <row r="1538" s="64" customFormat="1" x14ac:dyDescent="0.25"/>
    <row r="1539" s="64" customFormat="1" x14ac:dyDescent="0.25"/>
    <row r="1540" s="64" customFormat="1" x14ac:dyDescent="0.25"/>
    <row r="1541" s="64" customFormat="1" x14ac:dyDescent="0.25"/>
    <row r="1542" s="64" customFormat="1" x14ac:dyDescent="0.25"/>
    <row r="1543" s="64" customFormat="1" x14ac:dyDescent="0.25"/>
    <row r="1544" s="64" customFormat="1" x14ac:dyDescent="0.25"/>
    <row r="1545" s="64" customFormat="1" x14ac:dyDescent="0.25"/>
    <row r="1546" s="64" customFormat="1" x14ac:dyDescent="0.25"/>
    <row r="1547" s="64" customFormat="1" x14ac:dyDescent="0.25"/>
    <row r="1548" s="64" customFormat="1" x14ac:dyDescent="0.25"/>
    <row r="1549" s="64" customFormat="1" x14ac:dyDescent="0.25"/>
    <row r="1550" s="64" customFormat="1" x14ac:dyDescent="0.25"/>
    <row r="1551" s="64" customFormat="1" x14ac:dyDescent="0.25"/>
    <row r="1552" s="64" customFormat="1" x14ac:dyDescent="0.25"/>
    <row r="1553" s="64" customFormat="1" x14ac:dyDescent="0.25"/>
    <row r="1554" s="64" customFormat="1" x14ac:dyDescent="0.25"/>
    <row r="1555" s="64" customFormat="1" x14ac:dyDescent="0.25"/>
    <row r="1556" s="64" customFormat="1" x14ac:dyDescent="0.25"/>
    <row r="1557" s="64" customFormat="1" x14ac:dyDescent="0.25"/>
    <row r="1558" s="64" customFormat="1" x14ac:dyDescent="0.25"/>
    <row r="1559" s="64" customFormat="1" x14ac:dyDescent="0.25"/>
    <row r="1560" s="64" customFormat="1" x14ac:dyDescent="0.25"/>
    <row r="1561" s="64" customFormat="1" x14ac:dyDescent="0.25"/>
    <row r="1562" s="64" customFormat="1" x14ac:dyDescent="0.25"/>
    <row r="1563" s="64" customFormat="1" x14ac:dyDescent="0.25"/>
    <row r="1564" s="64" customFormat="1" x14ac:dyDescent="0.25"/>
    <row r="1565" s="64" customFormat="1" x14ac:dyDescent="0.25"/>
    <row r="1566" s="64" customFormat="1" x14ac:dyDescent="0.25"/>
    <row r="1567" s="64" customFormat="1" x14ac:dyDescent="0.25"/>
    <row r="1568" s="64" customFormat="1" x14ac:dyDescent="0.25"/>
    <row r="1569" s="64" customFormat="1" x14ac:dyDescent="0.25"/>
    <row r="1570" s="64" customFormat="1" x14ac:dyDescent="0.25"/>
    <row r="1571" s="64" customFormat="1" x14ac:dyDescent="0.25"/>
    <row r="1572" s="64" customFormat="1" x14ac:dyDescent="0.25"/>
    <row r="1573" s="64" customFormat="1" x14ac:dyDescent="0.25"/>
    <row r="1574" s="64" customFormat="1" x14ac:dyDescent="0.25"/>
    <row r="1575" s="64" customFormat="1" x14ac:dyDescent="0.25"/>
    <row r="1576" s="64" customFormat="1" x14ac:dyDescent="0.25"/>
    <row r="1577" s="64" customFormat="1" x14ac:dyDescent="0.25"/>
    <row r="1578" s="64" customFormat="1" x14ac:dyDescent="0.25"/>
    <row r="1579" s="64" customFormat="1" x14ac:dyDescent="0.25"/>
    <row r="1580" s="64" customFormat="1" x14ac:dyDescent="0.25"/>
    <row r="1581" s="64" customFormat="1" x14ac:dyDescent="0.25"/>
    <row r="1582" s="64" customFormat="1" x14ac:dyDescent="0.25"/>
    <row r="1583" s="64" customFormat="1" x14ac:dyDescent="0.25"/>
    <row r="1584" s="64" customFormat="1" x14ac:dyDescent="0.25"/>
    <row r="1585" s="64" customFormat="1" x14ac:dyDescent="0.25"/>
    <row r="1586" s="64" customFormat="1" x14ac:dyDescent="0.25"/>
    <row r="1587" s="64" customFormat="1" x14ac:dyDescent="0.25"/>
    <row r="1588" s="64" customFormat="1" x14ac:dyDescent="0.25"/>
    <row r="1589" s="64" customFormat="1" x14ac:dyDescent="0.25"/>
    <row r="1590" s="64" customFormat="1" x14ac:dyDescent="0.25"/>
    <row r="1591" s="64" customFormat="1" x14ac:dyDescent="0.25"/>
    <row r="1592" s="64" customFormat="1" x14ac:dyDescent="0.25"/>
    <row r="1593" s="64" customFormat="1" x14ac:dyDescent="0.25"/>
    <row r="1594" s="64" customFormat="1" x14ac:dyDescent="0.25"/>
    <row r="1595" s="64" customFormat="1" x14ac:dyDescent="0.25"/>
    <row r="1596" s="64" customFormat="1" x14ac:dyDescent="0.25"/>
    <row r="1597" s="64" customFormat="1" x14ac:dyDescent="0.25"/>
    <row r="1598" s="64" customFormat="1" x14ac:dyDescent="0.25"/>
    <row r="1599" s="64" customFormat="1" x14ac:dyDescent="0.25"/>
    <row r="1600" s="64" customFormat="1" x14ac:dyDescent="0.25"/>
    <row r="1601" s="64" customFormat="1" x14ac:dyDescent="0.25"/>
    <row r="1602" s="64" customFormat="1" x14ac:dyDescent="0.25"/>
    <row r="1603" s="64" customFormat="1" x14ac:dyDescent="0.25"/>
    <row r="1604" s="64" customFormat="1" x14ac:dyDescent="0.25"/>
    <row r="1605" s="64" customFormat="1" x14ac:dyDescent="0.25"/>
    <row r="1606" s="64" customFormat="1" x14ac:dyDescent="0.25"/>
    <row r="1607" s="64" customFormat="1" x14ac:dyDescent="0.25"/>
    <row r="1608" s="64" customFormat="1" x14ac:dyDescent="0.25"/>
    <row r="1609" s="64" customFormat="1" x14ac:dyDescent="0.25"/>
    <row r="1610" s="64" customFormat="1" x14ac:dyDescent="0.25"/>
    <row r="1611" s="64" customFormat="1" x14ac:dyDescent="0.25"/>
    <row r="1612" s="64" customFormat="1" x14ac:dyDescent="0.25"/>
    <row r="1613" s="64" customFormat="1" x14ac:dyDescent="0.25"/>
    <row r="1614" s="64" customFormat="1" x14ac:dyDescent="0.25"/>
    <row r="1615" s="64" customFormat="1" x14ac:dyDescent="0.25"/>
    <row r="1616" s="64" customFormat="1" x14ac:dyDescent="0.25"/>
    <row r="1617" s="64" customFormat="1" x14ac:dyDescent="0.25"/>
    <row r="1618" s="64" customFormat="1" x14ac:dyDescent="0.25"/>
    <row r="1619" s="64" customFormat="1" x14ac:dyDescent="0.25"/>
    <row r="1620" s="64" customFormat="1" x14ac:dyDescent="0.25"/>
    <row r="1621" s="64" customFormat="1" x14ac:dyDescent="0.25"/>
    <row r="1622" s="64" customFormat="1" x14ac:dyDescent="0.25"/>
    <row r="1623" s="64" customFormat="1" x14ac:dyDescent="0.25"/>
    <row r="1624" s="64" customFormat="1" x14ac:dyDescent="0.25"/>
    <row r="1625" s="64" customFormat="1" x14ac:dyDescent="0.25"/>
    <row r="1626" s="64" customFormat="1" x14ac:dyDescent="0.25"/>
    <row r="1627" s="64" customFormat="1" x14ac:dyDescent="0.25"/>
    <row r="1628" s="64" customFormat="1" x14ac:dyDescent="0.25"/>
    <row r="1629" s="64" customFormat="1" x14ac:dyDescent="0.25"/>
    <row r="1630" s="64" customFormat="1" x14ac:dyDescent="0.25"/>
    <row r="1631" s="64" customFormat="1" x14ac:dyDescent="0.25"/>
    <row r="1632" s="64" customFormat="1" x14ac:dyDescent="0.25"/>
    <row r="1633" s="64" customFormat="1" x14ac:dyDescent="0.25"/>
    <row r="1634" s="64" customFormat="1" x14ac:dyDescent="0.25"/>
    <row r="1635" s="64" customFormat="1" x14ac:dyDescent="0.25"/>
    <row r="1636" s="64" customFormat="1" x14ac:dyDescent="0.25"/>
    <row r="1637" s="64" customFormat="1" x14ac:dyDescent="0.25"/>
    <row r="1638" s="64" customFormat="1" x14ac:dyDescent="0.25"/>
    <row r="1639" s="64" customFormat="1" x14ac:dyDescent="0.25"/>
    <row r="1640" s="64" customFormat="1" x14ac:dyDescent="0.25"/>
    <row r="1641" s="64" customFormat="1" x14ac:dyDescent="0.25"/>
    <row r="1642" s="64" customFormat="1" x14ac:dyDescent="0.25"/>
    <row r="1643" s="64" customFormat="1" x14ac:dyDescent="0.25"/>
    <row r="1644" s="64" customFormat="1" x14ac:dyDescent="0.25"/>
    <row r="1645" s="64" customFormat="1" x14ac:dyDescent="0.25"/>
    <row r="1646" s="64" customFormat="1" x14ac:dyDescent="0.25"/>
    <row r="1647" s="64" customFormat="1" x14ac:dyDescent="0.25"/>
    <row r="1648" s="64" customFormat="1" x14ac:dyDescent="0.25"/>
    <row r="1649" s="64" customFormat="1" x14ac:dyDescent="0.25"/>
    <row r="1650" s="64" customFormat="1" x14ac:dyDescent="0.25"/>
    <row r="1651" s="64" customFormat="1" x14ac:dyDescent="0.25"/>
    <row r="1652" s="64" customFormat="1" x14ac:dyDescent="0.25"/>
    <row r="1653" s="64" customFormat="1" x14ac:dyDescent="0.25"/>
    <row r="1654" s="64" customFormat="1" x14ac:dyDescent="0.25"/>
    <row r="1655" s="64" customFormat="1" x14ac:dyDescent="0.25"/>
    <row r="1656" s="64" customFormat="1" x14ac:dyDescent="0.25"/>
    <row r="1657" s="64" customFormat="1" x14ac:dyDescent="0.25"/>
    <row r="1658" s="64" customFormat="1" x14ac:dyDescent="0.25"/>
    <row r="1659" s="64" customFormat="1" x14ac:dyDescent="0.25"/>
    <row r="1660" s="64" customFormat="1" x14ac:dyDescent="0.25"/>
    <row r="1661" s="64" customFormat="1" x14ac:dyDescent="0.25"/>
    <row r="1662" s="64" customFormat="1" x14ac:dyDescent="0.25"/>
    <row r="1663" s="64" customFormat="1" x14ac:dyDescent="0.25"/>
    <row r="1664" s="64" customFormat="1" x14ac:dyDescent="0.25"/>
    <row r="1665" s="64" customFormat="1" x14ac:dyDescent="0.25"/>
    <row r="1666" s="64" customFormat="1" x14ac:dyDescent="0.25"/>
    <row r="1667" s="64" customFormat="1" x14ac:dyDescent="0.25"/>
    <row r="1668" s="64" customFormat="1" x14ac:dyDescent="0.25"/>
    <row r="1669" s="64" customFormat="1" x14ac:dyDescent="0.25"/>
    <row r="1670" s="64" customFormat="1" x14ac:dyDescent="0.25"/>
    <row r="1671" s="64" customFormat="1" x14ac:dyDescent="0.25"/>
    <row r="1672" s="64" customFormat="1" x14ac:dyDescent="0.25"/>
    <row r="1673" s="64" customFormat="1" x14ac:dyDescent="0.25"/>
    <row r="1674" s="64" customFormat="1" x14ac:dyDescent="0.25"/>
    <row r="1675" s="64" customFormat="1" x14ac:dyDescent="0.25"/>
    <row r="1676" s="64" customFormat="1" x14ac:dyDescent="0.25"/>
    <row r="1677" s="64" customFormat="1" x14ac:dyDescent="0.25"/>
    <row r="1678" s="64" customFormat="1" x14ac:dyDescent="0.25"/>
    <row r="1679" s="64" customFormat="1" x14ac:dyDescent="0.25"/>
    <row r="1680" s="64" customFormat="1" x14ac:dyDescent="0.25"/>
    <row r="1681" s="64" customFormat="1" x14ac:dyDescent="0.25"/>
    <row r="1682" s="64" customFormat="1" x14ac:dyDescent="0.25"/>
    <row r="1683" s="64" customFormat="1" x14ac:dyDescent="0.25"/>
    <row r="1684" s="64" customFormat="1" x14ac:dyDescent="0.25"/>
    <row r="1685" s="64" customFormat="1" x14ac:dyDescent="0.25"/>
    <row r="1686" s="64" customFormat="1" x14ac:dyDescent="0.25"/>
    <row r="1687" s="64" customFormat="1" x14ac:dyDescent="0.25"/>
    <row r="1688" s="64" customFormat="1" x14ac:dyDescent="0.25"/>
    <row r="1689" s="64" customFormat="1" x14ac:dyDescent="0.25"/>
    <row r="1690" s="64" customFormat="1" x14ac:dyDescent="0.25"/>
    <row r="1691" s="64" customFormat="1" x14ac:dyDescent="0.25"/>
    <row r="1692" s="64" customFormat="1" x14ac:dyDescent="0.25"/>
    <row r="1693" s="64" customFormat="1" x14ac:dyDescent="0.25"/>
    <row r="1694" s="64" customFormat="1" x14ac:dyDescent="0.25"/>
    <row r="1695" s="64" customFormat="1" x14ac:dyDescent="0.25"/>
    <row r="1696" s="64" customFormat="1" x14ac:dyDescent="0.25"/>
    <row r="1697" s="64" customFormat="1" x14ac:dyDescent="0.25"/>
    <row r="1698" s="64" customFormat="1" x14ac:dyDescent="0.25"/>
    <row r="1699" s="64" customFormat="1" x14ac:dyDescent="0.25"/>
    <row r="1700" s="64" customFormat="1" x14ac:dyDescent="0.25"/>
    <row r="1701" s="64" customFormat="1" x14ac:dyDescent="0.25"/>
    <row r="1702" s="64" customFormat="1" x14ac:dyDescent="0.25"/>
    <row r="1703" s="64" customFormat="1" x14ac:dyDescent="0.25"/>
    <row r="1704" s="64" customFormat="1" x14ac:dyDescent="0.25"/>
    <row r="1705" s="64" customFormat="1" x14ac:dyDescent="0.25"/>
    <row r="1706" s="64" customFormat="1" x14ac:dyDescent="0.25"/>
    <row r="1707" s="64" customFormat="1" x14ac:dyDescent="0.25"/>
    <row r="1708" s="64" customFormat="1" x14ac:dyDescent="0.25"/>
    <row r="1709" s="64" customFormat="1" x14ac:dyDescent="0.25"/>
    <row r="1710" s="64" customFormat="1" x14ac:dyDescent="0.25"/>
    <row r="1711" s="64" customFormat="1" x14ac:dyDescent="0.25"/>
    <row r="1712" s="64" customFormat="1" x14ac:dyDescent="0.25"/>
    <row r="1713" s="64" customFormat="1" x14ac:dyDescent="0.25"/>
    <row r="1714" s="64" customFormat="1" x14ac:dyDescent="0.25"/>
    <row r="1715" s="64" customFormat="1" x14ac:dyDescent="0.25"/>
    <row r="1716" s="64" customFormat="1" x14ac:dyDescent="0.25"/>
    <row r="1717" s="64" customFormat="1" x14ac:dyDescent="0.25"/>
    <row r="1718" s="64" customFormat="1" x14ac:dyDescent="0.25"/>
    <row r="1719" s="64" customFormat="1" x14ac:dyDescent="0.25"/>
    <row r="1720" s="64" customFormat="1" x14ac:dyDescent="0.25"/>
    <row r="1721" s="64" customFormat="1" x14ac:dyDescent="0.25"/>
    <row r="1722" s="64" customFormat="1" x14ac:dyDescent="0.25"/>
    <row r="1723" s="64" customFormat="1" x14ac:dyDescent="0.25"/>
    <row r="1724" s="64" customFormat="1" x14ac:dyDescent="0.25"/>
    <row r="1725" s="64" customFormat="1" x14ac:dyDescent="0.25"/>
    <row r="1726" s="64" customFormat="1" x14ac:dyDescent="0.25"/>
    <row r="1727" s="64" customFormat="1" x14ac:dyDescent="0.25"/>
    <row r="1728" s="64" customFormat="1" x14ac:dyDescent="0.25"/>
    <row r="1729" s="64" customFormat="1" x14ac:dyDescent="0.25"/>
    <row r="1730" s="64" customFormat="1" x14ac:dyDescent="0.25"/>
    <row r="1731" s="64" customFormat="1" x14ac:dyDescent="0.25"/>
    <row r="1732" s="64" customFormat="1" x14ac:dyDescent="0.25"/>
    <row r="1733" s="64" customFormat="1" x14ac:dyDescent="0.25"/>
    <row r="1734" s="64" customFormat="1" x14ac:dyDescent="0.25"/>
    <row r="1735" s="64" customFormat="1" x14ac:dyDescent="0.25"/>
    <row r="1736" s="64" customFormat="1" x14ac:dyDescent="0.25"/>
    <row r="1737" s="64" customFormat="1" x14ac:dyDescent="0.25"/>
    <row r="1738" s="64" customFormat="1" x14ac:dyDescent="0.25"/>
    <row r="1739" s="64" customFormat="1" x14ac:dyDescent="0.25"/>
    <row r="1740" s="64" customFormat="1" x14ac:dyDescent="0.25"/>
    <row r="1741" s="64" customFormat="1" x14ac:dyDescent="0.25"/>
    <row r="1742" s="64" customFormat="1" x14ac:dyDescent="0.25"/>
    <row r="1743" s="64" customFormat="1" x14ac:dyDescent="0.25"/>
    <row r="1744" s="64" customFormat="1" x14ac:dyDescent="0.25"/>
    <row r="1745" s="64" customFormat="1" x14ac:dyDescent="0.25"/>
    <row r="1746" s="64" customFormat="1" x14ac:dyDescent="0.25"/>
    <row r="1747" s="64" customFormat="1" x14ac:dyDescent="0.25"/>
    <row r="1748" s="64" customFormat="1" x14ac:dyDescent="0.25"/>
    <row r="1749" s="64" customFormat="1" x14ac:dyDescent="0.25"/>
    <row r="1750" s="64" customFormat="1" x14ac:dyDescent="0.25"/>
    <row r="1751" s="64" customFormat="1" x14ac:dyDescent="0.25"/>
    <row r="1752" s="64" customFormat="1" x14ac:dyDescent="0.25"/>
    <row r="1753" s="64" customFormat="1" x14ac:dyDescent="0.25"/>
    <row r="1754" s="64" customFormat="1" x14ac:dyDescent="0.25"/>
    <row r="1755" s="64" customFormat="1" x14ac:dyDescent="0.25"/>
    <row r="1756" s="64" customFormat="1" x14ac:dyDescent="0.25"/>
    <row r="1757" s="64" customFormat="1" x14ac:dyDescent="0.25"/>
    <row r="1758" s="64" customFormat="1" x14ac:dyDescent="0.25"/>
    <row r="1759" s="64" customFormat="1" x14ac:dyDescent="0.25"/>
    <row r="1760" s="64" customFormat="1" x14ac:dyDescent="0.25"/>
    <row r="1761" s="64" customFormat="1" x14ac:dyDescent="0.25"/>
    <row r="1762" s="64" customFormat="1" x14ac:dyDescent="0.25"/>
    <row r="1763" s="64" customFormat="1" x14ac:dyDescent="0.25"/>
    <row r="1764" s="64" customFormat="1" x14ac:dyDescent="0.25"/>
    <row r="1765" s="64" customFormat="1" x14ac:dyDescent="0.25"/>
    <row r="1766" s="64" customFormat="1" x14ac:dyDescent="0.25"/>
    <row r="1767" s="64" customFormat="1" x14ac:dyDescent="0.25"/>
    <row r="1768" s="64" customFormat="1" x14ac:dyDescent="0.25"/>
    <row r="1769" s="64" customFormat="1" x14ac:dyDescent="0.25"/>
    <row r="1770" s="64" customFormat="1" x14ac:dyDescent="0.25"/>
    <row r="1771" s="64" customFormat="1" x14ac:dyDescent="0.25"/>
    <row r="1772" s="64" customFormat="1" x14ac:dyDescent="0.25"/>
    <row r="1773" s="64" customFormat="1" x14ac:dyDescent="0.25"/>
    <row r="1774" s="64" customFormat="1" x14ac:dyDescent="0.25"/>
    <row r="1775" s="64" customFormat="1" x14ac:dyDescent="0.25"/>
    <row r="1776" s="64" customFormat="1" x14ac:dyDescent="0.25"/>
    <row r="1777" s="64" customFormat="1" x14ac:dyDescent="0.25"/>
    <row r="1778" s="64" customFormat="1" x14ac:dyDescent="0.25"/>
    <row r="1779" s="64" customFormat="1" x14ac:dyDescent="0.25"/>
    <row r="1780" s="64" customFormat="1" x14ac:dyDescent="0.25"/>
    <row r="1781" s="64" customFormat="1" x14ac:dyDescent="0.25"/>
    <row r="1782" s="64" customFormat="1" x14ac:dyDescent="0.25"/>
    <row r="1783" s="64" customFormat="1" x14ac:dyDescent="0.25"/>
    <row r="1784" s="64" customFormat="1" x14ac:dyDescent="0.25"/>
    <row r="1785" s="64" customFormat="1" x14ac:dyDescent="0.25"/>
    <row r="1786" s="64" customFormat="1" x14ac:dyDescent="0.25"/>
    <row r="1787" s="64" customFormat="1" x14ac:dyDescent="0.25"/>
    <row r="1788" s="64" customFormat="1" x14ac:dyDescent="0.25"/>
    <row r="1789" s="64" customFormat="1" x14ac:dyDescent="0.25"/>
    <row r="1790" s="64" customFormat="1" x14ac:dyDescent="0.25"/>
    <row r="1791" s="64" customFormat="1" x14ac:dyDescent="0.25"/>
    <row r="1792" s="64" customFormat="1" x14ac:dyDescent="0.25"/>
    <row r="1793" s="64" customFormat="1" x14ac:dyDescent="0.25"/>
    <row r="1794" s="64" customFormat="1" x14ac:dyDescent="0.25"/>
    <row r="1795" s="64" customFormat="1" x14ac:dyDescent="0.25"/>
    <row r="1796" s="64" customFormat="1" x14ac:dyDescent="0.25"/>
    <row r="1797" s="64" customFormat="1" x14ac:dyDescent="0.25"/>
    <row r="1798" s="64" customFormat="1" x14ac:dyDescent="0.25"/>
    <row r="1799" s="64" customFormat="1" x14ac:dyDescent="0.25"/>
    <row r="1800" s="64" customFormat="1" x14ac:dyDescent="0.25"/>
    <row r="1801" s="64" customFormat="1" x14ac:dyDescent="0.25"/>
    <row r="1802" s="64" customFormat="1" x14ac:dyDescent="0.25"/>
    <row r="1803" s="64" customFormat="1" x14ac:dyDescent="0.25"/>
    <row r="1804" s="64" customFormat="1" x14ac:dyDescent="0.25"/>
    <row r="1805" s="64" customFormat="1" x14ac:dyDescent="0.25"/>
    <row r="1806" s="64" customFormat="1" x14ac:dyDescent="0.25"/>
    <row r="1807" s="64" customFormat="1" x14ac:dyDescent="0.25"/>
    <row r="1808" s="64" customFormat="1" x14ac:dyDescent="0.25"/>
    <row r="1809" s="64" customFormat="1" x14ac:dyDescent="0.25"/>
    <row r="1810" s="64" customFormat="1" x14ac:dyDescent="0.25"/>
    <row r="1811" s="64" customFormat="1" x14ac:dyDescent="0.25"/>
    <row r="1812" s="64" customFormat="1" x14ac:dyDescent="0.25"/>
    <row r="1813" s="64" customFormat="1" x14ac:dyDescent="0.25"/>
    <row r="1814" s="64" customFormat="1" x14ac:dyDescent="0.25"/>
    <row r="1815" s="64" customFormat="1" x14ac:dyDescent="0.25"/>
    <row r="1816" s="64" customFormat="1" x14ac:dyDescent="0.25"/>
    <row r="1817" s="64" customFormat="1" x14ac:dyDescent="0.25"/>
    <row r="1818" s="64" customFormat="1" x14ac:dyDescent="0.25"/>
    <row r="1819" s="64" customFormat="1" x14ac:dyDescent="0.25"/>
    <row r="1820" s="64" customFormat="1" x14ac:dyDescent="0.25"/>
    <row r="1821" s="64" customFormat="1" x14ac:dyDescent="0.25"/>
    <row r="1822" s="64" customFormat="1" x14ac:dyDescent="0.25"/>
    <row r="1823" s="64" customFormat="1" x14ac:dyDescent="0.25"/>
    <row r="1824" s="64" customFormat="1" x14ac:dyDescent="0.25"/>
    <row r="1825" s="64" customFormat="1" x14ac:dyDescent="0.25"/>
    <row r="1826" s="64" customFormat="1" x14ac:dyDescent="0.25"/>
    <row r="1827" s="64" customFormat="1" x14ac:dyDescent="0.25"/>
    <row r="1828" s="64" customFormat="1" x14ac:dyDescent="0.25"/>
    <row r="1829" s="64" customFormat="1" x14ac:dyDescent="0.25"/>
    <row r="1830" s="64" customFormat="1" x14ac:dyDescent="0.25"/>
    <row r="1831" s="64" customFormat="1" x14ac:dyDescent="0.25"/>
    <row r="1832" s="64" customFormat="1" x14ac:dyDescent="0.25"/>
    <row r="1833" s="64" customFormat="1" x14ac:dyDescent="0.25"/>
    <row r="1834" s="64" customFormat="1" x14ac:dyDescent="0.25"/>
    <row r="1835" s="64" customFormat="1" x14ac:dyDescent="0.25"/>
    <row r="1836" s="64" customFormat="1" x14ac:dyDescent="0.25"/>
    <row r="1837" s="64" customFormat="1" x14ac:dyDescent="0.25"/>
    <row r="1838" s="64" customFormat="1" x14ac:dyDescent="0.25"/>
    <row r="1839" s="64" customFormat="1" x14ac:dyDescent="0.25"/>
    <row r="1840" s="64" customFormat="1" x14ac:dyDescent="0.25"/>
    <row r="1841" s="64" customFormat="1" x14ac:dyDescent="0.25"/>
    <row r="1842" s="64" customFormat="1" x14ac:dyDescent="0.25"/>
    <row r="1843" s="64" customFormat="1" x14ac:dyDescent="0.25"/>
    <row r="1844" s="64" customFormat="1" x14ac:dyDescent="0.25"/>
    <row r="1845" s="64" customFormat="1" x14ac:dyDescent="0.25"/>
    <row r="1846" s="64" customFormat="1" x14ac:dyDescent="0.25"/>
    <row r="1847" s="64" customFormat="1" x14ac:dyDescent="0.25"/>
    <row r="1848" s="64" customFormat="1" x14ac:dyDescent="0.25"/>
    <row r="1849" s="64" customFormat="1" x14ac:dyDescent="0.25"/>
    <row r="1850" s="64" customFormat="1" x14ac:dyDescent="0.25"/>
    <row r="1851" s="64" customFormat="1" x14ac:dyDescent="0.25"/>
    <row r="1852" s="64" customFormat="1" x14ac:dyDescent="0.25"/>
    <row r="1853" s="64" customFormat="1" x14ac:dyDescent="0.25"/>
    <row r="1854" s="64" customFormat="1" x14ac:dyDescent="0.25"/>
    <row r="1855" s="64" customFormat="1" x14ac:dyDescent="0.25"/>
  </sheetData>
  <sortState ref="B2:AN29">
    <sortCondition descending="1" ref="D2:D29"/>
  </sortState>
  <pageMargins left="0.25" right="0.25" top="0.75" bottom="0.75" header="0.3" footer="0.3"/>
  <pageSetup paperSize="8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461E2-C1FB-4195-B66E-86BD10FF1CB3}">
  <sheetPr>
    <pageSetUpPr fitToPage="1"/>
  </sheetPr>
  <dimension ref="A1:AN1855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1" max="1" width="9.140625" style="212"/>
    <col min="2" max="3" width="20.7109375" style="2" customWidth="1"/>
    <col min="4" max="4" width="16.7109375" style="2" customWidth="1"/>
    <col min="5" max="5" width="6.7109375" style="7" customWidth="1"/>
    <col min="6" max="6" width="6.7109375" style="8" customWidth="1"/>
    <col min="7" max="8" width="6.7109375" style="3" customWidth="1"/>
    <col min="9" max="9" width="6.7109375" style="7" customWidth="1"/>
    <col min="10" max="10" width="6.7109375" style="8" customWidth="1"/>
    <col min="11" max="12" width="6.7109375" style="4" customWidth="1"/>
    <col min="13" max="13" width="6.7109375" style="9" customWidth="1"/>
    <col min="14" max="14" width="6.7109375" style="10" customWidth="1"/>
    <col min="15" max="15" width="6.7109375" style="9" customWidth="1"/>
    <col min="16" max="16" width="6.7109375" style="10" customWidth="1"/>
    <col min="17" max="17" width="6.7109375" style="31" customWidth="1"/>
    <col min="18" max="18" width="6.7109375" style="32" customWidth="1"/>
    <col min="19" max="19" width="6.7109375" style="31" customWidth="1"/>
    <col min="20" max="20" width="6.7109375" style="32" customWidth="1"/>
    <col min="21" max="21" width="6.7109375" style="42" customWidth="1"/>
    <col min="22" max="22" width="6.7109375" style="43" customWidth="1"/>
    <col min="23" max="23" width="6.7109375" style="42" customWidth="1"/>
    <col min="24" max="24" width="6.7109375" style="43" customWidth="1"/>
    <col min="25" max="25" width="6.7109375" style="52" customWidth="1"/>
    <col min="26" max="26" width="6.7109375" style="53" customWidth="1"/>
    <col min="27" max="27" width="6.7109375" style="52" customWidth="1"/>
    <col min="28" max="28" width="6.7109375" style="53" customWidth="1"/>
    <col min="29" max="29" width="6.7109375" style="7" customWidth="1"/>
    <col min="30" max="30" width="6.7109375" style="8" customWidth="1"/>
    <col min="31" max="32" width="6.7109375" style="3" customWidth="1"/>
    <col min="33" max="33" width="6.7109375" style="7" customWidth="1"/>
    <col min="34" max="34" width="6.7109375" style="8" customWidth="1"/>
    <col min="35" max="35" width="6.7109375" style="7" customWidth="1"/>
    <col min="36" max="36" width="6.7109375" style="8" customWidth="1"/>
    <col min="37" max="38" width="6.7109375" style="61" customWidth="1"/>
    <col min="39" max="39" width="6.7109375" style="62" customWidth="1"/>
    <col min="40" max="40" width="6.7109375" style="63" customWidth="1"/>
    <col min="41" max="65" width="12.7109375" style="2" customWidth="1"/>
    <col min="66" max="16384" width="9.140625" style="2"/>
  </cols>
  <sheetData>
    <row r="1" spans="1:40" ht="15" customHeight="1" x14ac:dyDescent="0.25">
      <c r="A1" s="208"/>
      <c r="B1" s="27" t="s">
        <v>82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25">
      <c r="A2" s="209">
        <v>1</v>
      </c>
      <c r="B2" s="36" t="s">
        <v>123</v>
      </c>
      <c r="C2" s="36" t="s">
        <v>116</v>
      </c>
      <c r="D2" s="14">
        <f>V2+AD2+AF2</f>
        <v>1591</v>
      </c>
      <c r="E2" s="54"/>
      <c r="F2" s="11">
        <f t="shared" ref="F2:F29" si="0">ROUNDDOWN(IF(E2=0,0,(1010/((60.38/E2)^1.1765))-10),0)</f>
        <v>0</v>
      </c>
      <c r="G2" s="82"/>
      <c r="H2" s="83">
        <f t="shared" ref="H2:H29" si="1">ROUNDDOWN(IF(G2=0,0,(1010/((18.28/G2)^1.2195))-10),0)</f>
        <v>0</v>
      </c>
      <c r="I2" s="54"/>
      <c r="J2" s="11">
        <f t="shared" ref="J2:J29" si="2">ROUNDDOWN(IF(I2=0,0,(1010/((62.58/I2)^1.0309))-10),0)</f>
        <v>0</v>
      </c>
      <c r="K2" s="91">
        <v>32.85</v>
      </c>
      <c r="L2" s="13">
        <f t="shared" ref="L2:L29" si="3">ROUNDDOWN(IF(K2=0,0,(1010/((60.38/K2)^1.1765))-10),0)</f>
        <v>483</v>
      </c>
      <c r="M2" s="92">
        <v>9.43</v>
      </c>
      <c r="N2" s="86">
        <f t="shared" ref="N2:N29" si="4">ROUNDDOWN(IF(M2=0,0,(1010/((18.28/M2)^1.2195))-10),0)</f>
        <v>440</v>
      </c>
      <c r="O2" s="85">
        <v>27.89</v>
      </c>
      <c r="P2" s="13">
        <f t="shared" ref="P2:P29" si="5">ROUNDDOWN(IF(O2=0,0,(1010/((71.02/O2)^1.1765))-10),0)</f>
        <v>326</v>
      </c>
      <c r="Q2" s="107"/>
      <c r="R2" s="108">
        <f t="shared" ref="R2:R29" si="6">ROUNDDOWN(IF(Q2=0,0,(1010/((18.28/Q2)^1.2195))-10),0)</f>
        <v>0</v>
      </c>
      <c r="S2" s="109"/>
      <c r="T2" s="106">
        <f t="shared" ref="T2:T29" si="7">ROUNDDOWN(IF(S2=0,0,(1010/((71.02/S2)^1.1765))-10),0)</f>
        <v>0</v>
      </c>
      <c r="U2" s="93">
        <v>38.56</v>
      </c>
      <c r="V2" s="94">
        <f t="shared" ref="V2:V29" si="8">ROUNDDOWN(IF(U2=0,0,(1010/((62.58/U2)^1.0309))-10),0)</f>
        <v>603</v>
      </c>
      <c r="W2" s="89"/>
      <c r="X2" s="59">
        <f t="shared" ref="X2:X29" si="9">ROUNDDOWN(IF(W2=0,0,(1010/((71.02/W2)^1.1765))-10),0)</f>
        <v>0</v>
      </c>
      <c r="Y2" s="48"/>
      <c r="Z2" s="49">
        <f t="shared" ref="Z2:Z29" si="10">ROUNDDOWN(IF(Y2=0,0,(1010/((18.28/Y2)^1.2195))-10),0)</f>
        <v>0</v>
      </c>
      <c r="AA2" s="48"/>
      <c r="AB2" s="87">
        <f t="shared" ref="AB2:AB29" si="11">ROUNDDOWN(IF(AA2=0,0,(1010/((71.02/AA2)^1.1765))-10),0)</f>
        <v>0</v>
      </c>
      <c r="AC2" s="93">
        <v>34.520000000000003</v>
      </c>
      <c r="AD2" s="94">
        <f t="shared" ref="AD2:AD29" si="12">ROUNDDOWN(IF(AC2=0,0,(1010/((60.38/AC2)^1.1765))-10),0)</f>
        <v>513</v>
      </c>
      <c r="AE2" s="95">
        <v>10.029999999999999</v>
      </c>
      <c r="AF2" s="96">
        <f t="shared" ref="AF2:AF29" si="13">ROUNDDOWN(IF(AE2=0,0,(1010/((18.28/AE2)^1.2195))-10),0)</f>
        <v>475</v>
      </c>
      <c r="AG2" s="54">
        <v>34.19</v>
      </c>
      <c r="AH2" s="11">
        <f t="shared" ref="AH2:AH29" si="14">ROUNDDOWN(IF(AG2=0,0,(1010/((62.58/AG2)^1.0309))-10),0)</f>
        <v>531</v>
      </c>
      <c r="AI2" s="54">
        <v>28.67</v>
      </c>
      <c r="AJ2" s="11">
        <f t="shared" ref="AJ2:AJ29" si="15">ROUNDDOWN(IF(AI2=0,0,(1010/((71.02/AI2)^1.1765))-10),0)</f>
        <v>337</v>
      </c>
      <c r="AK2" s="88"/>
      <c r="AL2" s="59">
        <f t="shared" ref="AL2:AL29" si="16">ROUNDDOWN(IF(AK2=0,0,(1010/((60.38/AK2)^1.1765))-10),0)</f>
        <v>0</v>
      </c>
      <c r="AM2" s="89"/>
      <c r="AN2" s="59">
        <f t="shared" ref="AN2:AN29" si="17">ROUNDDOWN(IF(AM2=0,0,(1010/((18.28/AM2)^1.2195))-10),0)</f>
        <v>0</v>
      </c>
    </row>
    <row r="3" spans="1:40" x14ac:dyDescent="0.25">
      <c r="A3" s="210">
        <f>A2+1</f>
        <v>2</v>
      </c>
      <c r="B3" s="37" t="s">
        <v>160</v>
      </c>
      <c r="C3" s="37" t="s">
        <v>13</v>
      </c>
      <c r="D3" s="14">
        <f>V3+AD3+AF3</f>
        <v>1450</v>
      </c>
      <c r="E3" s="54"/>
      <c r="F3" s="11">
        <f t="shared" si="0"/>
        <v>0</v>
      </c>
      <c r="G3" s="82"/>
      <c r="H3" s="83">
        <f t="shared" si="1"/>
        <v>0</v>
      </c>
      <c r="I3" s="54"/>
      <c r="J3" s="11">
        <f t="shared" si="2"/>
        <v>0</v>
      </c>
      <c r="K3" s="91"/>
      <c r="L3" s="13">
        <f t="shared" si="3"/>
        <v>0</v>
      </c>
      <c r="M3" s="92"/>
      <c r="N3" s="86">
        <f t="shared" si="4"/>
        <v>0</v>
      </c>
      <c r="O3" s="85"/>
      <c r="P3" s="13">
        <f t="shared" si="5"/>
        <v>0</v>
      </c>
      <c r="Q3" s="107"/>
      <c r="R3" s="108">
        <f t="shared" si="6"/>
        <v>0</v>
      </c>
      <c r="S3" s="109"/>
      <c r="T3" s="106">
        <f t="shared" si="7"/>
        <v>0</v>
      </c>
      <c r="U3" s="93">
        <v>33.85</v>
      </c>
      <c r="V3" s="94">
        <f t="shared" si="8"/>
        <v>526</v>
      </c>
      <c r="W3" s="89">
        <v>30.98</v>
      </c>
      <c r="X3" s="59">
        <f t="shared" si="9"/>
        <v>370</v>
      </c>
      <c r="Y3" s="197">
        <v>9.85</v>
      </c>
      <c r="Z3" s="196">
        <f t="shared" si="10"/>
        <v>465</v>
      </c>
      <c r="AA3" s="48">
        <v>30.18</v>
      </c>
      <c r="AB3" s="87">
        <f t="shared" si="11"/>
        <v>359</v>
      </c>
      <c r="AC3" s="93">
        <v>29.4</v>
      </c>
      <c r="AD3" s="94">
        <f t="shared" si="12"/>
        <v>423</v>
      </c>
      <c r="AE3" s="95">
        <v>10.46</v>
      </c>
      <c r="AF3" s="96">
        <f t="shared" si="13"/>
        <v>501</v>
      </c>
      <c r="AG3" s="54">
        <v>23.69</v>
      </c>
      <c r="AH3" s="11">
        <f t="shared" si="14"/>
        <v>361</v>
      </c>
      <c r="AI3" s="54">
        <v>26.66</v>
      </c>
      <c r="AJ3" s="11">
        <f t="shared" si="15"/>
        <v>308</v>
      </c>
      <c r="AK3" s="88"/>
      <c r="AL3" s="59">
        <f t="shared" si="16"/>
        <v>0</v>
      </c>
      <c r="AM3" s="89"/>
      <c r="AN3" s="59">
        <f t="shared" si="17"/>
        <v>0</v>
      </c>
    </row>
    <row r="4" spans="1:40" x14ac:dyDescent="0.25">
      <c r="A4" s="210">
        <f t="shared" ref="A4:A24" si="18">A3+1</f>
        <v>3</v>
      </c>
      <c r="B4" s="37" t="s">
        <v>99</v>
      </c>
      <c r="C4" s="37" t="s">
        <v>9</v>
      </c>
      <c r="D4" s="14">
        <f>Z4+AD4+AH4</f>
        <v>1385</v>
      </c>
      <c r="E4" s="54">
        <v>31.14</v>
      </c>
      <c r="F4" s="11">
        <f t="shared" si="0"/>
        <v>453</v>
      </c>
      <c r="G4" s="82"/>
      <c r="H4" s="83">
        <f t="shared" si="1"/>
        <v>0</v>
      </c>
      <c r="I4" s="54">
        <v>26.64</v>
      </c>
      <c r="J4" s="11">
        <f t="shared" si="2"/>
        <v>408</v>
      </c>
      <c r="K4" s="91">
        <v>31.2</v>
      </c>
      <c r="L4" s="13">
        <f t="shared" si="3"/>
        <v>454</v>
      </c>
      <c r="M4" s="92">
        <v>9.0299999999999994</v>
      </c>
      <c r="N4" s="86">
        <f t="shared" si="4"/>
        <v>417</v>
      </c>
      <c r="O4" s="85">
        <v>23.69</v>
      </c>
      <c r="P4" s="13">
        <f t="shared" si="5"/>
        <v>267</v>
      </c>
      <c r="Q4" s="107"/>
      <c r="R4" s="108">
        <f t="shared" si="6"/>
        <v>0</v>
      </c>
      <c r="S4" s="109"/>
      <c r="T4" s="106">
        <f t="shared" si="7"/>
        <v>0</v>
      </c>
      <c r="U4" s="89">
        <v>29.85</v>
      </c>
      <c r="V4" s="59">
        <f t="shared" si="8"/>
        <v>460</v>
      </c>
      <c r="W4" s="89">
        <v>32.119999999999997</v>
      </c>
      <c r="X4" s="59">
        <f t="shared" si="9"/>
        <v>387</v>
      </c>
      <c r="Y4" s="93">
        <v>9.31</v>
      </c>
      <c r="Z4" s="96">
        <f t="shared" si="10"/>
        <v>433</v>
      </c>
      <c r="AA4" s="48">
        <v>27.38</v>
      </c>
      <c r="AB4" s="87">
        <f t="shared" si="11"/>
        <v>319</v>
      </c>
      <c r="AC4" s="93">
        <v>32.619999999999997</v>
      </c>
      <c r="AD4" s="94">
        <f t="shared" si="12"/>
        <v>479</v>
      </c>
      <c r="AE4" s="82">
        <v>8.6999999999999993</v>
      </c>
      <c r="AF4" s="83">
        <f t="shared" si="13"/>
        <v>398</v>
      </c>
      <c r="AG4" s="93">
        <v>30.65</v>
      </c>
      <c r="AH4" s="94">
        <f t="shared" si="14"/>
        <v>473</v>
      </c>
      <c r="AI4" s="54">
        <v>30.42</v>
      </c>
      <c r="AJ4" s="11">
        <f t="shared" si="15"/>
        <v>362</v>
      </c>
      <c r="AK4" s="88">
        <v>31.15</v>
      </c>
      <c r="AL4" s="59">
        <f t="shared" si="16"/>
        <v>453</v>
      </c>
      <c r="AM4" s="89">
        <v>8.89</v>
      </c>
      <c r="AN4" s="59">
        <f t="shared" si="17"/>
        <v>409</v>
      </c>
    </row>
    <row r="5" spans="1:40" x14ac:dyDescent="0.25">
      <c r="A5" s="210">
        <f t="shared" si="18"/>
        <v>4</v>
      </c>
      <c r="B5" s="37" t="s">
        <v>125</v>
      </c>
      <c r="C5" s="37" t="s">
        <v>9</v>
      </c>
      <c r="D5" s="14">
        <f>R5+V5+X5</f>
        <v>1142</v>
      </c>
      <c r="E5" s="54"/>
      <c r="F5" s="11">
        <f t="shared" si="0"/>
        <v>0</v>
      </c>
      <c r="G5" s="82"/>
      <c r="H5" s="83">
        <f t="shared" si="1"/>
        <v>0</v>
      </c>
      <c r="I5" s="54"/>
      <c r="J5" s="11">
        <f t="shared" si="2"/>
        <v>0</v>
      </c>
      <c r="K5" s="91">
        <v>20.86</v>
      </c>
      <c r="L5" s="13">
        <f t="shared" si="3"/>
        <v>279</v>
      </c>
      <c r="M5" s="92"/>
      <c r="N5" s="86">
        <f t="shared" si="4"/>
        <v>0</v>
      </c>
      <c r="O5" s="85">
        <v>23.56</v>
      </c>
      <c r="P5" s="13">
        <f t="shared" si="5"/>
        <v>265</v>
      </c>
      <c r="Q5" s="95">
        <v>8.43</v>
      </c>
      <c r="R5" s="96">
        <f t="shared" si="6"/>
        <v>382</v>
      </c>
      <c r="S5" s="109">
        <v>25.36</v>
      </c>
      <c r="T5" s="106">
        <f t="shared" si="7"/>
        <v>290</v>
      </c>
      <c r="U5" s="93">
        <v>30.3</v>
      </c>
      <c r="V5" s="94">
        <f t="shared" si="8"/>
        <v>468</v>
      </c>
      <c r="W5" s="93">
        <v>25.46</v>
      </c>
      <c r="X5" s="94">
        <f t="shared" si="9"/>
        <v>292</v>
      </c>
      <c r="Y5" s="48">
        <v>7.9</v>
      </c>
      <c r="Z5" s="49">
        <f t="shared" si="10"/>
        <v>353</v>
      </c>
      <c r="AA5" s="48">
        <v>24.44</v>
      </c>
      <c r="AB5" s="87">
        <f t="shared" si="11"/>
        <v>277</v>
      </c>
      <c r="AC5" s="54"/>
      <c r="AD5" s="11">
        <f t="shared" si="12"/>
        <v>0</v>
      </c>
      <c r="AE5" s="82"/>
      <c r="AF5" s="83">
        <f t="shared" si="13"/>
        <v>0</v>
      </c>
      <c r="AG5" s="54"/>
      <c r="AH5" s="11">
        <f t="shared" si="14"/>
        <v>0</v>
      </c>
      <c r="AI5" s="54"/>
      <c r="AJ5" s="11">
        <f t="shared" si="15"/>
        <v>0</v>
      </c>
      <c r="AK5" s="88"/>
      <c r="AL5" s="59">
        <f t="shared" si="16"/>
        <v>0</v>
      </c>
      <c r="AM5" s="89"/>
      <c r="AN5" s="59">
        <f t="shared" si="17"/>
        <v>0</v>
      </c>
    </row>
    <row r="6" spans="1:40" x14ac:dyDescent="0.25">
      <c r="A6" s="210">
        <f t="shared" si="18"/>
        <v>5</v>
      </c>
      <c r="B6" s="37" t="s">
        <v>340</v>
      </c>
      <c r="C6" s="37" t="s">
        <v>155</v>
      </c>
      <c r="D6" s="14">
        <f>AL6+AN6</f>
        <v>1045</v>
      </c>
      <c r="E6" s="54"/>
      <c r="F6" s="11">
        <f t="shared" si="0"/>
        <v>0</v>
      </c>
      <c r="G6" s="82"/>
      <c r="H6" s="83">
        <f t="shared" si="1"/>
        <v>0</v>
      </c>
      <c r="I6" s="54"/>
      <c r="J6" s="11">
        <f t="shared" si="2"/>
        <v>0</v>
      </c>
      <c r="K6" s="91"/>
      <c r="L6" s="13">
        <f t="shared" si="3"/>
        <v>0</v>
      </c>
      <c r="M6" s="92"/>
      <c r="N6" s="86">
        <f t="shared" si="4"/>
        <v>0</v>
      </c>
      <c r="O6" s="85"/>
      <c r="P6" s="13">
        <f t="shared" si="5"/>
        <v>0</v>
      </c>
      <c r="Q6" s="107"/>
      <c r="R6" s="108">
        <f t="shared" si="6"/>
        <v>0</v>
      </c>
      <c r="S6" s="109"/>
      <c r="T6" s="106">
        <f t="shared" si="7"/>
        <v>0</v>
      </c>
      <c r="U6" s="40"/>
      <c r="V6" s="59">
        <f t="shared" si="8"/>
        <v>0</v>
      </c>
      <c r="W6" s="89"/>
      <c r="X6" s="59">
        <f t="shared" si="9"/>
        <v>0</v>
      </c>
      <c r="Y6" s="48"/>
      <c r="Z6" s="49">
        <f t="shared" si="10"/>
        <v>0</v>
      </c>
      <c r="AA6" s="48"/>
      <c r="AB6" s="87">
        <f t="shared" si="11"/>
        <v>0</v>
      </c>
      <c r="AC6" s="54"/>
      <c r="AD6" s="11">
        <f t="shared" si="12"/>
        <v>0</v>
      </c>
      <c r="AE6" s="82"/>
      <c r="AF6" s="83">
        <f t="shared" si="13"/>
        <v>0</v>
      </c>
      <c r="AG6" s="54"/>
      <c r="AH6" s="11">
        <f t="shared" si="14"/>
        <v>0</v>
      </c>
      <c r="AI6" s="54"/>
      <c r="AJ6" s="11">
        <f t="shared" si="15"/>
        <v>0</v>
      </c>
      <c r="AK6" s="95">
        <v>36.35</v>
      </c>
      <c r="AL6" s="94">
        <f t="shared" si="16"/>
        <v>545</v>
      </c>
      <c r="AM6" s="93">
        <v>10.44</v>
      </c>
      <c r="AN6" s="94">
        <f t="shared" si="17"/>
        <v>500</v>
      </c>
    </row>
    <row r="7" spans="1:40" x14ac:dyDescent="0.25">
      <c r="A7" s="210">
        <f t="shared" si="18"/>
        <v>6</v>
      </c>
      <c r="B7" s="37" t="s">
        <v>100</v>
      </c>
      <c r="C7" s="37" t="s">
        <v>9</v>
      </c>
      <c r="D7" s="14">
        <f>V7+Z7+AD7</f>
        <v>956</v>
      </c>
      <c r="E7" s="54">
        <v>23.1</v>
      </c>
      <c r="F7" s="11">
        <f t="shared" si="0"/>
        <v>316</v>
      </c>
      <c r="G7" s="82"/>
      <c r="H7" s="83">
        <f t="shared" si="1"/>
        <v>0</v>
      </c>
      <c r="I7" s="54">
        <v>18.34</v>
      </c>
      <c r="J7" s="11">
        <f t="shared" si="2"/>
        <v>274</v>
      </c>
      <c r="K7" s="91">
        <v>18.940000000000001</v>
      </c>
      <c r="L7" s="13">
        <f t="shared" si="3"/>
        <v>248</v>
      </c>
      <c r="M7" s="92">
        <v>6.59</v>
      </c>
      <c r="N7" s="86">
        <f t="shared" si="4"/>
        <v>281</v>
      </c>
      <c r="O7" s="85">
        <v>18.3</v>
      </c>
      <c r="P7" s="13">
        <f t="shared" si="5"/>
        <v>194</v>
      </c>
      <c r="Q7" s="107"/>
      <c r="R7" s="108">
        <f t="shared" si="6"/>
        <v>0</v>
      </c>
      <c r="S7" s="109"/>
      <c r="T7" s="106">
        <f t="shared" si="7"/>
        <v>0</v>
      </c>
      <c r="U7" s="93">
        <v>20.85</v>
      </c>
      <c r="V7" s="94">
        <f t="shared" si="8"/>
        <v>315</v>
      </c>
      <c r="W7" s="89">
        <v>23.8</v>
      </c>
      <c r="X7" s="59">
        <f t="shared" si="9"/>
        <v>269</v>
      </c>
      <c r="Y7" s="93">
        <v>7.15</v>
      </c>
      <c r="Z7" s="96">
        <f t="shared" si="10"/>
        <v>311</v>
      </c>
      <c r="AA7" s="48">
        <v>21.33</v>
      </c>
      <c r="AB7" s="87">
        <f t="shared" si="11"/>
        <v>235</v>
      </c>
      <c r="AC7" s="93">
        <v>23.99</v>
      </c>
      <c r="AD7" s="94">
        <f t="shared" si="12"/>
        <v>330</v>
      </c>
      <c r="AE7" s="82">
        <v>6.92</v>
      </c>
      <c r="AF7" s="83">
        <f t="shared" si="13"/>
        <v>298</v>
      </c>
      <c r="AG7" s="54">
        <v>19.02</v>
      </c>
      <c r="AH7" s="11">
        <f t="shared" si="14"/>
        <v>285</v>
      </c>
      <c r="AI7" s="54">
        <v>25</v>
      </c>
      <c r="AJ7" s="11">
        <f t="shared" si="15"/>
        <v>285</v>
      </c>
      <c r="AK7" s="88"/>
      <c r="AL7" s="59">
        <f t="shared" si="16"/>
        <v>0</v>
      </c>
      <c r="AM7" s="89"/>
      <c r="AN7" s="59">
        <f t="shared" si="17"/>
        <v>0</v>
      </c>
    </row>
    <row r="8" spans="1:40" x14ac:dyDescent="0.25">
      <c r="A8" s="210">
        <f t="shared" si="18"/>
        <v>7</v>
      </c>
      <c r="B8" s="37" t="s">
        <v>97</v>
      </c>
      <c r="C8" s="37" t="s">
        <v>90</v>
      </c>
      <c r="D8" s="14">
        <f>F8+H8</f>
        <v>905</v>
      </c>
      <c r="E8" s="93">
        <v>29.27</v>
      </c>
      <c r="F8" s="94">
        <f t="shared" si="0"/>
        <v>420</v>
      </c>
      <c r="G8" s="95">
        <v>10.19</v>
      </c>
      <c r="H8" s="96">
        <f t="shared" si="1"/>
        <v>485</v>
      </c>
      <c r="I8" s="54">
        <v>27.1</v>
      </c>
      <c r="J8" s="11">
        <f t="shared" si="2"/>
        <v>416</v>
      </c>
      <c r="K8" s="91"/>
      <c r="L8" s="13">
        <f t="shared" si="3"/>
        <v>0</v>
      </c>
      <c r="M8" s="92"/>
      <c r="N8" s="86">
        <f t="shared" si="4"/>
        <v>0</v>
      </c>
      <c r="O8" s="85"/>
      <c r="P8" s="13">
        <f t="shared" si="5"/>
        <v>0</v>
      </c>
      <c r="Q8" s="107"/>
      <c r="R8" s="108">
        <f t="shared" si="6"/>
        <v>0</v>
      </c>
      <c r="S8" s="109"/>
      <c r="T8" s="106">
        <f t="shared" si="7"/>
        <v>0</v>
      </c>
      <c r="U8" s="40"/>
      <c r="V8" s="59">
        <f t="shared" si="8"/>
        <v>0</v>
      </c>
      <c r="W8" s="89"/>
      <c r="X8" s="59">
        <f t="shared" si="9"/>
        <v>0</v>
      </c>
      <c r="Y8" s="48"/>
      <c r="Z8" s="49">
        <f t="shared" si="10"/>
        <v>0</v>
      </c>
      <c r="AA8" s="48"/>
      <c r="AB8" s="87">
        <f t="shared" si="11"/>
        <v>0</v>
      </c>
      <c r="AC8" s="54"/>
      <c r="AD8" s="11">
        <f t="shared" si="12"/>
        <v>0</v>
      </c>
      <c r="AE8" s="82"/>
      <c r="AF8" s="83">
        <f t="shared" si="13"/>
        <v>0</v>
      </c>
      <c r="AG8" s="54"/>
      <c r="AH8" s="11">
        <f t="shared" si="14"/>
        <v>0</v>
      </c>
      <c r="AI8" s="54"/>
      <c r="AJ8" s="11">
        <f t="shared" si="15"/>
        <v>0</v>
      </c>
      <c r="AK8" s="88"/>
      <c r="AL8" s="59">
        <f t="shared" si="16"/>
        <v>0</v>
      </c>
      <c r="AM8" s="89"/>
      <c r="AN8" s="59">
        <f t="shared" si="17"/>
        <v>0</v>
      </c>
    </row>
    <row r="9" spans="1:40" x14ac:dyDescent="0.25">
      <c r="A9" s="210">
        <f t="shared" si="18"/>
        <v>8</v>
      </c>
      <c r="B9" s="37" t="s">
        <v>98</v>
      </c>
      <c r="C9" s="37" t="s">
        <v>90</v>
      </c>
      <c r="D9" s="14">
        <f>H9+J9</f>
        <v>872</v>
      </c>
      <c r="E9" s="54">
        <v>24.24</v>
      </c>
      <c r="F9" s="11">
        <f t="shared" si="0"/>
        <v>335</v>
      </c>
      <c r="G9" s="95">
        <v>10.039999999999999</v>
      </c>
      <c r="H9" s="96">
        <f t="shared" si="1"/>
        <v>476</v>
      </c>
      <c r="I9" s="93">
        <v>25.86</v>
      </c>
      <c r="J9" s="94">
        <f t="shared" si="2"/>
        <v>396</v>
      </c>
      <c r="K9" s="91"/>
      <c r="L9" s="13">
        <f t="shared" si="3"/>
        <v>0</v>
      </c>
      <c r="M9" s="92"/>
      <c r="N9" s="86">
        <f t="shared" si="4"/>
        <v>0</v>
      </c>
      <c r="O9" s="85"/>
      <c r="P9" s="13">
        <f t="shared" si="5"/>
        <v>0</v>
      </c>
      <c r="Q9" s="107"/>
      <c r="R9" s="108">
        <f t="shared" si="6"/>
        <v>0</v>
      </c>
      <c r="S9" s="109"/>
      <c r="T9" s="106">
        <f t="shared" si="7"/>
        <v>0</v>
      </c>
      <c r="U9" s="40"/>
      <c r="V9" s="59">
        <f t="shared" si="8"/>
        <v>0</v>
      </c>
      <c r="W9" s="89"/>
      <c r="X9" s="59">
        <f t="shared" si="9"/>
        <v>0</v>
      </c>
      <c r="Y9" s="48"/>
      <c r="Z9" s="49">
        <f t="shared" si="10"/>
        <v>0</v>
      </c>
      <c r="AA9" s="48"/>
      <c r="AB9" s="87">
        <f t="shared" si="11"/>
        <v>0</v>
      </c>
      <c r="AC9" s="54"/>
      <c r="AD9" s="11">
        <f t="shared" si="12"/>
        <v>0</v>
      </c>
      <c r="AE9" s="82"/>
      <c r="AF9" s="83">
        <f t="shared" si="13"/>
        <v>0</v>
      </c>
      <c r="AG9" s="54"/>
      <c r="AH9" s="11">
        <f t="shared" si="14"/>
        <v>0</v>
      </c>
      <c r="AI9" s="54"/>
      <c r="AJ9" s="11">
        <f t="shared" si="15"/>
        <v>0</v>
      </c>
      <c r="AK9" s="88"/>
      <c r="AL9" s="59">
        <f t="shared" si="16"/>
        <v>0</v>
      </c>
      <c r="AM9" s="89"/>
      <c r="AN9" s="59">
        <f t="shared" si="17"/>
        <v>0</v>
      </c>
    </row>
    <row r="10" spans="1:40" x14ac:dyDescent="0.25">
      <c r="A10" s="210">
        <f t="shared" si="18"/>
        <v>9</v>
      </c>
      <c r="B10" s="37" t="s">
        <v>161</v>
      </c>
      <c r="C10" s="37" t="s">
        <v>40</v>
      </c>
      <c r="D10" s="14">
        <f>V10+X10</f>
        <v>822</v>
      </c>
      <c r="E10" s="54"/>
      <c r="F10" s="11">
        <f t="shared" si="0"/>
        <v>0</v>
      </c>
      <c r="G10" s="82"/>
      <c r="H10" s="83">
        <f t="shared" si="1"/>
        <v>0</v>
      </c>
      <c r="I10" s="54"/>
      <c r="J10" s="11">
        <f t="shared" si="2"/>
        <v>0</v>
      </c>
      <c r="K10" s="91"/>
      <c r="L10" s="13">
        <f t="shared" si="3"/>
        <v>0</v>
      </c>
      <c r="M10" s="92"/>
      <c r="N10" s="86">
        <f t="shared" si="4"/>
        <v>0</v>
      </c>
      <c r="O10" s="85"/>
      <c r="P10" s="13">
        <f t="shared" si="5"/>
        <v>0</v>
      </c>
      <c r="Q10" s="107"/>
      <c r="R10" s="108">
        <f t="shared" si="6"/>
        <v>0</v>
      </c>
      <c r="S10" s="109"/>
      <c r="T10" s="106">
        <f t="shared" si="7"/>
        <v>0</v>
      </c>
      <c r="U10" s="93">
        <v>31.15</v>
      </c>
      <c r="V10" s="94">
        <f t="shared" si="8"/>
        <v>482</v>
      </c>
      <c r="W10" s="93">
        <v>28.88</v>
      </c>
      <c r="X10" s="94">
        <f t="shared" si="9"/>
        <v>340</v>
      </c>
      <c r="Y10" s="48"/>
      <c r="Z10" s="49">
        <f t="shared" si="10"/>
        <v>0</v>
      </c>
      <c r="AA10" s="48"/>
      <c r="AB10" s="87">
        <f t="shared" si="11"/>
        <v>0</v>
      </c>
      <c r="AC10" s="54"/>
      <c r="AD10" s="11">
        <f t="shared" si="12"/>
        <v>0</v>
      </c>
      <c r="AE10" s="82"/>
      <c r="AF10" s="83">
        <f t="shared" si="13"/>
        <v>0</v>
      </c>
      <c r="AG10" s="54"/>
      <c r="AH10" s="11">
        <f t="shared" si="14"/>
        <v>0</v>
      </c>
      <c r="AI10" s="54"/>
      <c r="AJ10" s="11">
        <f t="shared" si="15"/>
        <v>0</v>
      </c>
      <c r="AK10" s="88"/>
      <c r="AL10" s="59">
        <f t="shared" si="16"/>
        <v>0</v>
      </c>
      <c r="AM10" s="89"/>
      <c r="AN10" s="59">
        <f t="shared" si="17"/>
        <v>0</v>
      </c>
    </row>
    <row r="11" spans="1:40" x14ac:dyDescent="0.25">
      <c r="A11" s="210">
        <f t="shared" si="18"/>
        <v>10</v>
      </c>
      <c r="B11" s="37" t="s">
        <v>162</v>
      </c>
      <c r="C11" s="37" t="s">
        <v>163</v>
      </c>
      <c r="D11" s="14">
        <f>V11+X11</f>
        <v>819</v>
      </c>
      <c r="E11" s="54"/>
      <c r="F11" s="11">
        <f t="shared" si="0"/>
        <v>0</v>
      </c>
      <c r="G11" s="82"/>
      <c r="H11" s="83">
        <f t="shared" si="1"/>
        <v>0</v>
      </c>
      <c r="I11" s="54"/>
      <c r="J11" s="11">
        <f t="shared" si="2"/>
        <v>0</v>
      </c>
      <c r="K11" s="91"/>
      <c r="L11" s="13">
        <f t="shared" si="3"/>
        <v>0</v>
      </c>
      <c r="M11" s="92"/>
      <c r="N11" s="86">
        <f t="shared" si="4"/>
        <v>0</v>
      </c>
      <c r="O11" s="85"/>
      <c r="P11" s="13">
        <f t="shared" si="5"/>
        <v>0</v>
      </c>
      <c r="Q11" s="107"/>
      <c r="R11" s="108">
        <f t="shared" si="6"/>
        <v>0</v>
      </c>
      <c r="S11" s="109"/>
      <c r="T11" s="106">
        <f t="shared" si="7"/>
        <v>0</v>
      </c>
      <c r="U11" s="93">
        <v>26.49</v>
      </c>
      <c r="V11" s="94">
        <f t="shared" si="8"/>
        <v>406</v>
      </c>
      <c r="W11" s="93">
        <v>33.909999999999997</v>
      </c>
      <c r="X11" s="94">
        <f t="shared" si="9"/>
        <v>413</v>
      </c>
      <c r="Y11" s="48"/>
      <c r="Z11" s="49">
        <f t="shared" si="10"/>
        <v>0</v>
      </c>
      <c r="AA11" s="48"/>
      <c r="AB11" s="87">
        <f t="shared" si="11"/>
        <v>0</v>
      </c>
      <c r="AC11" s="54"/>
      <c r="AD11" s="11">
        <f t="shared" si="12"/>
        <v>0</v>
      </c>
      <c r="AE11" s="82"/>
      <c r="AF11" s="83">
        <f t="shared" si="13"/>
        <v>0</v>
      </c>
      <c r="AG11" s="54"/>
      <c r="AH11" s="11">
        <f t="shared" si="14"/>
        <v>0</v>
      </c>
      <c r="AI11" s="54"/>
      <c r="AJ11" s="11">
        <f t="shared" si="15"/>
        <v>0</v>
      </c>
      <c r="AK11" s="88"/>
      <c r="AL11" s="59">
        <f t="shared" si="16"/>
        <v>0</v>
      </c>
      <c r="AM11" s="89"/>
      <c r="AN11" s="59">
        <f t="shared" si="17"/>
        <v>0</v>
      </c>
    </row>
    <row r="12" spans="1:40" x14ac:dyDescent="0.25">
      <c r="A12" s="210">
        <f t="shared" si="18"/>
        <v>11</v>
      </c>
      <c r="B12" s="37" t="s">
        <v>133</v>
      </c>
      <c r="C12" s="37" t="s">
        <v>50</v>
      </c>
      <c r="D12" s="14">
        <f>R12+T12</f>
        <v>726</v>
      </c>
      <c r="E12" s="54"/>
      <c r="F12" s="11">
        <f t="shared" si="0"/>
        <v>0</v>
      </c>
      <c r="G12" s="82"/>
      <c r="H12" s="83">
        <f t="shared" si="1"/>
        <v>0</v>
      </c>
      <c r="I12" s="54"/>
      <c r="J12" s="11">
        <f t="shared" si="2"/>
        <v>0</v>
      </c>
      <c r="K12" s="91"/>
      <c r="L12" s="13">
        <f t="shared" si="3"/>
        <v>0</v>
      </c>
      <c r="M12" s="92"/>
      <c r="N12" s="86">
        <f t="shared" si="4"/>
        <v>0</v>
      </c>
      <c r="O12" s="85"/>
      <c r="P12" s="13">
        <f t="shared" si="5"/>
        <v>0</v>
      </c>
      <c r="Q12" s="95">
        <v>7.99</v>
      </c>
      <c r="R12" s="96">
        <f t="shared" si="6"/>
        <v>358</v>
      </c>
      <c r="S12" s="93">
        <v>30.85</v>
      </c>
      <c r="T12" s="94">
        <f t="shared" si="7"/>
        <v>368</v>
      </c>
      <c r="U12" s="40"/>
      <c r="V12" s="59">
        <f t="shared" si="8"/>
        <v>0</v>
      </c>
      <c r="W12" s="89"/>
      <c r="X12" s="59">
        <f t="shared" si="9"/>
        <v>0</v>
      </c>
      <c r="Y12" s="48"/>
      <c r="Z12" s="49">
        <f t="shared" si="10"/>
        <v>0</v>
      </c>
      <c r="AA12" s="48"/>
      <c r="AB12" s="87">
        <f t="shared" si="11"/>
        <v>0</v>
      </c>
      <c r="AC12" s="54"/>
      <c r="AD12" s="11">
        <f t="shared" si="12"/>
        <v>0</v>
      </c>
      <c r="AE12" s="82"/>
      <c r="AF12" s="83">
        <f t="shared" si="13"/>
        <v>0</v>
      </c>
      <c r="AG12" s="54"/>
      <c r="AH12" s="11">
        <f t="shared" si="14"/>
        <v>0</v>
      </c>
      <c r="AI12" s="54"/>
      <c r="AJ12" s="11">
        <f t="shared" si="15"/>
        <v>0</v>
      </c>
      <c r="AK12" s="88"/>
      <c r="AL12" s="59">
        <f t="shared" si="16"/>
        <v>0</v>
      </c>
      <c r="AM12" s="89"/>
      <c r="AN12" s="59">
        <f t="shared" si="17"/>
        <v>0</v>
      </c>
    </row>
    <row r="13" spans="1:40" x14ac:dyDescent="0.25">
      <c r="A13" s="210">
        <f t="shared" si="18"/>
        <v>12</v>
      </c>
      <c r="B13" s="37" t="s">
        <v>320</v>
      </c>
      <c r="C13" s="37" t="s">
        <v>9</v>
      </c>
      <c r="D13" s="14">
        <f>AF13+AH13</f>
        <v>618</v>
      </c>
      <c r="E13" s="54"/>
      <c r="F13" s="11">
        <f t="shared" si="0"/>
        <v>0</v>
      </c>
      <c r="G13" s="82"/>
      <c r="H13" s="83">
        <f t="shared" si="1"/>
        <v>0</v>
      </c>
      <c r="I13" s="54"/>
      <c r="J13" s="11">
        <f t="shared" si="2"/>
        <v>0</v>
      </c>
      <c r="K13" s="91"/>
      <c r="L13" s="13">
        <f t="shared" si="3"/>
        <v>0</v>
      </c>
      <c r="M13" s="92"/>
      <c r="N13" s="86">
        <f t="shared" si="4"/>
        <v>0</v>
      </c>
      <c r="O13" s="85"/>
      <c r="P13" s="13">
        <f t="shared" si="5"/>
        <v>0</v>
      </c>
      <c r="Q13" s="107"/>
      <c r="R13" s="108">
        <f t="shared" si="6"/>
        <v>0</v>
      </c>
      <c r="S13" s="109"/>
      <c r="T13" s="106">
        <f t="shared" si="7"/>
        <v>0</v>
      </c>
      <c r="U13" s="40"/>
      <c r="V13" s="59">
        <f t="shared" si="8"/>
        <v>0</v>
      </c>
      <c r="W13" s="89"/>
      <c r="X13" s="59">
        <f t="shared" si="9"/>
        <v>0</v>
      </c>
      <c r="Y13" s="48"/>
      <c r="Z13" s="49">
        <f t="shared" si="10"/>
        <v>0</v>
      </c>
      <c r="AA13" s="48"/>
      <c r="AB13" s="87">
        <f t="shared" si="11"/>
        <v>0</v>
      </c>
      <c r="AC13" s="54">
        <v>16.23</v>
      </c>
      <c r="AD13" s="11">
        <f t="shared" si="12"/>
        <v>205</v>
      </c>
      <c r="AE13" s="95">
        <v>7.84</v>
      </c>
      <c r="AF13" s="96">
        <f t="shared" si="13"/>
        <v>349</v>
      </c>
      <c r="AG13" s="93">
        <v>18</v>
      </c>
      <c r="AH13" s="94">
        <f t="shared" si="14"/>
        <v>269</v>
      </c>
      <c r="AI13" s="54">
        <v>21.02</v>
      </c>
      <c r="AJ13" s="11">
        <f t="shared" si="15"/>
        <v>231</v>
      </c>
      <c r="AK13" s="88"/>
      <c r="AL13" s="59">
        <f t="shared" si="16"/>
        <v>0</v>
      </c>
      <c r="AM13" s="89"/>
      <c r="AN13" s="59">
        <f t="shared" si="17"/>
        <v>0</v>
      </c>
    </row>
    <row r="14" spans="1:40" x14ac:dyDescent="0.25">
      <c r="A14" s="210">
        <f t="shared" si="18"/>
        <v>13</v>
      </c>
      <c r="B14" s="37" t="s">
        <v>134</v>
      </c>
      <c r="C14" s="37" t="s">
        <v>122</v>
      </c>
      <c r="D14" s="14">
        <f>R14+T14</f>
        <v>520</v>
      </c>
      <c r="E14" s="54"/>
      <c r="F14" s="11">
        <f t="shared" si="0"/>
        <v>0</v>
      </c>
      <c r="G14" s="82"/>
      <c r="H14" s="83">
        <f t="shared" si="1"/>
        <v>0</v>
      </c>
      <c r="I14" s="54"/>
      <c r="J14" s="11">
        <f t="shared" si="2"/>
        <v>0</v>
      </c>
      <c r="K14" s="91"/>
      <c r="L14" s="13">
        <f t="shared" si="3"/>
        <v>0</v>
      </c>
      <c r="M14" s="92"/>
      <c r="N14" s="86">
        <f t="shared" si="4"/>
        <v>0</v>
      </c>
      <c r="O14" s="85"/>
      <c r="P14" s="13">
        <f t="shared" si="5"/>
        <v>0</v>
      </c>
      <c r="Q14" s="95">
        <v>7.23</v>
      </c>
      <c r="R14" s="96">
        <f t="shared" si="6"/>
        <v>315</v>
      </c>
      <c r="S14" s="93">
        <v>19.12</v>
      </c>
      <c r="T14" s="94">
        <f t="shared" si="7"/>
        <v>205</v>
      </c>
      <c r="U14" s="40"/>
      <c r="V14" s="59">
        <f t="shared" si="8"/>
        <v>0</v>
      </c>
      <c r="W14" s="89"/>
      <c r="X14" s="59">
        <f t="shared" si="9"/>
        <v>0</v>
      </c>
      <c r="Y14" s="48"/>
      <c r="Z14" s="49">
        <f t="shared" si="10"/>
        <v>0</v>
      </c>
      <c r="AA14" s="48"/>
      <c r="AB14" s="87">
        <f t="shared" si="11"/>
        <v>0</v>
      </c>
      <c r="AC14" s="54"/>
      <c r="AD14" s="11">
        <f t="shared" si="12"/>
        <v>0</v>
      </c>
      <c r="AE14" s="82"/>
      <c r="AF14" s="83">
        <f t="shared" si="13"/>
        <v>0</v>
      </c>
      <c r="AG14" s="54"/>
      <c r="AH14" s="11">
        <f t="shared" si="14"/>
        <v>0</v>
      </c>
      <c r="AI14" s="54"/>
      <c r="AJ14" s="11">
        <f t="shared" si="15"/>
        <v>0</v>
      </c>
      <c r="AK14" s="88"/>
      <c r="AL14" s="59">
        <f t="shared" si="16"/>
        <v>0</v>
      </c>
      <c r="AM14" s="89"/>
      <c r="AN14" s="59">
        <f t="shared" si="17"/>
        <v>0</v>
      </c>
    </row>
    <row r="15" spans="1:40" x14ac:dyDescent="0.25">
      <c r="A15" s="210">
        <f t="shared" si="18"/>
        <v>14</v>
      </c>
      <c r="B15" s="37" t="s">
        <v>124</v>
      </c>
      <c r="C15" s="37" t="s">
        <v>57</v>
      </c>
      <c r="D15" s="14">
        <f>L15+N15</f>
        <v>459</v>
      </c>
      <c r="E15" s="54"/>
      <c r="F15" s="11">
        <f t="shared" si="0"/>
        <v>0</v>
      </c>
      <c r="G15" s="82"/>
      <c r="H15" s="83">
        <f t="shared" si="1"/>
        <v>0</v>
      </c>
      <c r="I15" s="54"/>
      <c r="J15" s="11">
        <f t="shared" si="2"/>
        <v>0</v>
      </c>
      <c r="K15" s="93">
        <v>15.55</v>
      </c>
      <c r="L15" s="94">
        <f t="shared" si="3"/>
        <v>194</v>
      </c>
      <c r="M15" s="95">
        <v>6.3</v>
      </c>
      <c r="N15" s="96">
        <f t="shared" si="4"/>
        <v>265</v>
      </c>
      <c r="O15" s="85">
        <v>16.5</v>
      </c>
      <c r="P15" s="13">
        <f t="shared" si="5"/>
        <v>171</v>
      </c>
      <c r="Q15" s="107"/>
      <c r="R15" s="108">
        <f t="shared" si="6"/>
        <v>0</v>
      </c>
      <c r="S15" s="109"/>
      <c r="T15" s="106">
        <f t="shared" si="7"/>
        <v>0</v>
      </c>
      <c r="U15" s="40"/>
      <c r="V15" s="59">
        <f t="shared" si="8"/>
        <v>0</v>
      </c>
      <c r="W15" s="89"/>
      <c r="X15" s="59">
        <f t="shared" si="9"/>
        <v>0</v>
      </c>
      <c r="Y15" s="48"/>
      <c r="Z15" s="49">
        <f t="shared" si="10"/>
        <v>0</v>
      </c>
      <c r="AA15" s="48"/>
      <c r="AB15" s="87">
        <f t="shared" si="11"/>
        <v>0</v>
      </c>
      <c r="AC15" s="54"/>
      <c r="AD15" s="11">
        <f t="shared" si="12"/>
        <v>0</v>
      </c>
      <c r="AE15" s="82"/>
      <c r="AF15" s="83">
        <f t="shared" si="13"/>
        <v>0</v>
      </c>
      <c r="AG15" s="54"/>
      <c r="AH15" s="11">
        <f t="shared" si="14"/>
        <v>0</v>
      </c>
      <c r="AI15" s="54"/>
      <c r="AJ15" s="11">
        <f t="shared" si="15"/>
        <v>0</v>
      </c>
      <c r="AK15" s="88"/>
      <c r="AL15" s="59">
        <f t="shared" si="16"/>
        <v>0</v>
      </c>
      <c r="AM15" s="89"/>
      <c r="AN15" s="59">
        <f t="shared" si="17"/>
        <v>0</v>
      </c>
    </row>
    <row r="16" spans="1:40" x14ac:dyDescent="0.25">
      <c r="A16" s="210">
        <f t="shared" si="18"/>
        <v>15</v>
      </c>
      <c r="B16" s="37" t="s">
        <v>139</v>
      </c>
      <c r="C16" s="37" t="s">
        <v>140</v>
      </c>
      <c r="D16" s="14">
        <f>T16</f>
        <v>367</v>
      </c>
      <c r="E16" s="54"/>
      <c r="F16" s="11">
        <f t="shared" si="0"/>
        <v>0</v>
      </c>
      <c r="G16" s="82"/>
      <c r="H16" s="83">
        <f t="shared" si="1"/>
        <v>0</v>
      </c>
      <c r="I16" s="54"/>
      <c r="J16" s="11">
        <f t="shared" si="2"/>
        <v>0</v>
      </c>
      <c r="K16" s="91"/>
      <c r="L16" s="13">
        <f t="shared" si="3"/>
        <v>0</v>
      </c>
      <c r="M16" s="92"/>
      <c r="N16" s="86">
        <f t="shared" si="4"/>
        <v>0</v>
      </c>
      <c r="O16" s="85"/>
      <c r="P16" s="13">
        <f t="shared" si="5"/>
        <v>0</v>
      </c>
      <c r="Q16" s="107"/>
      <c r="R16" s="108">
        <f t="shared" si="6"/>
        <v>0</v>
      </c>
      <c r="S16" s="93">
        <v>30.79</v>
      </c>
      <c r="T16" s="94">
        <f t="shared" si="7"/>
        <v>367</v>
      </c>
      <c r="U16" s="40"/>
      <c r="V16" s="59">
        <f t="shared" si="8"/>
        <v>0</v>
      </c>
      <c r="W16" s="89"/>
      <c r="X16" s="59">
        <f t="shared" si="9"/>
        <v>0</v>
      </c>
      <c r="Y16" s="48"/>
      <c r="Z16" s="49">
        <f t="shared" si="10"/>
        <v>0</v>
      </c>
      <c r="AA16" s="48"/>
      <c r="AB16" s="87">
        <f t="shared" si="11"/>
        <v>0</v>
      </c>
      <c r="AC16" s="54"/>
      <c r="AD16" s="11">
        <f t="shared" si="12"/>
        <v>0</v>
      </c>
      <c r="AE16" s="82"/>
      <c r="AF16" s="83">
        <f t="shared" si="13"/>
        <v>0</v>
      </c>
      <c r="AG16" s="54"/>
      <c r="AH16" s="11">
        <f t="shared" si="14"/>
        <v>0</v>
      </c>
      <c r="AI16" s="54"/>
      <c r="AJ16" s="11">
        <f t="shared" si="15"/>
        <v>0</v>
      </c>
      <c r="AK16" s="88"/>
      <c r="AL16" s="59">
        <f t="shared" si="16"/>
        <v>0</v>
      </c>
      <c r="AM16" s="89"/>
      <c r="AN16" s="59">
        <f t="shared" si="17"/>
        <v>0</v>
      </c>
    </row>
    <row r="17" spans="1:40" x14ac:dyDescent="0.25">
      <c r="A17" s="210">
        <f t="shared" si="18"/>
        <v>16</v>
      </c>
      <c r="B17" s="37" t="s">
        <v>141</v>
      </c>
      <c r="C17" s="37" t="s">
        <v>142</v>
      </c>
      <c r="D17" s="14">
        <f>T17</f>
        <v>346</v>
      </c>
      <c r="E17" s="54"/>
      <c r="F17" s="11">
        <f t="shared" si="0"/>
        <v>0</v>
      </c>
      <c r="G17" s="82"/>
      <c r="H17" s="83">
        <f t="shared" si="1"/>
        <v>0</v>
      </c>
      <c r="I17" s="54"/>
      <c r="J17" s="11">
        <f t="shared" si="2"/>
        <v>0</v>
      </c>
      <c r="K17" s="91"/>
      <c r="L17" s="13">
        <f t="shared" si="3"/>
        <v>0</v>
      </c>
      <c r="M17" s="92"/>
      <c r="N17" s="86">
        <f t="shared" si="4"/>
        <v>0</v>
      </c>
      <c r="O17" s="85"/>
      <c r="P17" s="13">
        <f t="shared" si="5"/>
        <v>0</v>
      </c>
      <c r="Q17" s="107"/>
      <c r="R17" s="108">
        <f t="shared" si="6"/>
        <v>0</v>
      </c>
      <c r="S17" s="93">
        <v>29.34</v>
      </c>
      <c r="T17" s="94">
        <f t="shared" si="7"/>
        <v>346</v>
      </c>
      <c r="U17" s="40"/>
      <c r="V17" s="59">
        <f t="shared" si="8"/>
        <v>0</v>
      </c>
      <c r="W17" s="89"/>
      <c r="X17" s="59">
        <f t="shared" si="9"/>
        <v>0</v>
      </c>
      <c r="Y17" s="48"/>
      <c r="Z17" s="49">
        <f t="shared" si="10"/>
        <v>0</v>
      </c>
      <c r="AA17" s="48"/>
      <c r="AB17" s="87">
        <f t="shared" si="11"/>
        <v>0</v>
      </c>
      <c r="AC17" s="54"/>
      <c r="AD17" s="11">
        <f t="shared" si="12"/>
        <v>0</v>
      </c>
      <c r="AE17" s="82"/>
      <c r="AF17" s="83">
        <f t="shared" si="13"/>
        <v>0</v>
      </c>
      <c r="AG17" s="54"/>
      <c r="AH17" s="11">
        <f t="shared" si="14"/>
        <v>0</v>
      </c>
      <c r="AI17" s="54"/>
      <c r="AJ17" s="11">
        <f t="shared" si="15"/>
        <v>0</v>
      </c>
      <c r="AK17" s="88"/>
      <c r="AL17" s="59">
        <f t="shared" si="16"/>
        <v>0</v>
      </c>
      <c r="AM17" s="89"/>
      <c r="AN17" s="59">
        <f t="shared" si="17"/>
        <v>0</v>
      </c>
    </row>
    <row r="18" spans="1:40" x14ac:dyDescent="0.25">
      <c r="A18" s="210">
        <f t="shared" si="18"/>
        <v>17</v>
      </c>
      <c r="B18" s="37" t="s">
        <v>101</v>
      </c>
      <c r="C18" s="37" t="s">
        <v>9</v>
      </c>
      <c r="D18" s="14">
        <f>J18</f>
        <v>325</v>
      </c>
      <c r="E18" s="54"/>
      <c r="F18" s="11">
        <f t="shared" si="0"/>
        <v>0</v>
      </c>
      <c r="G18" s="82"/>
      <c r="H18" s="83">
        <f t="shared" si="1"/>
        <v>0</v>
      </c>
      <c r="I18" s="93">
        <v>21.49</v>
      </c>
      <c r="J18" s="94">
        <f t="shared" si="2"/>
        <v>325</v>
      </c>
      <c r="K18" s="91"/>
      <c r="L18" s="13">
        <f t="shared" si="3"/>
        <v>0</v>
      </c>
      <c r="M18" s="92"/>
      <c r="N18" s="86">
        <f t="shared" si="4"/>
        <v>0</v>
      </c>
      <c r="O18" s="85"/>
      <c r="P18" s="13">
        <f t="shared" si="5"/>
        <v>0</v>
      </c>
      <c r="Q18" s="107"/>
      <c r="R18" s="108">
        <f t="shared" si="6"/>
        <v>0</v>
      </c>
      <c r="S18" s="109"/>
      <c r="T18" s="106">
        <f t="shared" si="7"/>
        <v>0</v>
      </c>
      <c r="U18" s="40"/>
      <c r="V18" s="59">
        <f t="shared" si="8"/>
        <v>0</v>
      </c>
      <c r="W18" s="89"/>
      <c r="X18" s="59">
        <f t="shared" si="9"/>
        <v>0</v>
      </c>
      <c r="Y18" s="48"/>
      <c r="Z18" s="49">
        <f t="shared" si="10"/>
        <v>0</v>
      </c>
      <c r="AA18" s="48"/>
      <c r="AB18" s="87">
        <f t="shared" si="11"/>
        <v>0</v>
      </c>
      <c r="AC18" s="54"/>
      <c r="AD18" s="11">
        <f t="shared" si="12"/>
        <v>0</v>
      </c>
      <c r="AE18" s="82"/>
      <c r="AF18" s="83">
        <f t="shared" si="13"/>
        <v>0</v>
      </c>
      <c r="AG18" s="54"/>
      <c r="AH18" s="11">
        <f t="shared" si="14"/>
        <v>0</v>
      </c>
      <c r="AI18" s="54"/>
      <c r="AJ18" s="11">
        <f t="shared" si="15"/>
        <v>0</v>
      </c>
      <c r="AK18" s="88"/>
      <c r="AL18" s="59">
        <f t="shared" si="16"/>
        <v>0</v>
      </c>
      <c r="AM18" s="89"/>
      <c r="AN18" s="59">
        <f t="shared" si="17"/>
        <v>0</v>
      </c>
    </row>
    <row r="19" spans="1:40" x14ac:dyDescent="0.25">
      <c r="A19" s="210">
        <f t="shared" si="18"/>
        <v>18</v>
      </c>
      <c r="B19" s="37" t="s">
        <v>135</v>
      </c>
      <c r="C19" s="37" t="s">
        <v>136</v>
      </c>
      <c r="D19" s="14">
        <f>R19</f>
        <v>304</v>
      </c>
      <c r="E19" s="54"/>
      <c r="F19" s="11">
        <f t="shared" si="0"/>
        <v>0</v>
      </c>
      <c r="G19" s="82"/>
      <c r="H19" s="83">
        <f t="shared" si="1"/>
        <v>0</v>
      </c>
      <c r="I19" s="54"/>
      <c r="J19" s="11">
        <f t="shared" si="2"/>
        <v>0</v>
      </c>
      <c r="K19" s="91"/>
      <c r="L19" s="13">
        <f t="shared" si="3"/>
        <v>0</v>
      </c>
      <c r="M19" s="92"/>
      <c r="N19" s="86">
        <f t="shared" si="4"/>
        <v>0</v>
      </c>
      <c r="O19" s="85"/>
      <c r="P19" s="13">
        <f t="shared" si="5"/>
        <v>0</v>
      </c>
      <c r="Q19" s="95">
        <v>7.03</v>
      </c>
      <c r="R19" s="96">
        <f t="shared" si="6"/>
        <v>304</v>
      </c>
      <c r="S19" s="109"/>
      <c r="T19" s="106">
        <f t="shared" si="7"/>
        <v>0</v>
      </c>
      <c r="U19" s="40"/>
      <c r="V19" s="59">
        <f t="shared" si="8"/>
        <v>0</v>
      </c>
      <c r="W19" s="89"/>
      <c r="X19" s="59">
        <f t="shared" si="9"/>
        <v>0</v>
      </c>
      <c r="Y19" s="48"/>
      <c r="Z19" s="49">
        <f t="shared" si="10"/>
        <v>0</v>
      </c>
      <c r="AA19" s="48"/>
      <c r="AB19" s="87">
        <f t="shared" si="11"/>
        <v>0</v>
      </c>
      <c r="AC19" s="54"/>
      <c r="AD19" s="11">
        <f t="shared" si="12"/>
        <v>0</v>
      </c>
      <c r="AE19" s="82"/>
      <c r="AF19" s="83">
        <f t="shared" si="13"/>
        <v>0</v>
      </c>
      <c r="AG19" s="54"/>
      <c r="AH19" s="11">
        <f t="shared" si="14"/>
        <v>0</v>
      </c>
      <c r="AI19" s="54"/>
      <c r="AJ19" s="11">
        <f t="shared" si="15"/>
        <v>0</v>
      </c>
      <c r="AK19" s="88"/>
      <c r="AL19" s="59">
        <f t="shared" si="16"/>
        <v>0</v>
      </c>
      <c r="AM19" s="89"/>
      <c r="AN19" s="59">
        <f t="shared" si="17"/>
        <v>0</v>
      </c>
    </row>
    <row r="20" spans="1:40" x14ac:dyDescent="0.25">
      <c r="A20" s="210">
        <f t="shared" si="18"/>
        <v>19</v>
      </c>
      <c r="B20" s="37" t="s">
        <v>126</v>
      </c>
      <c r="C20" s="37" t="s">
        <v>127</v>
      </c>
      <c r="D20" s="14">
        <f>P20</f>
        <v>265</v>
      </c>
      <c r="E20" s="54"/>
      <c r="F20" s="11">
        <f t="shared" si="0"/>
        <v>0</v>
      </c>
      <c r="G20" s="82"/>
      <c r="H20" s="83">
        <f t="shared" si="1"/>
        <v>0</v>
      </c>
      <c r="I20" s="54"/>
      <c r="J20" s="11">
        <f t="shared" si="2"/>
        <v>0</v>
      </c>
      <c r="K20" s="91"/>
      <c r="L20" s="13">
        <f t="shared" si="3"/>
        <v>0</v>
      </c>
      <c r="M20" s="92"/>
      <c r="N20" s="86">
        <f t="shared" si="4"/>
        <v>0</v>
      </c>
      <c r="O20" s="93">
        <v>23.51</v>
      </c>
      <c r="P20" s="94">
        <f t="shared" si="5"/>
        <v>265</v>
      </c>
      <c r="Q20" s="107"/>
      <c r="R20" s="108">
        <f t="shared" si="6"/>
        <v>0</v>
      </c>
      <c r="S20" s="109"/>
      <c r="T20" s="106">
        <f t="shared" si="7"/>
        <v>0</v>
      </c>
      <c r="U20" s="40"/>
      <c r="V20" s="59">
        <f t="shared" si="8"/>
        <v>0</v>
      </c>
      <c r="W20" s="89"/>
      <c r="X20" s="59">
        <f t="shared" si="9"/>
        <v>0</v>
      </c>
      <c r="Y20" s="48"/>
      <c r="Z20" s="49">
        <f t="shared" si="10"/>
        <v>0</v>
      </c>
      <c r="AA20" s="48"/>
      <c r="AB20" s="87">
        <f t="shared" si="11"/>
        <v>0</v>
      </c>
      <c r="AC20" s="54"/>
      <c r="AD20" s="11">
        <f t="shared" si="12"/>
        <v>0</v>
      </c>
      <c r="AE20" s="82"/>
      <c r="AF20" s="83">
        <f t="shared" si="13"/>
        <v>0</v>
      </c>
      <c r="AG20" s="54"/>
      <c r="AH20" s="11">
        <f t="shared" si="14"/>
        <v>0</v>
      </c>
      <c r="AI20" s="54"/>
      <c r="AJ20" s="11">
        <f t="shared" si="15"/>
        <v>0</v>
      </c>
      <c r="AK20" s="88"/>
      <c r="AL20" s="59">
        <f t="shared" si="16"/>
        <v>0</v>
      </c>
      <c r="AM20" s="89"/>
      <c r="AN20" s="59">
        <f t="shared" si="17"/>
        <v>0</v>
      </c>
    </row>
    <row r="21" spans="1:40" x14ac:dyDescent="0.25">
      <c r="A21" s="210">
        <f t="shared" si="18"/>
        <v>20</v>
      </c>
      <c r="B21" s="37" t="s">
        <v>179</v>
      </c>
      <c r="C21" s="37" t="s">
        <v>68</v>
      </c>
      <c r="D21" s="14">
        <f>Z21</f>
        <v>259</v>
      </c>
      <c r="E21" s="54"/>
      <c r="F21" s="11">
        <f t="shared" si="0"/>
        <v>0</v>
      </c>
      <c r="G21" s="82"/>
      <c r="H21" s="83">
        <f t="shared" si="1"/>
        <v>0</v>
      </c>
      <c r="I21" s="54"/>
      <c r="J21" s="11">
        <f t="shared" si="2"/>
        <v>0</v>
      </c>
      <c r="K21" s="91"/>
      <c r="L21" s="13">
        <f t="shared" si="3"/>
        <v>0</v>
      </c>
      <c r="M21" s="92"/>
      <c r="N21" s="86">
        <f t="shared" si="4"/>
        <v>0</v>
      </c>
      <c r="O21" s="85"/>
      <c r="P21" s="13">
        <f t="shared" si="5"/>
        <v>0</v>
      </c>
      <c r="Q21" s="107"/>
      <c r="R21" s="108">
        <f t="shared" si="6"/>
        <v>0</v>
      </c>
      <c r="S21" s="109"/>
      <c r="T21" s="106">
        <f t="shared" si="7"/>
        <v>0</v>
      </c>
      <c r="U21" s="40"/>
      <c r="V21" s="59">
        <f t="shared" si="8"/>
        <v>0</v>
      </c>
      <c r="W21" s="89"/>
      <c r="X21" s="59">
        <f t="shared" si="9"/>
        <v>0</v>
      </c>
      <c r="Y21" s="93">
        <v>6.18</v>
      </c>
      <c r="Z21" s="96">
        <f t="shared" si="10"/>
        <v>259</v>
      </c>
      <c r="AA21" s="48"/>
      <c r="AB21" s="87">
        <f t="shared" si="11"/>
        <v>0</v>
      </c>
      <c r="AC21" s="54"/>
      <c r="AD21" s="11">
        <f t="shared" si="12"/>
        <v>0</v>
      </c>
      <c r="AE21" s="82"/>
      <c r="AF21" s="83">
        <f t="shared" si="13"/>
        <v>0</v>
      </c>
      <c r="AG21" s="54"/>
      <c r="AH21" s="11">
        <f t="shared" si="14"/>
        <v>0</v>
      </c>
      <c r="AI21" s="54"/>
      <c r="AJ21" s="11">
        <f t="shared" si="15"/>
        <v>0</v>
      </c>
      <c r="AK21" s="88"/>
      <c r="AL21" s="59">
        <f t="shared" si="16"/>
        <v>0</v>
      </c>
      <c r="AM21" s="89"/>
      <c r="AN21" s="59">
        <f t="shared" si="17"/>
        <v>0</v>
      </c>
    </row>
    <row r="22" spans="1:40" x14ac:dyDescent="0.25">
      <c r="A22" s="210">
        <f t="shared" si="18"/>
        <v>21</v>
      </c>
      <c r="B22" s="37" t="s">
        <v>137</v>
      </c>
      <c r="C22" s="37" t="s">
        <v>26</v>
      </c>
      <c r="D22" s="14">
        <f>R22</f>
        <v>258</v>
      </c>
      <c r="E22" s="54"/>
      <c r="F22" s="11">
        <f t="shared" si="0"/>
        <v>0</v>
      </c>
      <c r="G22" s="82"/>
      <c r="H22" s="83">
        <f t="shared" si="1"/>
        <v>0</v>
      </c>
      <c r="I22" s="54"/>
      <c r="J22" s="11">
        <f t="shared" si="2"/>
        <v>0</v>
      </c>
      <c r="K22" s="91"/>
      <c r="L22" s="13">
        <f t="shared" si="3"/>
        <v>0</v>
      </c>
      <c r="M22" s="92"/>
      <c r="N22" s="86">
        <f t="shared" si="4"/>
        <v>0</v>
      </c>
      <c r="O22" s="85"/>
      <c r="P22" s="13">
        <f t="shared" si="5"/>
        <v>0</v>
      </c>
      <c r="Q22" s="95">
        <v>6.17</v>
      </c>
      <c r="R22" s="96">
        <f t="shared" si="6"/>
        <v>258</v>
      </c>
      <c r="S22" s="109"/>
      <c r="T22" s="106">
        <f t="shared" si="7"/>
        <v>0</v>
      </c>
      <c r="U22" s="40"/>
      <c r="V22" s="59">
        <f t="shared" si="8"/>
        <v>0</v>
      </c>
      <c r="W22" s="89"/>
      <c r="X22" s="59">
        <f t="shared" si="9"/>
        <v>0</v>
      </c>
      <c r="Y22" s="48"/>
      <c r="Z22" s="49">
        <f t="shared" si="10"/>
        <v>0</v>
      </c>
      <c r="AA22" s="48"/>
      <c r="AB22" s="87">
        <f t="shared" si="11"/>
        <v>0</v>
      </c>
      <c r="AC22" s="54"/>
      <c r="AD22" s="11">
        <f t="shared" si="12"/>
        <v>0</v>
      </c>
      <c r="AE22" s="82"/>
      <c r="AF22" s="83">
        <f t="shared" si="13"/>
        <v>0</v>
      </c>
      <c r="AG22" s="54"/>
      <c r="AH22" s="11">
        <f t="shared" si="14"/>
        <v>0</v>
      </c>
      <c r="AI22" s="54"/>
      <c r="AJ22" s="11">
        <f t="shared" si="15"/>
        <v>0</v>
      </c>
      <c r="AK22" s="88"/>
      <c r="AL22" s="59">
        <f t="shared" si="16"/>
        <v>0</v>
      </c>
      <c r="AM22" s="89"/>
      <c r="AN22" s="59">
        <f t="shared" si="17"/>
        <v>0</v>
      </c>
    </row>
    <row r="23" spans="1:40" x14ac:dyDescent="0.25">
      <c r="A23" s="210">
        <f t="shared" si="18"/>
        <v>22</v>
      </c>
      <c r="B23" s="37" t="s">
        <v>180</v>
      </c>
      <c r="C23" s="37" t="s">
        <v>61</v>
      </c>
      <c r="D23" s="14">
        <f>Z23</f>
        <v>255</v>
      </c>
      <c r="E23" s="54"/>
      <c r="F23" s="11">
        <f t="shared" si="0"/>
        <v>0</v>
      </c>
      <c r="G23" s="82"/>
      <c r="H23" s="83">
        <f t="shared" si="1"/>
        <v>0</v>
      </c>
      <c r="I23" s="54"/>
      <c r="J23" s="11">
        <f t="shared" si="2"/>
        <v>0</v>
      </c>
      <c r="K23" s="91"/>
      <c r="L23" s="13">
        <f t="shared" si="3"/>
        <v>0</v>
      </c>
      <c r="M23" s="92"/>
      <c r="N23" s="86">
        <f t="shared" si="4"/>
        <v>0</v>
      </c>
      <c r="O23" s="85"/>
      <c r="P23" s="13">
        <f t="shared" si="5"/>
        <v>0</v>
      </c>
      <c r="Q23" s="107"/>
      <c r="R23" s="108">
        <f t="shared" si="6"/>
        <v>0</v>
      </c>
      <c r="S23" s="109"/>
      <c r="T23" s="106">
        <f t="shared" si="7"/>
        <v>0</v>
      </c>
      <c r="U23" s="40"/>
      <c r="V23" s="59">
        <f t="shared" si="8"/>
        <v>0</v>
      </c>
      <c r="W23" s="89"/>
      <c r="X23" s="59">
        <f t="shared" si="9"/>
        <v>0</v>
      </c>
      <c r="Y23" s="93">
        <v>6.11</v>
      </c>
      <c r="Z23" s="96">
        <f t="shared" si="10"/>
        <v>255</v>
      </c>
      <c r="AA23" s="48"/>
      <c r="AB23" s="87">
        <f t="shared" si="11"/>
        <v>0</v>
      </c>
      <c r="AC23" s="54"/>
      <c r="AD23" s="11">
        <f t="shared" si="12"/>
        <v>0</v>
      </c>
      <c r="AE23" s="82"/>
      <c r="AF23" s="83">
        <f t="shared" si="13"/>
        <v>0</v>
      </c>
      <c r="AG23" s="54"/>
      <c r="AH23" s="11">
        <f t="shared" si="14"/>
        <v>0</v>
      </c>
      <c r="AI23" s="54"/>
      <c r="AJ23" s="11">
        <f t="shared" si="15"/>
        <v>0</v>
      </c>
      <c r="AK23" s="88"/>
      <c r="AL23" s="59">
        <f t="shared" si="16"/>
        <v>0</v>
      </c>
      <c r="AM23" s="89"/>
      <c r="AN23" s="59">
        <f t="shared" si="17"/>
        <v>0</v>
      </c>
    </row>
    <row r="24" spans="1:40" x14ac:dyDescent="0.25">
      <c r="A24" s="210">
        <f t="shared" si="18"/>
        <v>23</v>
      </c>
      <c r="B24" s="37" t="s">
        <v>138</v>
      </c>
      <c r="C24" s="37" t="s">
        <v>72</v>
      </c>
      <c r="D24" s="14">
        <f>R24</f>
        <v>234</v>
      </c>
      <c r="E24" s="54"/>
      <c r="F24" s="11">
        <f t="shared" si="0"/>
        <v>0</v>
      </c>
      <c r="G24" s="82"/>
      <c r="H24" s="83">
        <f t="shared" si="1"/>
        <v>0</v>
      </c>
      <c r="I24" s="54"/>
      <c r="J24" s="11">
        <f t="shared" si="2"/>
        <v>0</v>
      </c>
      <c r="K24" s="91"/>
      <c r="L24" s="13">
        <f t="shared" si="3"/>
        <v>0</v>
      </c>
      <c r="M24" s="92"/>
      <c r="N24" s="86">
        <f t="shared" si="4"/>
        <v>0</v>
      </c>
      <c r="O24" s="85"/>
      <c r="P24" s="13">
        <f t="shared" si="5"/>
        <v>0</v>
      </c>
      <c r="Q24" s="95">
        <v>5.71</v>
      </c>
      <c r="R24" s="96">
        <f t="shared" si="6"/>
        <v>234</v>
      </c>
      <c r="S24" s="109"/>
      <c r="T24" s="106">
        <f t="shared" si="7"/>
        <v>0</v>
      </c>
      <c r="U24" s="40"/>
      <c r="V24" s="59">
        <f t="shared" si="8"/>
        <v>0</v>
      </c>
      <c r="W24" s="89"/>
      <c r="X24" s="59">
        <f t="shared" si="9"/>
        <v>0</v>
      </c>
      <c r="Y24" s="48"/>
      <c r="Z24" s="49">
        <f t="shared" si="10"/>
        <v>0</v>
      </c>
      <c r="AA24" s="48"/>
      <c r="AB24" s="87">
        <f t="shared" si="11"/>
        <v>0</v>
      </c>
      <c r="AC24" s="54"/>
      <c r="AD24" s="11">
        <f t="shared" si="12"/>
        <v>0</v>
      </c>
      <c r="AE24" s="82"/>
      <c r="AF24" s="83">
        <f t="shared" si="13"/>
        <v>0</v>
      </c>
      <c r="AG24" s="54"/>
      <c r="AH24" s="11">
        <f t="shared" si="14"/>
        <v>0</v>
      </c>
      <c r="AI24" s="54"/>
      <c r="AJ24" s="11">
        <f t="shared" si="15"/>
        <v>0</v>
      </c>
      <c r="AK24" s="88"/>
      <c r="AL24" s="59">
        <f t="shared" si="16"/>
        <v>0</v>
      </c>
      <c r="AM24" s="89"/>
      <c r="AN24" s="59">
        <f t="shared" si="17"/>
        <v>0</v>
      </c>
    </row>
    <row r="25" spans="1:40" x14ac:dyDescent="0.25">
      <c r="A25" s="210"/>
      <c r="B25" s="37"/>
      <c r="C25" s="37"/>
      <c r="E25" s="54"/>
      <c r="F25" s="11">
        <f t="shared" si="0"/>
        <v>0</v>
      </c>
      <c r="G25" s="82"/>
      <c r="H25" s="83">
        <f t="shared" si="1"/>
        <v>0</v>
      </c>
      <c r="I25" s="54"/>
      <c r="J25" s="11">
        <f t="shared" si="2"/>
        <v>0</v>
      </c>
      <c r="K25" s="91"/>
      <c r="L25" s="13">
        <f t="shared" si="3"/>
        <v>0</v>
      </c>
      <c r="M25" s="92"/>
      <c r="N25" s="86">
        <f t="shared" si="4"/>
        <v>0</v>
      </c>
      <c r="O25" s="85"/>
      <c r="P25" s="13">
        <f t="shared" si="5"/>
        <v>0</v>
      </c>
      <c r="Q25" s="107"/>
      <c r="R25" s="108">
        <f t="shared" si="6"/>
        <v>0</v>
      </c>
      <c r="S25" s="109"/>
      <c r="T25" s="106">
        <f t="shared" si="7"/>
        <v>0</v>
      </c>
      <c r="U25" s="40"/>
      <c r="V25" s="59">
        <f t="shared" si="8"/>
        <v>0</v>
      </c>
      <c r="W25" s="89"/>
      <c r="X25" s="59">
        <f t="shared" si="9"/>
        <v>0</v>
      </c>
      <c r="Y25" s="48"/>
      <c r="Z25" s="49">
        <f t="shared" si="10"/>
        <v>0</v>
      </c>
      <c r="AA25" s="48"/>
      <c r="AB25" s="87">
        <f t="shared" si="11"/>
        <v>0</v>
      </c>
      <c r="AC25" s="54"/>
      <c r="AD25" s="11">
        <f t="shared" si="12"/>
        <v>0</v>
      </c>
      <c r="AE25" s="82"/>
      <c r="AF25" s="83">
        <f t="shared" si="13"/>
        <v>0</v>
      </c>
      <c r="AG25" s="54"/>
      <c r="AH25" s="11">
        <f t="shared" si="14"/>
        <v>0</v>
      </c>
      <c r="AI25" s="54"/>
      <c r="AJ25" s="11">
        <f t="shared" si="15"/>
        <v>0</v>
      </c>
      <c r="AK25" s="88"/>
      <c r="AL25" s="59">
        <f t="shared" si="16"/>
        <v>0</v>
      </c>
      <c r="AM25" s="89"/>
      <c r="AN25" s="59">
        <f t="shared" si="17"/>
        <v>0</v>
      </c>
    </row>
    <row r="26" spans="1:40" x14ac:dyDescent="0.25">
      <c r="A26" s="210"/>
      <c r="B26" s="37"/>
      <c r="C26" s="37"/>
      <c r="E26" s="54"/>
      <c r="F26" s="11">
        <f t="shared" si="0"/>
        <v>0</v>
      </c>
      <c r="G26" s="82"/>
      <c r="H26" s="83">
        <f t="shared" si="1"/>
        <v>0</v>
      </c>
      <c r="I26" s="54"/>
      <c r="J26" s="11">
        <f t="shared" si="2"/>
        <v>0</v>
      </c>
      <c r="K26" s="91"/>
      <c r="L26" s="13">
        <f t="shared" si="3"/>
        <v>0</v>
      </c>
      <c r="M26" s="92"/>
      <c r="N26" s="86">
        <f t="shared" si="4"/>
        <v>0</v>
      </c>
      <c r="O26" s="85"/>
      <c r="P26" s="13">
        <f t="shared" si="5"/>
        <v>0</v>
      </c>
      <c r="Q26" s="107"/>
      <c r="R26" s="108">
        <f t="shared" si="6"/>
        <v>0</v>
      </c>
      <c r="S26" s="109"/>
      <c r="T26" s="106">
        <f t="shared" si="7"/>
        <v>0</v>
      </c>
      <c r="U26" s="40"/>
      <c r="V26" s="59">
        <f t="shared" si="8"/>
        <v>0</v>
      </c>
      <c r="W26" s="89"/>
      <c r="X26" s="59">
        <f t="shared" si="9"/>
        <v>0</v>
      </c>
      <c r="Y26" s="48"/>
      <c r="Z26" s="49">
        <f t="shared" si="10"/>
        <v>0</v>
      </c>
      <c r="AA26" s="48"/>
      <c r="AB26" s="87">
        <f t="shared" si="11"/>
        <v>0</v>
      </c>
      <c r="AC26" s="54"/>
      <c r="AD26" s="11">
        <f t="shared" si="12"/>
        <v>0</v>
      </c>
      <c r="AE26" s="82"/>
      <c r="AF26" s="83">
        <f t="shared" si="13"/>
        <v>0</v>
      </c>
      <c r="AG26" s="54"/>
      <c r="AH26" s="11">
        <f t="shared" si="14"/>
        <v>0</v>
      </c>
      <c r="AI26" s="54"/>
      <c r="AJ26" s="11">
        <f t="shared" si="15"/>
        <v>0</v>
      </c>
      <c r="AK26" s="88"/>
      <c r="AL26" s="59">
        <f t="shared" si="16"/>
        <v>0</v>
      </c>
      <c r="AM26" s="89"/>
      <c r="AN26" s="59">
        <f t="shared" si="17"/>
        <v>0</v>
      </c>
    </row>
    <row r="27" spans="1:40" x14ac:dyDescent="0.25">
      <c r="A27" s="210"/>
      <c r="B27" s="37"/>
      <c r="C27" s="37"/>
      <c r="E27" s="54"/>
      <c r="F27" s="11">
        <f t="shared" si="0"/>
        <v>0</v>
      </c>
      <c r="G27" s="82"/>
      <c r="H27" s="83">
        <f t="shared" si="1"/>
        <v>0</v>
      </c>
      <c r="I27" s="54"/>
      <c r="J27" s="11">
        <f t="shared" si="2"/>
        <v>0</v>
      </c>
      <c r="K27" s="91"/>
      <c r="L27" s="13">
        <f t="shared" si="3"/>
        <v>0</v>
      </c>
      <c r="M27" s="92"/>
      <c r="N27" s="86">
        <f t="shared" si="4"/>
        <v>0</v>
      </c>
      <c r="O27" s="85"/>
      <c r="P27" s="13">
        <f t="shared" si="5"/>
        <v>0</v>
      </c>
      <c r="Q27" s="107"/>
      <c r="R27" s="108">
        <f t="shared" si="6"/>
        <v>0</v>
      </c>
      <c r="S27" s="109"/>
      <c r="T27" s="106">
        <f t="shared" si="7"/>
        <v>0</v>
      </c>
      <c r="U27" s="40"/>
      <c r="V27" s="59">
        <f t="shared" si="8"/>
        <v>0</v>
      </c>
      <c r="W27" s="89"/>
      <c r="X27" s="59">
        <f t="shared" si="9"/>
        <v>0</v>
      </c>
      <c r="Y27" s="48"/>
      <c r="Z27" s="49">
        <f t="shared" si="10"/>
        <v>0</v>
      </c>
      <c r="AA27" s="48"/>
      <c r="AB27" s="87">
        <f t="shared" si="11"/>
        <v>0</v>
      </c>
      <c r="AC27" s="54"/>
      <c r="AD27" s="11">
        <f t="shared" si="12"/>
        <v>0</v>
      </c>
      <c r="AE27" s="82"/>
      <c r="AF27" s="83">
        <f t="shared" si="13"/>
        <v>0</v>
      </c>
      <c r="AG27" s="54"/>
      <c r="AH27" s="11">
        <f t="shared" si="14"/>
        <v>0</v>
      </c>
      <c r="AI27" s="54"/>
      <c r="AJ27" s="11">
        <f t="shared" si="15"/>
        <v>0</v>
      </c>
      <c r="AK27" s="88"/>
      <c r="AL27" s="59">
        <f t="shared" si="16"/>
        <v>0</v>
      </c>
      <c r="AM27" s="89"/>
      <c r="AN27" s="59">
        <f t="shared" si="17"/>
        <v>0</v>
      </c>
    </row>
    <row r="28" spans="1:40" x14ac:dyDescent="0.25">
      <c r="A28" s="210"/>
      <c r="B28" s="37"/>
      <c r="C28" s="37"/>
      <c r="E28" s="54"/>
      <c r="F28" s="11">
        <f t="shared" si="0"/>
        <v>0</v>
      </c>
      <c r="G28" s="82"/>
      <c r="H28" s="83">
        <f t="shared" si="1"/>
        <v>0</v>
      </c>
      <c r="I28" s="54"/>
      <c r="J28" s="11">
        <f t="shared" si="2"/>
        <v>0</v>
      </c>
      <c r="K28" s="91"/>
      <c r="L28" s="13">
        <f t="shared" si="3"/>
        <v>0</v>
      </c>
      <c r="M28" s="92"/>
      <c r="N28" s="86">
        <f t="shared" si="4"/>
        <v>0</v>
      </c>
      <c r="O28" s="85"/>
      <c r="P28" s="13">
        <f t="shared" si="5"/>
        <v>0</v>
      </c>
      <c r="Q28" s="107"/>
      <c r="R28" s="108">
        <f t="shared" si="6"/>
        <v>0</v>
      </c>
      <c r="S28" s="109"/>
      <c r="T28" s="106">
        <f t="shared" si="7"/>
        <v>0</v>
      </c>
      <c r="U28" s="40"/>
      <c r="V28" s="59">
        <f t="shared" si="8"/>
        <v>0</v>
      </c>
      <c r="W28" s="89"/>
      <c r="X28" s="59">
        <f t="shared" si="9"/>
        <v>0</v>
      </c>
      <c r="Y28" s="48"/>
      <c r="Z28" s="49">
        <f t="shared" si="10"/>
        <v>0</v>
      </c>
      <c r="AA28" s="48"/>
      <c r="AB28" s="87">
        <f t="shared" si="11"/>
        <v>0</v>
      </c>
      <c r="AC28" s="54"/>
      <c r="AD28" s="11">
        <f t="shared" si="12"/>
        <v>0</v>
      </c>
      <c r="AE28" s="82"/>
      <c r="AF28" s="83">
        <f t="shared" si="13"/>
        <v>0</v>
      </c>
      <c r="AG28" s="54"/>
      <c r="AH28" s="11">
        <f t="shared" si="14"/>
        <v>0</v>
      </c>
      <c r="AI28" s="54"/>
      <c r="AJ28" s="11">
        <f t="shared" si="15"/>
        <v>0</v>
      </c>
      <c r="AK28" s="88"/>
      <c r="AL28" s="59">
        <f t="shared" si="16"/>
        <v>0</v>
      </c>
      <c r="AM28" s="89"/>
      <c r="AN28" s="59">
        <f t="shared" si="17"/>
        <v>0</v>
      </c>
    </row>
    <row r="29" spans="1:40" x14ac:dyDescent="0.25">
      <c r="A29" s="210"/>
      <c r="B29" s="37"/>
      <c r="C29" s="37"/>
      <c r="E29" s="54"/>
      <c r="F29" s="11">
        <f t="shared" si="0"/>
        <v>0</v>
      </c>
      <c r="G29" s="82"/>
      <c r="H29" s="83">
        <f t="shared" si="1"/>
        <v>0</v>
      </c>
      <c r="I29" s="54"/>
      <c r="J29" s="11">
        <f t="shared" si="2"/>
        <v>0</v>
      </c>
      <c r="K29" s="91"/>
      <c r="L29" s="13">
        <f t="shared" si="3"/>
        <v>0</v>
      </c>
      <c r="M29" s="92"/>
      <c r="N29" s="86">
        <f t="shared" si="4"/>
        <v>0</v>
      </c>
      <c r="O29" s="85"/>
      <c r="P29" s="13">
        <f t="shared" si="5"/>
        <v>0</v>
      </c>
      <c r="Q29" s="107"/>
      <c r="R29" s="108">
        <f t="shared" si="6"/>
        <v>0</v>
      </c>
      <c r="S29" s="109"/>
      <c r="T29" s="106">
        <f t="shared" si="7"/>
        <v>0</v>
      </c>
      <c r="U29" s="40"/>
      <c r="V29" s="59">
        <f t="shared" si="8"/>
        <v>0</v>
      </c>
      <c r="W29" s="89"/>
      <c r="X29" s="59">
        <f t="shared" si="9"/>
        <v>0</v>
      </c>
      <c r="Y29" s="48"/>
      <c r="Z29" s="49">
        <f t="shared" si="10"/>
        <v>0</v>
      </c>
      <c r="AA29" s="48"/>
      <c r="AB29" s="87">
        <f t="shared" si="11"/>
        <v>0</v>
      </c>
      <c r="AC29" s="54"/>
      <c r="AD29" s="11">
        <f t="shared" si="12"/>
        <v>0</v>
      </c>
      <c r="AE29" s="82"/>
      <c r="AF29" s="83">
        <f t="shared" si="13"/>
        <v>0</v>
      </c>
      <c r="AG29" s="54"/>
      <c r="AH29" s="11">
        <f t="shared" si="14"/>
        <v>0</v>
      </c>
      <c r="AI29" s="54"/>
      <c r="AJ29" s="11">
        <f t="shared" si="15"/>
        <v>0</v>
      </c>
      <c r="AK29" s="88"/>
      <c r="AL29" s="59">
        <f t="shared" si="16"/>
        <v>0</v>
      </c>
      <c r="AM29" s="89"/>
      <c r="AN29" s="59">
        <f t="shared" si="17"/>
        <v>0</v>
      </c>
    </row>
    <row r="30" spans="1:40" x14ac:dyDescent="0.25">
      <c r="A30" s="211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25"/>
    <row r="32" spans="1:40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  <row r="422" s="64" customFormat="1" x14ac:dyDescent="0.25"/>
    <row r="423" s="64" customFormat="1" x14ac:dyDescent="0.25"/>
    <row r="424" s="64" customFormat="1" x14ac:dyDescent="0.25"/>
    <row r="425" s="64" customFormat="1" x14ac:dyDescent="0.25"/>
    <row r="426" s="64" customFormat="1" x14ac:dyDescent="0.25"/>
    <row r="427" s="64" customFormat="1" x14ac:dyDescent="0.25"/>
    <row r="428" s="64" customFormat="1" x14ac:dyDescent="0.25"/>
    <row r="429" s="64" customFormat="1" x14ac:dyDescent="0.25"/>
    <row r="430" s="64" customFormat="1" x14ac:dyDescent="0.25"/>
    <row r="431" s="64" customFormat="1" x14ac:dyDescent="0.25"/>
    <row r="432" s="64" customFormat="1" x14ac:dyDescent="0.25"/>
    <row r="433" s="64" customFormat="1" x14ac:dyDescent="0.25"/>
    <row r="434" s="64" customFormat="1" x14ac:dyDescent="0.25"/>
    <row r="435" s="64" customFormat="1" x14ac:dyDescent="0.25"/>
    <row r="436" s="64" customFormat="1" x14ac:dyDescent="0.25"/>
    <row r="437" s="64" customFormat="1" x14ac:dyDescent="0.25"/>
    <row r="438" s="64" customFormat="1" x14ac:dyDescent="0.25"/>
    <row r="439" s="64" customFormat="1" x14ac:dyDescent="0.25"/>
    <row r="440" s="64" customFormat="1" x14ac:dyDescent="0.25"/>
    <row r="441" s="64" customFormat="1" x14ac:dyDescent="0.25"/>
    <row r="442" s="64" customFormat="1" x14ac:dyDescent="0.25"/>
    <row r="443" s="64" customFormat="1" x14ac:dyDescent="0.25"/>
    <row r="444" s="64" customFormat="1" x14ac:dyDescent="0.25"/>
    <row r="445" s="64" customFormat="1" x14ac:dyDescent="0.25"/>
    <row r="446" s="64" customFormat="1" x14ac:dyDescent="0.25"/>
    <row r="447" s="64" customFormat="1" x14ac:dyDescent="0.25"/>
    <row r="448" s="64" customFormat="1" x14ac:dyDescent="0.25"/>
    <row r="449" s="64" customFormat="1" x14ac:dyDescent="0.25"/>
    <row r="450" s="64" customFormat="1" x14ac:dyDescent="0.25"/>
    <row r="451" s="64" customFormat="1" x14ac:dyDescent="0.25"/>
    <row r="452" s="64" customFormat="1" x14ac:dyDescent="0.25"/>
    <row r="453" s="64" customFormat="1" x14ac:dyDescent="0.25"/>
    <row r="454" s="64" customFormat="1" x14ac:dyDescent="0.25"/>
    <row r="455" s="64" customFormat="1" x14ac:dyDescent="0.25"/>
    <row r="456" s="64" customFormat="1" x14ac:dyDescent="0.25"/>
    <row r="457" s="64" customFormat="1" x14ac:dyDescent="0.25"/>
    <row r="458" s="64" customFormat="1" x14ac:dyDescent="0.25"/>
    <row r="459" s="64" customFormat="1" x14ac:dyDescent="0.25"/>
    <row r="460" s="64" customFormat="1" x14ac:dyDescent="0.25"/>
    <row r="461" s="64" customFormat="1" x14ac:dyDescent="0.25"/>
    <row r="462" s="64" customFormat="1" x14ac:dyDescent="0.25"/>
    <row r="463" s="64" customFormat="1" x14ac:dyDescent="0.25"/>
    <row r="464" s="64" customFormat="1" x14ac:dyDescent="0.25"/>
    <row r="465" s="64" customFormat="1" x14ac:dyDescent="0.25"/>
    <row r="466" s="64" customFormat="1" x14ac:dyDescent="0.25"/>
    <row r="467" s="64" customFormat="1" x14ac:dyDescent="0.25"/>
    <row r="468" s="64" customFormat="1" x14ac:dyDescent="0.25"/>
    <row r="469" s="64" customFormat="1" x14ac:dyDescent="0.25"/>
    <row r="470" s="64" customFormat="1" x14ac:dyDescent="0.25"/>
    <row r="471" s="64" customFormat="1" x14ac:dyDescent="0.25"/>
    <row r="472" s="64" customFormat="1" x14ac:dyDescent="0.25"/>
    <row r="473" s="64" customFormat="1" x14ac:dyDescent="0.25"/>
    <row r="474" s="64" customFormat="1" x14ac:dyDescent="0.25"/>
    <row r="475" s="64" customFormat="1" x14ac:dyDescent="0.25"/>
    <row r="476" s="64" customFormat="1" x14ac:dyDescent="0.25"/>
    <row r="477" s="64" customFormat="1" x14ac:dyDescent="0.25"/>
    <row r="478" s="64" customFormat="1" x14ac:dyDescent="0.25"/>
    <row r="479" s="64" customFormat="1" x14ac:dyDescent="0.25"/>
    <row r="480" s="64" customFormat="1" x14ac:dyDescent="0.25"/>
    <row r="481" s="64" customFormat="1" x14ac:dyDescent="0.25"/>
    <row r="482" s="64" customFormat="1" x14ac:dyDescent="0.25"/>
    <row r="483" s="64" customFormat="1" x14ac:dyDescent="0.25"/>
    <row r="484" s="64" customFormat="1" x14ac:dyDescent="0.25"/>
    <row r="485" s="64" customFormat="1" x14ac:dyDescent="0.25"/>
    <row r="486" s="64" customFormat="1" x14ac:dyDescent="0.25"/>
    <row r="487" s="64" customFormat="1" x14ac:dyDescent="0.25"/>
    <row r="488" s="64" customFormat="1" x14ac:dyDescent="0.25"/>
    <row r="489" s="64" customFormat="1" x14ac:dyDescent="0.25"/>
    <row r="490" s="64" customFormat="1" x14ac:dyDescent="0.25"/>
    <row r="491" s="64" customFormat="1" x14ac:dyDescent="0.25"/>
    <row r="492" s="64" customFormat="1" x14ac:dyDescent="0.25"/>
    <row r="493" s="64" customFormat="1" x14ac:dyDescent="0.25"/>
    <row r="494" s="64" customFormat="1" x14ac:dyDescent="0.25"/>
    <row r="495" s="64" customFormat="1" x14ac:dyDescent="0.25"/>
    <row r="496" s="64" customFormat="1" x14ac:dyDescent="0.25"/>
    <row r="497" s="64" customFormat="1" x14ac:dyDescent="0.25"/>
    <row r="498" s="64" customFormat="1" x14ac:dyDescent="0.25"/>
    <row r="499" s="64" customFormat="1" x14ac:dyDescent="0.25"/>
    <row r="500" s="64" customFormat="1" x14ac:dyDescent="0.25"/>
    <row r="501" s="64" customFormat="1" x14ac:dyDescent="0.25"/>
    <row r="502" s="64" customFormat="1" x14ac:dyDescent="0.25"/>
    <row r="503" s="64" customFormat="1" x14ac:dyDescent="0.25"/>
    <row r="504" s="64" customFormat="1" x14ac:dyDescent="0.25"/>
    <row r="505" s="64" customFormat="1" x14ac:dyDescent="0.25"/>
    <row r="506" s="64" customFormat="1" x14ac:dyDescent="0.25"/>
    <row r="507" s="64" customFormat="1" x14ac:dyDescent="0.25"/>
    <row r="508" s="64" customFormat="1" x14ac:dyDescent="0.25"/>
    <row r="509" s="64" customFormat="1" x14ac:dyDescent="0.25"/>
    <row r="510" s="64" customFormat="1" x14ac:dyDescent="0.25"/>
    <row r="511" s="64" customFormat="1" x14ac:dyDescent="0.25"/>
    <row r="512" s="64" customFormat="1" x14ac:dyDescent="0.25"/>
    <row r="513" s="64" customFormat="1" x14ac:dyDescent="0.25"/>
    <row r="514" s="64" customFormat="1" x14ac:dyDescent="0.25"/>
    <row r="515" s="64" customFormat="1" x14ac:dyDescent="0.25"/>
    <row r="516" s="64" customFormat="1" x14ac:dyDescent="0.25"/>
    <row r="517" s="64" customFormat="1" x14ac:dyDescent="0.25"/>
    <row r="518" s="64" customFormat="1" x14ac:dyDescent="0.25"/>
    <row r="519" s="64" customFormat="1" x14ac:dyDescent="0.25"/>
    <row r="520" s="64" customFormat="1" x14ac:dyDescent="0.25"/>
    <row r="521" s="64" customFormat="1" x14ac:dyDescent="0.25"/>
    <row r="522" s="64" customFormat="1" x14ac:dyDescent="0.25"/>
    <row r="523" s="64" customFormat="1" x14ac:dyDescent="0.25"/>
    <row r="524" s="64" customFormat="1" x14ac:dyDescent="0.25"/>
    <row r="525" s="64" customFormat="1" x14ac:dyDescent="0.25"/>
    <row r="526" s="64" customFormat="1" x14ac:dyDescent="0.25"/>
    <row r="527" s="64" customFormat="1" x14ac:dyDescent="0.25"/>
    <row r="528" s="64" customFormat="1" x14ac:dyDescent="0.25"/>
    <row r="529" s="64" customFormat="1" x14ac:dyDescent="0.25"/>
    <row r="530" s="64" customFormat="1" x14ac:dyDescent="0.25"/>
    <row r="531" s="64" customFormat="1" x14ac:dyDescent="0.25"/>
    <row r="532" s="64" customFormat="1" x14ac:dyDescent="0.25"/>
    <row r="533" s="64" customFormat="1" x14ac:dyDescent="0.25"/>
    <row r="534" s="64" customFormat="1" x14ac:dyDescent="0.25"/>
    <row r="535" s="64" customFormat="1" x14ac:dyDescent="0.25"/>
    <row r="536" s="64" customFormat="1" x14ac:dyDescent="0.25"/>
    <row r="537" s="64" customFormat="1" x14ac:dyDescent="0.25"/>
    <row r="538" s="64" customFormat="1" x14ac:dyDescent="0.25"/>
    <row r="539" s="64" customFormat="1" x14ac:dyDescent="0.25"/>
    <row r="540" s="64" customFormat="1" x14ac:dyDescent="0.25"/>
    <row r="541" s="64" customFormat="1" x14ac:dyDescent="0.25"/>
    <row r="542" s="64" customFormat="1" x14ac:dyDescent="0.25"/>
    <row r="543" s="64" customFormat="1" x14ac:dyDescent="0.25"/>
    <row r="544" s="64" customFormat="1" x14ac:dyDescent="0.25"/>
    <row r="545" s="64" customFormat="1" x14ac:dyDescent="0.25"/>
    <row r="546" s="64" customFormat="1" x14ac:dyDescent="0.25"/>
    <row r="547" s="64" customFormat="1" x14ac:dyDescent="0.25"/>
    <row r="548" s="64" customFormat="1" x14ac:dyDescent="0.25"/>
    <row r="549" s="64" customFormat="1" x14ac:dyDescent="0.25"/>
    <row r="550" s="64" customFormat="1" x14ac:dyDescent="0.25"/>
    <row r="551" s="64" customFormat="1" x14ac:dyDescent="0.25"/>
    <row r="552" s="64" customFormat="1" x14ac:dyDescent="0.25"/>
    <row r="553" s="64" customFormat="1" x14ac:dyDescent="0.25"/>
    <row r="554" s="64" customFormat="1" x14ac:dyDescent="0.25"/>
    <row r="555" s="64" customFormat="1" x14ac:dyDescent="0.25"/>
    <row r="556" s="64" customFormat="1" x14ac:dyDescent="0.25"/>
    <row r="557" s="64" customFormat="1" x14ac:dyDescent="0.25"/>
    <row r="558" s="64" customFormat="1" x14ac:dyDescent="0.25"/>
    <row r="559" s="64" customFormat="1" x14ac:dyDescent="0.25"/>
    <row r="560" s="64" customFormat="1" x14ac:dyDescent="0.25"/>
    <row r="561" s="64" customFormat="1" x14ac:dyDescent="0.25"/>
    <row r="562" s="64" customFormat="1" x14ac:dyDescent="0.25"/>
    <row r="563" s="64" customFormat="1" x14ac:dyDescent="0.25"/>
    <row r="564" s="64" customFormat="1" x14ac:dyDescent="0.25"/>
    <row r="565" s="64" customFormat="1" x14ac:dyDescent="0.25"/>
    <row r="566" s="64" customFormat="1" x14ac:dyDescent="0.25"/>
    <row r="567" s="64" customFormat="1" x14ac:dyDescent="0.25"/>
    <row r="568" s="64" customFormat="1" x14ac:dyDescent="0.25"/>
    <row r="569" s="64" customFormat="1" x14ac:dyDescent="0.25"/>
    <row r="570" s="64" customFormat="1" x14ac:dyDescent="0.25"/>
    <row r="571" s="64" customFormat="1" x14ac:dyDescent="0.25"/>
    <row r="572" s="64" customFormat="1" x14ac:dyDescent="0.25"/>
    <row r="573" s="64" customFormat="1" x14ac:dyDescent="0.25"/>
    <row r="574" s="64" customFormat="1" x14ac:dyDescent="0.25"/>
    <row r="575" s="64" customFormat="1" x14ac:dyDescent="0.25"/>
    <row r="576" s="64" customFormat="1" x14ac:dyDescent="0.25"/>
    <row r="577" s="64" customFormat="1" x14ac:dyDescent="0.25"/>
    <row r="578" s="64" customFormat="1" x14ac:dyDescent="0.25"/>
    <row r="579" s="64" customFormat="1" x14ac:dyDescent="0.25"/>
    <row r="580" s="64" customFormat="1" x14ac:dyDescent="0.25"/>
    <row r="581" s="64" customFormat="1" x14ac:dyDescent="0.25"/>
    <row r="582" s="64" customFormat="1" x14ac:dyDescent="0.25"/>
    <row r="583" s="64" customFormat="1" x14ac:dyDescent="0.25"/>
    <row r="584" s="64" customFormat="1" x14ac:dyDescent="0.25"/>
    <row r="585" s="64" customFormat="1" x14ac:dyDescent="0.25"/>
    <row r="586" s="64" customFormat="1" x14ac:dyDescent="0.25"/>
    <row r="587" s="64" customFormat="1" x14ac:dyDescent="0.25"/>
    <row r="588" s="64" customFormat="1" x14ac:dyDescent="0.25"/>
    <row r="589" s="64" customFormat="1" x14ac:dyDescent="0.25"/>
    <row r="590" s="64" customFormat="1" x14ac:dyDescent="0.25"/>
    <row r="591" s="64" customFormat="1" x14ac:dyDescent="0.25"/>
    <row r="592" s="64" customFormat="1" x14ac:dyDescent="0.25"/>
    <row r="593" s="64" customFormat="1" x14ac:dyDescent="0.25"/>
    <row r="594" s="64" customFormat="1" x14ac:dyDescent="0.25"/>
    <row r="595" s="64" customFormat="1" x14ac:dyDescent="0.25"/>
    <row r="596" s="64" customFormat="1" x14ac:dyDescent="0.25"/>
    <row r="597" s="64" customFormat="1" x14ac:dyDescent="0.25"/>
    <row r="598" s="64" customFormat="1" x14ac:dyDescent="0.25"/>
    <row r="599" s="64" customFormat="1" x14ac:dyDescent="0.25"/>
    <row r="600" s="64" customFormat="1" x14ac:dyDescent="0.25"/>
    <row r="601" s="64" customFormat="1" x14ac:dyDescent="0.25"/>
    <row r="602" s="64" customFormat="1" x14ac:dyDescent="0.25"/>
    <row r="603" s="64" customFormat="1" x14ac:dyDescent="0.25"/>
    <row r="604" s="64" customFormat="1" x14ac:dyDescent="0.25"/>
    <row r="605" s="64" customFormat="1" x14ac:dyDescent="0.25"/>
    <row r="606" s="64" customFormat="1" x14ac:dyDescent="0.25"/>
    <row r="607" s="64" customFormat="1" x14ac:dyDescent="0.25"/>
    <row r="608" s="64" customFormat="1" x14ac:dyDescent="0.25"/>
    <row r="609" s="64" customFormat="1" x14ac:dyDescent="0.25"/>
    <row r="610" s="64" customFormat="1" x14ac:dyDescent="0.25"/>
    <row r="611" s="64" customFormat="1" x14ac:dyDescent="0.25"/>
    <row r="612" s="64" customFormat="1" x14ac:dyDescent="0.25"/>
    <row r="613" s="64" customFormat="1" x14ac:dyDescent="0.25"/>
    <row r="614" s="64" customFormat="1" x14ac:dyDescent="0.25"/>
    <row r="615" s="64" customFormat="1" x14ac:dyDescent="0.25"/>
    <row r="616" s="64" customFormat="1" x14ac:dyDescent="0.25"/>
    <row r="617" s="64" customFormat="1" x14ac:dyDescent="0.25"/>
    <row r="618" s="64" customFormat="1" x14ac:dyDescent="0.25"/>
    <row r="619" s="64" customFormat="1" x14ac:dyDescent="0.25"/>
    <row r="620" s="64" customFormat="1" x14ac:dyDescent="0.25"/>
    <row r="621" s="64" customFormat="1" x14ac:dyDescent="0.25"/>
    <row r="622" s="64" customFormat="1" x14ac:dyDescent="0.25"/>
    <row r="623" s="64" customFormat="1" x14ac:dyDescent="0.25"/>
    <row r="624" s="64" customFormat="1" x14ac:dyDescent="0.25"/>
    <row r="625" s="64" customFormat="1" x14ac:dyDescent="0.25"/>
    <row r="626" s="64" customFormat="1" x14ac:dyDescent="0.25"/>
    <row r="627" s="64" customFormat="1" x14ac:dyDescent="0.25"/>
    <row r="628" s="64" customFormat="1" x14ac:dyDescent="0.25"/>
    <row r="629" s="64" customFormat="1" x14ac:dyDescent="0.25"/>
    <row r="630" s="64" customFormat="1" x14ac:dyDescent="0.25"/>
    <row r="631" s="64" customFormat="1" x14ac:dyDescent="0.25"/>
    <row r="632" s="64" customFormat="1" x14ac:dyDescent="0.25"/>
    <row r="633" s="64" customFormat="1" x14ac:dyDescent="0.25"/>
    <row r="634" s="64" customFormat="1" x14ac:dyDescent="0.25"/>
    <row r="635" s="64" customFormat="1" x14ac:dyDescent="0.25"/>
    <row r="636" s="64" customFormat="1" x14ac:dyDescent="0.25"/>
    <row r="637" s="64" customFormat="1" x14ac:dyDescent="0.25"/>
    <row r="638" s="64" customFormat="1" x14ac:dyDescent="0.25"/>
    <row r="639" s="64" customFormat="1" x14ac:dyDescent="0.25"/>
    <row r="640" s="64" customFormat="1" x14ac:dyDescent="0.25"/>
    <row r="641" s="64" customFormat="1" x14ac:dyDescent="0.25"/>
    <row r="642" s="64" customFormat="1" x14ac:dyDescent="0.25"/>
    <row r="643" s="64" customFormat="1" x14ac:dyDescent="0.25"/>
    <row r="644" s="64" customFormat="1" x14ac:dyDescent="0.25"/>
    <row r="645" s="64" customFormat="1" x14ac:dyDescent="0.25"/>
    <row r="646" s="64" customFormat="1" x14ac:dyDescent="0.25"/>
    <row r="647" s="64" customFormat="1" x14ac:dyDescent="0.25"/>
    <row r="648" s="64" customFormat="1" x14ac:dyDescent="0.25"/>
    <row r="649" s="64" customFormat="1" x14ac:dyDescent="0.25"/>
    <row r="650" s="64" customFormat="1" x14ac:dyDescent="0.25"/>
    <row r="651" s="64" customFormat="1" x14ac:dyDescent="0.25"/>
    <row r="652" s="64" customFormat="1" x14ac:dyDescent="0.25"/>
    <row r="653" s="64" customFormat="1" x14ac:dyDescent="0.25"/>
    <row r="654" s="64" customFormat="1" x14ac:dyDescent="0.25"/>
    <row r="655" s="64" customFormat="1" x14ac:dyDescent="0.25"/>
    <row r="656" s="64" customFormat="1" x14ac:dyDescent="0.25"/>
    <row r="657" s="64" customFormat="1" x14ac:dyDescent="0.25"/>
    <row r="658" s="64" customFormat="1" x14ac:dyDescent="0.25"/>
    <row r="659" s="64" customFormat="1" x14ac:dyDescent="0.25"/>
    <row r="660" s="64" customFormat="1" x14ac:dyDescent="0.25"/>
    <row r="661" s="64" customFormat="1" x14ac:dyDescent="0.25"/>
    <row r="662" s="64" customFormat="1" x14ac:dyDescent="0.25"/>
    <row r="663" s="64" customFormat="1" x14ac:dyDescent="0.25"/>
    <row r="664" s="64" customFormat="1" x14ac:dyDescent="0.25"/>
    <row r="665" s="64" customFormat="1" x14ac:dyDescent="0.25"/>
    <row r="666" s="64" customFormat="1" x14ac:dyDescent="0.25"/>
    <row r="667" s="64" customFormat="1" x14ac:dyDescent="0.25"/>
    <row r="668" s="64" customFormat="1" x14ac:dyDescent="0.25"/>
    <row r="669" s="64" customFormat="1" x14ac:dyDescent="0.25"/>
    <row r="670" s="64" customFormat="1" x14ac:dyDescent="0.25"/>
    <row r="671" s="64" customFormat="1" x14ac:dyDescent="0.25"/>
    <row r="672" s="64" customFormat="1" x14ac:dyDescent="0.25"/>
    <row r="673" s="64" customFormat="1" x14ac:dyDescent="0.25"/>
    <row r="674" s="64" customFormat="1" x14ac:dyDescent="0.25"/>
    <row r="675" s="64" customFormat="1" x14ac:dyDescent="0.25"/>
    <row r="676" s="64" customFormat="1" x14ac:dyDescent="0.25"/>
    <row r="677" s="64" customFormat="1" x14ac:dyDescent="0.25"/>
    <row r="678" s="64" customFormat="1" x14ac:dyDescent="0.25"/>
    <row r="679" s="64" customFormat="1" x14ac:dyDescent="0.25"/>
    <row r="680" s="64" customFormat="1" x14ac:dyDescent="0.25"/>
    <row r="681" s="64" customFormat="1" x14ac:dyDescent="0.25"/>
    <row r="682" s="64" customFormat="1" x14ac:dyDescent="0.25"/>
    <row r="683" s="64" customFormat="1" x14ac:dyDescent="0.25"/>
    <row r="684" s="64" customFormat="1" x14ac:dyDescent="0.25"/>
    <row r="685" s="64" customFormat="1" x14ac:dyDescent="0.25"/>
    <row r="686" s="64" customFormat="1" x14ac:dyDescent="0.25"/>
    <row r="687" s="64" customFormat="1" x14ac:dyDescent="0.25"/>
    <row r="688" s="64" customFormat="1" x14ac:dyDescent="0.25"/>
    <row r="689" s="64" customFormat="1" x14ac:dyDescent="0.25"/>
    <row r="690" s="64" customFormat="1" x14ac:dyDescent="0.25"/>
    <row r="691" s="64" customFormat="1" x14ac:dyDescent="0.25"/>
    <row r="692" s="64" customFormat="1" x14ac:dyDescent="0.25"/>
    <row r="693" s="64" customFormat="1" x14ac:dyDescent="0.25"/>
    <row r="694" s="64" customFormat="1" x14ac:dyDescent="0.25"/>
    <row r="695" s="64" customFormat="1" x14ac:dyDescent="0.25"/>
    <row r="696" s="64" customFormat="1" x14ac:dyDescent="0.25"/>
    <row r="697" s="64" customFormat="1" x14ac:dyDescent="0.25"/>
    <row r="698" s="64" customFormat="1" x14ac:dyDescent="0.25"/>
    <row r="699" s="64" customFormat="1" x14ac:dyDescent="0.25"/>
    <row r="700" s="64" customFormat="1" x14ac:dyDescent="0.25"/>
    <row r="701" s="64" customFormat="1" x14ac:dyDescent="0.25"/>
    <row r="702" s="64" customFormat="1" x14ac:dyDescent="0.25"/>
    <row r="703" s="64" customFormat="1" x14ac:dyDescent="0.25"/>
    <row r="704" s="64" customFormat="1" x14ac:dyDescent="0.25"/>
    <row r="705" s="64" customFormat="1" x14ac:dyDescent="0.25"/>
    <row r="706" s="64" customFormat="1" x14ac:dyDescent="0.25"/>
    <row r="707" s="64" customFormat="1" x14ac:dyDescent="0.25"/>
    <row r="708" s="64" customFormat="1" x14ac:dyDescent="0.25"/>
    <row r="709" s="64" customFormat="1" x14ac:dyDescent="0.25"/>
    <row r="710" s="64" customFormat="1" x14ac:dyDescent="0.25"/>
    <row r="711" s="64" customFormat="1" x14ac:dyDescent="0.25"/>
    <row r="712" s="64" customFormat="1" x14ac:dyDescent="0.25"/>
    <row r="713" s="64" customFormat="1" x14ac:dyDescent="0.25"/>
    <row r="714" s="64" customFormat="1" x14ac:dyDescent="0.25"/>
    <row r="715" s="64" customFormat="1" x14ac:dyDescent="0.25"/>
    <row r="716" s="64" customFormat="1" x14ac:dyDescent="0.25"/>
    <row r="717" s="64" customFormat="1" x14ac:dyDescent="0.25"/>
    <row r="718" s="64" customFormat="1" x14ac:dyDescent="0.25"/>
    <row r="719" s="64" customFormat="1" x14ac:dyDescent="0.25"/>
    <row r="720" s="64" customFormat="1" x14ac:dyDescent="0.25"/>
    <row r="721" s="64" customFormat="1" x14ac:dyDescent="0.25"/>
    <row r="722" s="64" customFormat="1" x14ac:dyDescent="0.25"/>
    <row r="723" s="64" customFormat="1" x14ac:dyDescent="0.25"/>
    <row r="724" s="64" customFormat="1" x14ac:dyDescent="0.25"/>
    <row r="725" s="64" customFormat="1" x14ac:dyDescent="0.25"/>
    <row r="726" s="64" customFormat="1" x14ac:dyDescent="0.25"/>
    <row r="727" s="64" customFormat="1" x14ac:dyDescent="0.25"/>
    <row r="728" s="64" customFormat="1" x14ac:dyDescent="0.25"/>
    <row r="729" s="64" customFormat="1" x14ac:dyDescent="0.25"/>
    <row r="730" s="64" customFormat="1" x14ac:dyDescent="0.25"/>
    <row r="731" s="64" customFormat="1" x14ac:dyDescent="0.25"/>
    <row r="732" s="64" customFormat="1" x14ac:dyDescent="0.25"/>
    <row r="733" s="64" customFormat="1" x14ac:dyDescent="0.25"/>
    <row r="734" s="64" customFormat="1" x14ac:dyDescent="0.25"/>
    <row r="735" s="64" customFormat="1" x14ac:dyDescent="0.25"/>
    <row r="736" s="64" customFormat="1" x14ac:dyDescent="0.25"/>
    <row r="737" s="64" customFormat="1" x14ac:dyDescent="0.25"/>
    <row r="738" s="64" customFormat="1" x14ac:dyDescent="0.25"/>
    <row r="739" s="64" customFormat="1" x14ac:dyDescent="0.25"/>
    <row r="740" s="64" customFormat="1" x14ac:dyDescent="0.25"/>
    <row r="741" s="64" customFormat="1" x14ac:dyDescent="0.25"/>
    <row r="742" s="64" customFormat="1" x14ac:dyDescent="0.25"/>
    <row r="743" s="64" customFormat="1" x14ac:dyDescent="0.25"/>
    <row r="744" s="64" customFormat="1" x14ac:dyDescent="0.25"/>
    <row r="745" s="64" customFormat="1" x14ac:dyDescent="0.25"/>
    <row r="746" s="64" customFormat="1" x14ac:dyDescent="0.25"/>
    <row r="747" s="64" customFormat="1" x14ac:dyDescent="0.25"/>
    <row r="748" s="64" customFormat="1" x14ac:dyDescent="0.25"/>
    <row r="749" s="64" customFormat="1" x14ac:dyDescent="0.25"/>
    <row r="750" s="64" customFormat="1" x14ac:dyDescent="0.25"/>
    <row r="751" s="64" customFormat="1" x14ac:dyDescent="0.25"/>
    <row r="752" s="64" customFormat="1" x14ac:dyDescent="0.25"/>
    <row r="753" s="64" customFormat="1" x14ac:dyDescent="0.25"/>
    <row r="754" s="64" customFormat="1" x14ac:dyDescent="0.25"/>
    <row r="755" s="64" customFormat="1" x14ac:dyDescent="0.25"/>
    <row r="756" s="64" customFormat="1" x14ac:dyDescent="0.25"/>
    <row r="757" s="64" customFormat="1" x14ac:dyDescent="0.25"/>
    <row r="758" s="64" customFormat="1" x14ac:dyDescent="0.25"/>
    <row r="759" s="64" customFormat="1" x14ac:dyDescent="0.25"/>
    <row r="760" s="64" customFormat="1" x14ac:dyDescent="0.25"/>
    <row r="761" s="64" customFormat="1" x14ac:dyDescent="0.25"/>
    <row r="762" s="64" customFormat="1" x14ac:dyDescent="0.25"/>
    <row r="763" s="64" customFormat="1" x14ac:dyDescent="0.25"/>
    <row r="764" s="64" customFormat="1" x14ac:dyDescent="0.25"/>
    <row r="765" s="64" customFormat="1" x14ac:dyDescent="0.25"/>
    <row r="766" s="64" customFormat="1" x14ac:dyDescent="0.25"/>
    <row r="767" s="64" customFormat="1" x14ac:dyDescent="0.25"/>
    <row r="768" s="64" customFormat="1" x14ac:dyDescent="0.25"/>
    <row r="769" s="64" customFormat="1" x14ac:dyDescent="0.25"/>
    <row r="770" s="64" customFormat="1" x14ac:dyDescent="0.25"/>
    <row r="771" s="64" customFormat="1" x14ac:dyDescent="0.25"/>
    <row r="772" s="64" customFormat="1" x14ac:dyDescent="0.25"/>
    <row r="773" s="64" customFormat="1" x14ac:dyDescent="0.25"/>
    <row r="774" s="64" customFormat="1" x14ac:dyDescent="0.25"/>
    <row r="775" s="64" customFormat="1" x14ac:dyDescent="0.25"/>
    <row r="776" s="64" customFormat="1" x14ac:dyDescent="0.25"/>
    <row r="777" s="64" customFormat="1" x14ac:dyDescent="0.25"/>
    <row r="778" s="64" customFormat="1" x14ac:dyDescent="0.25"/>
    <row r="779" s="64" customFormat="1" x14ac:dyDescent="0.25"/>
    <row r="780" s="64" customFormat="1" x14ac:dyDescent="0.25"/>
    <row r="781" s="64" customFormat="1" x14ac:dyDescent="0.25"/>
    <row r="782" s="64" customFormat="1" x14ac:dyDescent="0.25"/>
    <row r="783" s="64" customFormat="1" x14ac:dyDescent="0.25"/>
    <row r="784" s="64" customFormat="1" x14ac:dyDescent="0.25"/>
    <row r="785" s="64" customFormat="1" x14ac:dyDescent="0.25"/>
    <row r="786" s="64" customFormat="1" x14ac:dyDescent="0.25"/>
    <row r="787" s="64" customFormat="1" x14ac:dyDescent="0.25"/>
    <row r="788" s="64" customFormat="1" x14ac:dyDescent="0.25"/>
    <row r="789" s="64" customFormat="1" x14ac:dyDescent="0.25"/>
    <row r="790" s="64" customFormat="1" x14ac:dyDescent="0.25"/>
    <row r="791" s="64" customFormat="1" x14ac:dyDescent="0.25"/>
    <row r="792" s="64" customFormat="1" x14ac:dyDescent="0.25"/>
    <row r="793" s="64" customFormat="1" x14ac:dyDescent="0.25"/>
    <row r="794" s="64" customFormat="1" x14ac:dyDescent="0.25"/>
    <row r="795" s="64" customFormat="1" x14ac:dyDescent="0.25"/>
    <row r="796" s="64" customFormat="1" x14ac:dyDescent="0.25"/>
    <row r="797" s="64" customFormat="1" x14ac:dyDescent="0.25"/>
    <row r="798" s="64" customFormat="1" x14ac:dyDescent="0.25"/>
    <row r="799" s="64" customFormat="1" x14ac:dyDescent="0.25"/>
    <row r="800" s="64" customFormat="1" x14ac:dyDescent="0.25"/>
    <row r="801" s="64" customFormat="1" x14ac:dyDescent="0.25"/>
    <row r="802" s="64" customFormat="1" x14ac:dyDescent="0.25"/>
    <row r="803" s="64" customFormat="1" x14ac:dyDescent="0.25"/>
    <row r="804" s="64" customFormat="1" x14ac:dyDescent="0.25"/>
    <row r="805" s="64" customFormat="1" x14ac:dyDescent="0.25"/>
    <row r="806" s="64" customFormat="1" x14ac:dyDescent="0.25"/>
    <row r="807" s="64" customFormat="1" x14ac:dyDescent="0.25"/>
    <row r="808" s="64" customFormat="1" x14ac:dyDescent="0.25"/>
    <row r="809" s="64" customFormat="1" x14ac:dyDescent="0.25"/>
    <row r="810" s="64" customFormat="1" x14ac:dyDescent="0.25"/>
    <row r="811" s="64" customFormat="1" x14ac:dyDescent="0.25"/>
    <row r="812" s="64" customFormat="1" x14ac:dyDescent="0.25"/>
    <row r="813" s="64" customFormat="1" x14ac:dyDescent="0.25"/>
    <row r="814" s="64" customFormat="1" x14ac:dyDescent="0.25"/>
    <row r="815" s="64" customFormat="1" x14ac:dyDescent="0.25"/>
    <row r="816" s="64" customFormat="1" x14ac:dyDescent="0.25"/>
    <row r="817" s="64" customFormat="1" x14ac:dyDescent="0.25"/>
    <row r="818" s="64" customFormat="1" x14ac:dyDescent="0.25"/>
    <row r="819" s="64" customFormat="1" x14ac:dyDescent="0.25"/>
    <row r="820" s="64" customFormat="1" x14ac:dyDescent="0.25"/>
    <row r="821" s="64" customFormat="1" x14ac:dyDescent="0.25"/>
    <row r="822" s="64" customFormat="1" x14ac:dyDescent="0.25"/>
    <row r="823" s="64" customFormat="1" x14ac:dyDescent="0.25"/>
    <row r="824" s="64" customFormat="1" x14ac:dyDescent="0.25"/>
    <row r="825" s="64" customFormat="1" x14ac:dyDescent="0.25"/>
    <row r="826" s="64" customFormat="1" x14ac:dyDescent="0.25"/>
    <row r="827" s="64" customFormat="1" x14ac:dyDescent="0.25"/>
    <row r="828" s="64" customFormat="1" x14ac:dyDescent="0.25"/>
    <row r="829" s="64" customFormat="1" x14ac:dyDescent="0.25"/>
    <row r="830" s="64" customFormat="1" x14ac:dyDescent="0.25"/>
    <row r="831" s="64" customFormat="1" x14ac:dyDescent="0.25"/>
    <row r="832" s="64" customFormat="1" x14ac:dyDescent="0.25"/>
    <row r="833" s="64" customFormat="1" x14ac:dyDescent="0.25"/>
    <row r="834" s="64" customFormat="1" x14ac:dyDescent="0.25"/>
    <row r="835" s="64" customFormat="1" x14ac:dyDescent="0.25"/>
    <row r="836" s="64" customFormat="1" x14ac:dyDescent="0.25"/>
    <row r="837" s="64" customFormat="1" x14ac:dyDescent="0.25"/>
    <row r="838" s="64" customFormat="1" x14ac:dyDescent="0.25"/>
    <row r="839" s="64" customFormat="1" x14ac:dyDescent="0.25"/>
    <row r="840" s="64" customFormat="1" x14ac:dyDescent="0.25"/>
    <row r="841" s="64" customFormat="1" x14ac:dyDescent="0.25"/>
    <row r="842" s="64" customFormat="1" x14ac:dyDescent="0.25"/>
    <row r="843" s="64" customFormat="1" x14ac:dyDescent="0.25"/>
    <row r="844" s="64" customFormat="1" x14ac:dyDescent="0.25"/>
    <row r="845" s="64" customFormat="1" x14ac:dyDescent="0.25"/>
    <row r="846" s="64" customFormat="1" x14ac:dyDescent="0.25"/>
    <row r="847" s="64" customFormat="1" x14ac:dyDescent="0.25"/>
    <row r="848" s="64" customFormat="1" x14ac:dyDescent="0.25"/>
    <row r="849" s="64" customFormat="1" x14ac:dyDescent="0.25"/>
    <row r="850" s="64" customFormat="1" x14ac:dyDescent="0.25"/>
    <row r="851" s="64" customFormat="1" x14ac:dyDescent="0.25"/>
    <row r="852" s="64" customFormat="1" x14ac:dyDescent="0.25"/>
    <row r="853" s="64" customFormat="1" x14ac:dyDescent="0.25"/>
    <row r="854" s="64" customFormat="1" x14ac:dyDescent="0.25"/>
    <row r="855" s="64" customFormat="1" x14ac:dyDescent="0.25"/>
    <row r="856" s="64" customFormat="1" x14ac:dyDescent="0.25"/>
    <row r="857" s="64" customFormat="1" x14ac:dyDescent="0.25"/>
    <row r="858" s="64" customFormat="1" x14ac:dyDescent="0.25"/>
    <row r="859" s="64" customFormat="1" x14ac:dyDescent="0.25"/>
    <row r="860" s="64" customFormat="1" x14ac:dyDescent="0.25"/>
    <row r="861" s="64" customFormat="1" x14ac:dyDescent="0.25"/>
    <row r="862" s="64" customFormat="1" x14ac:dyDescent="0.25"/>
    <row r="863" s="64" customFormat="1" x14ac:dyDescent="0.25"/>
    <row r="864" s="64" customFormat="1" x14ac:dyDescent="0.25"/>
    <row r="865" s="64" customFormat="1" x14ac:dyDescent="0.25"/>
    <row r="866" s="64" customFormat="1" x14ac:dyDescent="0.25"/>
    <row r="867" s="64" customFormat="1" x14ac:dyDescent="0.25"/>
    <row r="868" s="64" customFormat="1" x14ac:dyDescent="0.25"/>
    <row r="869" s="64" customFormat="1" x14ac:dyDescent="0.25"/>
    <row r="870" s="64" customFormat="1" x14ac:dyDescent="0.25"/>
    <row r="871" s="64" customFormat="1" x14ac:dyDescent="0.25"/>
    <row r="872" s="64" customFormat="1" x14ac:dyDescent="0.25"/>
    <row r="873" s="64" customFormat="1" x14ac:dyDescent="0.25"/>
    <row r="874" s="64" customFormat="1" x14ac:dyDescent="0.25"/>
    <row r="875" s="64" customFormat="1" x14ac:dyDescent="0.25"/>
    <row r="876" s="64" customFormat="1" x14ac:dyDescent="0.25"/>
    <row r="877" s="64" customFormat="1" x14ac:dyDescent="0.25"/>
    <row r="878" s="64" customFormat="1" x14ac:dyDescent="0.25"/>
    <row r="879" s="64" customFormat="1" x14ac:dyDescent="0.25"/>
    <row r="880" s="64" customFormat="1" x14ac:dyDescent="0.25"/>
    <row r="881" s="64" customFormat="1" x14ac:dyDescent="0.25"/>
    <row r="882" s="64" customFormat="1" x14ac:dyDescent="0.25"/>
    <row r="883" s="64" customFormat="1" x14ac:dyDescent="0.25"/>
    <row r="884" s="64" customFormat="1" x14ac:dyDescent="0.25"/>
    <row r="885" s="64" customFormat="1" x14ac:dyDescent="0.25"/>
    <row r="886" s="64" customFormat="1" x14ac:dyDescent="0.25"/>
    <row r="887" s="64" customFormat="1" x14ac:dyDescent="0.25"/>
    <row r="888" s="64" customFormat="1" x14ac:dyDescent="0.25"/>
    <row r="889" s="64" customFormat="1" x14ac:dyDescent="0.25"/>
    <row r="890" s="64" customFormat="1" x14ac:dyDescent="0.25"/>
    <row r="891" s="64" customFormat="1" x14ac:dyDescent="0.25"/>
    <row r="892" s="64" customFormat="1" x14ac:dyDescent="0.25"/>
    <row r="893" s="64" customFormat="1" x14ac:dyDescent="0.25"/>
    <row r="894" s="64" customFormat="1" x14ac:dyDescent="0.25"/>
    <row r="895" s="64" customFormat="1" x14ac:dyDescent="0.25"/>
    <row r="896" s="64" customFormat="1" x14ac:dyDescent="0.25"/>
    <row r="897" s="64" customFormat="1" x14ac:dyDescent="0.25"/>
    <row r="898" s="64" customFormat="1" x14ac:dyDescent="0.25"/>
    <row r="899" s="64" customFormat="1" x14ac:dyDescent="0.25"/>
    <row r="900" s="64" customFormat="1" x14ac:dyDescent="0.25"/>
    <row r="901" s="64" customFormat="1" x14ac:dyDescent="0.25"/>
    <row r="902" s="64" customFormat="1" x14ac:dyDescent="0.25"/>
    <row r="903" s="64" customFormat="1" x14ac:dyDescent="0.25"/>
    <row r="904" s="64" customFormat="1" x14ac:dyDescent="0.25"/>
    <row r="905" s="64" customFormat="1" x14ac:dyDescent="0.25"/>
    <row r="906" s="64" customFormat="1" x14ac:dyDescent="0.25"/>
    <row r="907" s="64" customFormat="1" x14ac:dyDescent="0.25"/>
    <row r="908" s="64" customFormat="1" x14ac:dyDescent="0.25"/>
    <row r="909" s="64" customFormat="1" x14ac:dyDescent="0.25"/>
    <row r="910" s="64" customFormat="1" x14ac:dyDescent="0.25"/>
    <row r="911" s="64" customFormat="1" x14ac:dyDescent="0.25"/>
    <row r="912" s="64" customFormat="1" x14ac:dyDescent="0.25"/>
    <row r="913" s="64" customFormat="1" x14ac:dyDescent="0.25"/>
    <row r="914" s="64" customFormat="1" x14ac:dyDescent="0.25"/>
    <row r="915" s="64" customFormat="1" x14ac:dyDescent="0.25"/>
    <row r="916" s="64" customFormat="1" x14ac:dyDescent="0.25"/>
    <row r="917" s="64" customFormat="1" x14ac:dyDescent="0.25"/>
    <row r="918" s="64" customFormat="1" x14ac:dyDescent="0.25"/>
    <row r="919" s="64" customFormat="1" x14ac:dyDescent="0.25"/>
    <row r="920" s="64" customFormat="1" x14ac:dyDescent="0.25"/>
    <row r="921" s="64" customFormat="1" x14ac:dyDescent="0.25"/>
    <row r="922" s="64" customFormat="1" x14ac:dyDescent="0.25"/>
    <row r="923" s="64" customFormat="1" x14ac:dyDescent="0.25"/>
    <row r="924" s="64" customFormat="1" x14ac:dyDescent="0.25"/>
    <row r="925" s="64" customFormat="1" x14ac:dyDescent="0.25"/>
    <row r="926" s="64" customFormat="1" x14ac:dyDescent="0.25"/>
    <row r="927" s="64" customFormat="1" x14ac:dyDescent="0.25"/>
    <row r="928" s="64" customFormat="1" x14ac:dyDescent="0.25"/>
    <row r="929" s="64" customFormat="1" x14ac:dyDescent="0.25"/>
    <row r="930" s="64" customFormat="1" x14ac:dyDescent="0.25"/>
    <row r="931" s="64" customFormat="1" x14ac:dyDescent="0.25"/>
    <row r="932" s="64" customFormat="1" x14ac:dyDescent="0.25"/>
    <row r="933" s="64" customFormat="1" x14ac:dyDescent="0.25"/>
    <row r="934" s="64" customFormat="1" x14ac:dyDescent="0.25"/>
    <row r="935" s="64" customFormat="1" x14ac:dyDescent="0.25"/>
    <row r="936" s="64" customFormat="1" x14ac:dyDescent="0.25"/>
    <row r="937" s="64" customFormat="1" x14ac:dyDescent="0.25"/>
    <row r="938" s="64" customFormat="1" x14ac:dyDescent="0.25"/>
    <row r="939" s="64" customFormat="1" x14ac:dyDescent="0.25"/>
    <row r="940" s="64" customFormat="1" x14ac:dyDescent="0.25"/>
    <row r="941" s="64" customFormat="1" x14ac:dyDescent="0.25"/>
    <row r="942" s="64" customFormat="1" x14ac:dyDescent="0.25"/>
    <row r="943" s="64" customFormat="1" x14ac:dyDescent="0.25"/>
    <row r="944" s="64" customFormat="1" x14ac:dyDescent="0.25"/>
    <row r="945" s="64" customFormat="1" x14ac:dyDescent="0.25"/>
    <row r="946" s="64" customFormat="1" x14ac:dyDescent="0.25"/>
    <row r="947" s="64" customFormat="1" x14ac:dyDescent="0.25"/>
    <row r="948" s="64" customFormat="1" x14ac:dyDescent="0.25"/>
    <row r="949" s="64" customFormat="1" x14ac:dyDescent="0.25"/>
    <row r="950" s="64" customFormat="1" x14ac:dyDescent="0.25"/>
    <row r="951" s="64" customFormat="1" x14ac:dyDescent="0.25"/>
    <row r="952" s="64" customFormat="1" x14ac:dyDescent="0.25"/>
    <row r="953" s="64" customFormat="1" x14ac:dyDescent="0.25"/>
    <row r="954" s="64" customFormat="1" x14ac:dyDescent="0.25"/>
    <row r="955" s="64" customFormat="1" x14ac:dyDescent="0.25"/>
    <row r="956" s="64" customFormat="1" x14ac:dyDescent="0.25"/>
    <row r="957" s="64" customFormat="1" x14ac:dyDescent="0.25"/>
    <row r="958" s="64" customFormat="1" x14ac:dyDescent="0.25"/>
    <row r="959" s="64" customFormat="1" x14ac:dyDescent="0.25"/>
    <row r="960" s="64" customFormat="1" x14ac:dyDescent="0.25"/>
    <row r="961" s="64" customFormat="1" x14ac:dyDescent="0.25"/>
    <row r="962" s="64" customFormat="1" x14ac:dyDescent="0.25"/>
    <row r="963" s="64" customFormat="1" x14ac:dyDescent="0.25"/>
    <row r="964" s="64" customFormat="1" x14ac:dyDescent="0.25"/>
    <row r="965" s="64" customFormat="1" x14ac:dyDescent="0.25"/>
    <row r="966" s="64" customFormat="1" x14ac:dyDescent="0.25"/>
    <row r="967" s="64" customFormat="1" x14ac:dyDescent="0.25"/>
    <row r="968" s="64" customFormat="1" x14ac:dyDescent="0.25"/>
    <row r="969" s="64" customFormat="1" x14ac:dyDescent="0.25"/>
    <row r="970" s="64" customFormat="1" x14ac:dyDescent="0.25"/>
    <row r="971" s="64" customFormat="1" x14ac:dyDescent="0.25"/>
    <row r="972" s="64" customFormat="1" x14ac:dyDescent="0.25"/>
    <row r="973" s="64" customFormat="1" x14ac:dyDescent="0.25"/>
    <row r="974" s="64" customFormat="1" x14ac:dyDescent="0.25"/>
    <row r="975" s="64" customFormat="1" x14ac:dyDescent="0.25"/>
    <row r="976" s="64" customFormat="1" x14ac:dyDescent="0.25"/>
    <row r="977" s="64" customFormat="1" x14ac:dyDescent="0.25"/>
    <row r="978" s="64" customFormat="1" x14ac:dyDescent="0.25"/>
    <row r="979" s="64" customFormat="1" x14ac:dyDescent="0.25"/>
    <row r="980" s="64" customFormat="1" x14ac:dyDescent="0.25"/>
    <row r="981" s="64" customFormat="1" x14ac:dyDescent="0.25"/>
    <row r="982" s="64" customFormat="1" x14ac:dyDescent="0.25"/>
    <row r="983" s="64" customFormat="1" x14ac:dyDescent="0.25"/>
    <row r="984" s="64" customFormat="1" x14ac:dyDescent="0.25"/>
    <row r="985" s="64" customFormat="1" x14ac:dyDescent="0.25"/>
    <row r="986" s="64" customFormat="1" x14ac:dyDescent="0.25"/>
    <row r="987" s="64" customFormat="1" x14ac:dyDescent="0.25"/>
    <row r="988" s="64" customFormat="1" x14ac:dyDescent="0.25"/>
    <row r="989" s="64" customFormat="1" x14ac:dyDescent="0.25"/>
    <row r="990" s="64" customFormat="1" x14ac:dyDescent="0.25"/>
    <row r="991" s="64" customFormat="1" x14ac:dyDescent="0.25"/>
    <row r="992" s="64" customFormat="1" x14ac:dyDescent="0.25"/>
    <row r="993" s="64" customFormat="1" x14ac:dyDescent="0.25"/>
    <row r="994" s="64" customFormat="1" x14ac:dyDescent="0.25"/>
    <row r="995" s="64" customFormat="1" x14ac:dyDescent="0.25"/>
    <row r="996" s="64" customFormat="1" x14ac:dyDescent="0.25"/>
    <row r="997" s="64" customFormat="1" x14ac:dyDescent="0.25"/>
    <row r="998" s="64" customFormat="1" x14ac:dyDescent="0.25"/>
    <row r="999" s="64" customFormat="1" x14ac:dyDescent="0.25"/>
    <row r="1000" s="64" customFormat="1" x14ac:dyDescent="0.25"/>
    <row r="1001" s="64" customFormat="1" x14ac:dyDescent="0.25"/>
    <row r="1002" s="64" customFormat="1" x14ac:dyDescent="0.25"/>
    <row r="1003" s="64" customFormat="1" x14ac:dyDescent="0.25"/>
    <row r="1004" s="64" customFormat="1" x14ac:dyDescent="0.25"/>
    <row r="1005" s="64" customFormat="1" x14ac:dyDescent="0.25"/>
    <row r="1006" s="64" customFormat="1" x14ac:dyDescent="0.25"/>
    <row r="1007" s="64" customFormat="1" x14ac:dyDescent="0.25"/>
    <row r="1008" s="64" customFormat="1" x14ac:dyDescent="0.25"/>
    <row r="1009" s="64" customFormat="1" x14ac:dyDescent="0.25"/>
    <row r="1010" s="64" customFormat="1" x14ac:dyDescent="0.25"/>
    <row r="1011" s="64" customFormat="1" x14ac:dyDescent="0.25"/>
    <row r="1012" s="64" customFormat="1" x14ac:dyDescent="0.25"/>
    <row r="1013" s="64" customFormat="1" x14ac:dyDescent="0.25"/>
    <row r="1014" s="64" customFormat="1" x14ac:dyDescent="0.25"/>
    <row r="1015" s="64" customFormat="1" x14ac:dyDescent="0.25"/>
    <row r="1016" s="64" customFormat="1" x14ac:dyDescent="0.25"/>
    <row r="1017" s="64" customFormat="1" x14ac:dyDescent="0.25"/>
    <row r="1018" s="64" customFormat="1" x14ac:dyDescent="0.25"/>
    <row r="1019" s="64" customFormat="1" x14ac:dyDescent="0.25"/>
    <row r="1020" s="64" customFormat="1" x14ac:dyDescent="0.25"/>
    <row r="1021" s="64" customFormat="1" x14ac:dyDescent="0.25"/>
    <row r="1022" s="64" customFormat="1" x14ac:dyDescent="0.25"/>
    <row r="1023" s="64" customFormat="1" x14ac:dyDescent="0.25"/>
    <row r="1024" s="64" customFormat="1" x14ac:dyDescent="0.25"/>
    <row r="1025" s="64" customFormat="1" x14ac:dyDescent="0.25"/>
    <row r="1026" s="64" customFormat="1" x14ac:dyDescent="0.25"/>
    <row r="1027" s="64" customFormat="1" x14ac:dyDescent="0.25"/>
    <row r="1028" s="64" customFormat="1" x14ac:dyDescent="0.25"/>
    <row r="1029" s="64" customFormat="1" x14ac:dyDescent="0.25"/>
    <row r="1030" s="64" customFormat="1" x14ac:dyDescent="0.25"/>
    <row r="1031" s="64" customFormat="1" x14ac:dyDescent="0.25"/>
    <row r="1032" s="64" customFormat="1" x14ac:dyDescent="0.25"/>
    <row r="1033" s="64" customFormat="1" x14ac:dyDescent="0.25"/>
    <row r="1034" s="64" customFormat="1" x14ac:dyDescent="0.25"/>
    <row r="1035" s="64" customFormat="1" x14ac:dyDescent="0.25"/>
    <row r="1036" s="64" customFormat="1" x14ac:dyDescent="0.25"/>
    <row r="1037" s="64" customFormat="1" x14ac:dyDescent="0.25"/>
    <row r="1038" s="64" customFormat="1" x14ac:dyDescent="0.25"/>
    <row r="1039" s="64" customFormat="1" x14ac:dyDescent="0.25"/>
    <row r="1040" s="64" customFormat="1" x14ac:dyDescent="0.25"/>
    <row r="1041" s="64" customFormat="1" x14ac:dyDescent="0.25"/>
    <row r="1042" s="64" customFormat="1" x14ac:dyDescent="0.25"/>
    <row r="1043" s="64" customFormat="1" x14ac:dyDescent="0.25"/>
    <row r="1044" s="64" customFormat="1" x14ac:dyDescent="0.25"/>
    <row r="1045" s="64" customFormat="1" x14ac:dyDescent="0.25"/>
    <row r="1046" s="64" customFormat="1" x14ac:dyDescent="0.25"/>
    <row r="1047" s="64" customFormat="1" x14ac:dyDescent="0.25"/>
    <row r="1048" s="64" customFormat="1" x14ac:dyDescent="0.25"/>
    <row r="1049" s="64" customFormat="1" x14ac:dyDescent="0.25"/>
    <row r="1050" s="64" customFormat="1" x14ac:dyDescent="0.25"/>
    <row r="1051" s="64" customFormat="1" x14ac:dyDescent="0.25"/>
    <row r="1052" s="64" customFormat="1" x14ac:dyDescent="0.25"/>
    <row r="1053" s="64" customFormat="1" x14ac:dyDescent="0.25"/>
    <row r="1054" s="64" customFormat="1" x14ac:dyDescent="0.25"/>
    <row r="1055" s="64" customFormat="1" x14ac:dyDescent="0.25"/>
    <row r="1056" s="64" customFormat="1" x14ac:dyDescent="0.25"/>
    <row r="1057" s="64" customFormat="1" x14ac:dyDescent="0.25"/>
    <row r="1058" s="64" customFormat="1" x14ac:dyDescent="0.25"/>
    <row r="1059" s="64" customFormat="1" x14ac:dyDescent="0.25"/>
    <row r="1060" s="64" customFormat="1" x14ac:dyDescent="0.25"/>
    <row r="1061" s="64" customFormat="1" x14ac:dyDescent="0.25"/>
    <row r="1062" s="64" customFormat="1" x14ac:dyDescent="0.25"/>
    <row r="1063" s="64" customFormat="1" x14ac:dyDescent="0.25"/>
    <row r="1064" s="64" customFormat="1" x14ac:dyDescent="0.25"/>
    <row r="1065" s="64" customFormat="1" x14ac:dyDescent="0.25"/>
    <row r="1066" s="64" customFormat="1" x14ac:dyDescent="0.25"/>
    <row r="1067" s="64" customFormat="1" x14ac:dyDescent="0.25"/>
    <row r="1068" s="64" customFormat="1" x14ac:dyDescent="0.25"/>
    <row r="1069" s="64" customFormat="1" x14ac:dyDescent="0.25"/>
    <row r="1070" s="64" customFormat="1" x14ac:dyDescent="0.25"/>
    <row r="1071" s="64" customFormat="1" x14ac:dyDescent="0.25"/>
    <row r="1072" s="64" customFormat="1" x14ac:dyDescent="0.25"/>
    <row r="1073" s="64" customFormat="1" x14ac:dyDescent="0.25"/>
    <row r="1074" s="64" customFormat="1" x14ac:dyDescent="0.25"/>
    <row r="1075" s="64" customFormat="1" x14ac:dyDescent="0.25"/>
    <row r="1076" s="64" customFormat="1" x14ac:dyDescent="0.25"/>
    <row r="1077" s="64" customFormat="1" x14ac:dyDescent="0.25"/>
    <row r="1078" s="64" customFormat="1" x14ac:dyDescent="0.25"/>
    <row r="1079" s="64" customFormat="1" x14ac:dyDescent="0.25"/>
    <row r="1080" s="64" customFormat="1" x14ac:dyDescent="0.25"/>
    <row r="1081" s="64" customFormat="1" x14ac:dyDescent="0.25"/>
    <row r="1082" s="64" customFormat="1" x14ac:dyDescent="0.25"/>
    <row r="1083" s="64" customFormat="1" x14ac:dyDescent="0.25"/>
    <row r="1084" s="64" customFormat="1" x14ac:dyDescent="0.25"/>
    <row r="1085" s="64" customFormat="1" x14ac:dyDescent="0.25"/>
    <row r="1086" s="64" customFormat="1" x14ac:dyDescent="0.25"/>
    <row r="1087" s="64" customFormat="1" x14ac:dyDescent="0.25"/>
    <row r="1088" s="64" customFormat="1" x14ac:dyDescent="0.25"/>
    <row r="1089" s="64" customFormat="1" x14ac:dyDescent="0.25"/>
    <row r="1090" s="64" customFormat="1" x14ac:dyDescent="0.25"/>
    <row r="1091" s="64" customFormat="1" x14ac:dyDescent="0.25"/>
    <row r="1092" s="64" customFormat="1" x14ac:dyDescent="0.25"/>
    <row r="1093" s="64" customFormat="1" x14ac:dyDescent="0.25"/>
    <row r="1094" s="64" customFormat="1" x14ac:dyDescent="0.25"/>
    <row r="1095" s="64" customFormat="1" x14ac:dyDescent="0.25"/>
    <row r="1096" s="64" customFormat="1" x14ac:dyDescent="0.25"/>
    <row r="1097" s="64" customFormat="1" x14ac:dyDescent="0.25"/>
    <row r="1098" s="64" customFormat="1" x14ac:dyDescent="0.25"/>
    <row r="1099" s="64" customFormat="1" x14ac:dyDescent="0.25"/>
    <row r="1100" s="64" customFormat="1" x14ac:dyDescent="0.25"/>
    <row r="1101" s="64" customFormat="1" x14ac:dyDescent="0.25"/>
    <row r="1102" s="64" customFormat="1" x14ac:dyDescent="0.25"/>
    <row r="1103" s="64" customFormat="1" x14ac:dyDescent="0.25"/>
    <row r="1104" s="64" customFormat="1" x14ac:dyDescent="0.25"/>
    <row r="1105" s="64" customFormat="1" x14ac:dyDescent="0.25"/>
    <row r="1106" s="64" customFormat="1" x14ac:dyDescent="0.25"/>
    <row r="1107" s="64" customFormat="1" x14ac:dyDescent="0.25"/>
    <row r="1108" s="64" customFormat="1" x14ac:dyDescent="0.25"/>
    <row r="1109" s="64" customFormat="1" x14ac:dyDescent="0.25"/>
    <row r="1110" s="64" customFormat="1" x14ac:dyDescent="0.25"/>
    <row r="1111" s="64" customFormat="1" x14ac:dyDescent="0.25"/>
    <row r="1112" s="64" customFormat="1" x14ac:dyDescent="0.25"/>
    <row r="1113" s="64" customFormat="1" x14ac:dyDescent="0.25"/>
    <row r="1114" s="64" customFormat="1" x14ac:dyDescent="0.25"/>
    <row r="1115" s="64" customFormat="1" x14ac:dyDescent="0.25"/>
    <row r="1116" s="64" customFormat="1" x14ac:dyDescent="0.25"/>
    <row r="1117" s="64" customFormat="1" x14ac:dyDescent="0.25"/>
    <row r="1118" s="64" customFormat="1" x14ac:dyDescent="0.25"/>
    <row r="1119" s="64" customFormat="1" x14ac:dyDescent="0.25"/>
    <row r="1120" s="64" customFormat="1" x14ac:dyDescent="0.25"/>
    <row r="1121" s="64" customFormat="1" x14ac:dyDescent="0.25"/>
    <row r="1122" s="64" customFormat="1" x14ac:dyDescent="0.25"/>
    <row r="1123" s="64" customFormat="1" x14ac:dyDescent="0.25"/>
    <row r="1124" s="64" customFormat="1" x14ac:dyDescent="0.25"/>
    <row r="1125" s="64" customFormat="1" x14ac:dyDescent="0.25"/>
    <row r="1126" s="64" customFormat="1" x14ac:dyDescent="0.25"/>
    <row r="1127" s="64" customFormat="1" x14ac:dyDescent="0.25"/>
    <row r="1128" s="64" customFormat="1" x14ac:dyDescent="0.25"/>
    <row r="1129" s="64" customFormat="1" x14ac:dyDescent="0.25"/>
    <row r="1130" s="64" customFormat="1" x14ac:dyDescent="0.25"/>
    <row r="1131" s="64" customFormat="1" x14ac:dyDescent="0.25"/>
    <row r="1132" s="64" customFormat="1" x14ac:dyDescent="0.25"/>
    <row r="1133" s="64" customFormat="1" x14ac:dyDescent="0.25"/>
    <row r="1134" s="64" customFormat="1" x14ac:dyDescent="0.25"/>
    <row r="1135" s="64" customFormat="1" x14ac:dyDescent="0.25"/>
    <row r="1136" s="64" customFormat="1" x14ac:dyDescent="0.25"/>
    <row r="1137" s="64" customFormat="1" x14ac:dyDescent="0.25"/>
    <row r="1138" s="64" customFormat="1" x14ac:dyDescent="0.25"/>
    <row r="1139" s="64" customFormat="1" x14ac:dyDescent="0.25"/>
    <row r="1140" s="64" customFormat="1" x14ac:dyDescent="0.25"/>
    <row r="1141" s="64" customFormat="1" x14ac:dyDescent="0.25"/>
    <row r="1142" s="64" customFormat="1" x14ac:dyDescent="0.25"/>
    <row r="1143" s="64" customFormat="1" x14ac:dyDescent="0.25"/>
    <row r="1144" s="64" customFormat="1" x14ac:dyDescent="0.25"/>
    <row r="1145" s="64" customFormat="1" x14ac:dyDescent="0.25"/>
    <row r="1146" s="64" customFormat="1" x14ac:dyDescent="0.25"/>
    <row r="1147" s="64" customFormat="1" x14ac:dyDescent="0.25"/>
    <row r="1148" s="64" customFormat="1" x14ac:dyDescent="0.25"/>
    <row r="1149" s="64" customFormat="1" x14ac:dyDescent="0.25"/>
    <row r="1150" s="64" customFormat="1" x14ac:dyDescent="0.25"/>
    <row r="1151" s="64" customFormat="1" x14ac:dyDescent="0.25"/>
    <row r="1152" s="64" customFormat="1" x14ac:dyDescent="0.25"/>
    <row r="1153" s="64" customFormat="1" x14ac:dyDescent="0.25"/>
    <row r="1154" s="64" customFormat="1" x14ac:dyDescent="0.25"/>
    <row r="1155" s="64" customFormat="1" x14ac:dyDescent="0.25"/>
    <row r="1156" s="64" customFormat="1" x14ac:dyDescent="0.25"/>
    <row r="1157" s="64" customFormat="1" x14ac:dyDescent="0.25"/>
    <row r="1158" s="64" customFormat="1" x14ac:dyDescent="0.25"/>
    <row r="1159" s="64" customFormat="1" x14ac:dyDescent="0.25"/>
    <row r="1160" s="64" customFormat="1" x14ac:dyDescent="0.25"/>
    <row r="1161" s="64" customFormat="1" x14ac:dyDescent="0.25"/>
    <row r="1162" s="64" customFormat="1" x14ac:dyDescent="0.25"/>
    <row r="1163" s="64" customFormat="1" x14ac:dyDescent="0.25"/>
    <row r="1164" s="64" customFormat="1" x14ac:dyDescent="0.25"/>
    <row r="1165" s="64" customFormat="1" x14ac:dyDescent="0.25"/>
    <row r="1166" s="64" customFormat="1" x14ac:dyDescent="0.25"/>
    <row r="1167" s="64" customFormat="1" x14ac:dyDescent="0.25"/>
    <row r="1168" s="64" customFormat="1" x14ac:dyDescent="0.25"/>
    <row r="1169" s="64" customFormat="1" x14ac:dyDescent="0.25"/>
    <row r="1170" s="64" customFormat="1" x14ac:dyDescent="0.25"/>
    <row r="1171" s="64" customFormat="1" x14ac:dyDescent="0.25"/>
    <row r="1172" s="64" customFormat="1" x14ac:dyDescent="0.25"/>
    <row r="1173" s="64" customFormat="1" x14ac:dyDescent="0.25"/>
    <row r="1174" s="64" customFormat="1" x14ac:dyDescent="0.25"/>
    <row r="1175" s="64" customFormat="1" x14ac:dyDescent="0.25"/>
    <row r="1176" s="64" customFormat="1" x14ac:dyDescent="0.25"/>
    <row r="1177" s="64" customFormat="1" x14ac:dyDescent="0.25"/>
    <row r="1178" s="64" customFormat="1" x14ac:dyDescent="0.25"/>
    <row r="1179" s="64" customFormat="1" x14ac:dyDescent="0.25"/>
    <row r="1180" s="64" customFormat="1" x14ac:dyDescent="0.25"/>
    <row r="1181" s="64" customFormat="1" x14ac:dyDescent="0.25"/>
    <row r="1182" s="64" customFormat="1" x14ac:dyDescent="0.25"/>
    <row r="1183" s="64" customFormat="1" x14ac:dyDescent="0.25"/>
    <row r="1184" s="64" customFormat="1" x14ac:dyDescent="0.25"/>
    <row r="1185" s="64" customFormat="1" x14ac:dyDescent="0.25"/>
    <row r="1186" s="64" customFormat="1" x14ac:dyDescent="0.25"/>
    <row r="1187" s="64" customFormat="1" x14ac:dyDescent="0.25"/>
    <row r="1188" s="64" customFormat="1" x14ac:dyDescent="0.25"/>
    <row r="1189" s="64" customFormat="1" x14ac:dyDescent="0.25"/>
    <row r="1190" s="64" customFormat="1" x14ac:dyDescent="0.25"/>
    <row r="1191" s="64" customFormat="1" x14ac:dyDescent="0.25"/>
    <row r="1192" s="64" customFormat="1" x14ac:dyDescent="0.25"/>
    <row r="1193" s="64" customFormat="1" x14ac:dyDescent="0.25"/>
    <row r="1194" s="64" customFormat="1" x14ac:dyDescent="0.25"/>
    <row r="1195" s="64" customFormat="1" x14ac:dyDescent="0.25"/>
    <row r="1196" s="64" customFormat="1" x14ac:dyDescent="0.25"/>
    <row r="1197" s="64" customFormat="1" x14ac:dyDescent="0.25"/>
    <row r="1198" s="64" customFormat="1" x14ac:dyDescent="0.25"/>
    <row r="1199" s="64" customFormat="1" x14ac:dyDescent="0.25"/>
    <row r="1200" s="64" customFormat="1" x14ac:dyDescent="0.25"/>
    <row r="1201" s="64" customFormat="1" x14ac:dyDescent="0.25"/>
    <row r="1202" s="64" customFormat="1" x14ac:dyDescent="0.25"/>
    <row r="1203" s="64" customFormat="1" x14ac:dyDescent="0.25"/>
    <row r="1204" s="64" customFormat="1" x14ac:dyDescent="0.25"/>
    <row r="1205" s="64" customFormat="1" x14ac:dyDescent="0.25"/>
    <row r="1206" s="64" customFormat="1" x14ac:dyDescent="0.25"/>
    <row r="1207" s="64" customFormat="1" x14ac:dyDescent="0.25"/>
    <row r="1208" s="64" customFormat="1" x14ac:dyDescent="0.25"/>
    <row r="1209" s="64" customFormat="1" x14ac:dyDescent="0.25"/>
    <row r="1210" s="64" customFormat="1" x14ac:dyDescent="0.25"/>
    <row r="1211" s="64" customFormat="1" x14ac:dyDescent="0.25"/>
    <row r="1212" s="64" customFormat="1" x14ac:dyDescent="0.25"/>
    <row r="1213" s="64" customFormat="1" x14ac:dyDescent="0.25"/>
    <row r="1214" s="64" customFormat="1" x14ac:dyDescent="0.25"/>
    <row r="1215" s="64" customFormat="1" x14ac:dyDescent="0.25"/>
    <row r="1216" s="64" customFormat="1" x14ac:dyDescent="0.25"/>
    <row r="1217" s="64" customFormat="1" x14ac:dyDescent="0.25"/>
    <row r="1218" s="64" customFormat="1" x14ac:dyDescent="0.25"/>
    <row r="1219" s="64" customFormat="1" x14ac:dyDescent="0.25"/>
    <row r="1220" s="64" customFormat="1" x14ac:dyDescent="0.25"/>
    <row r="1221" s="64" customFormat="1" x14ac:dyDescent="0.25"/>
    <row r="1222" s="64" customFormat="1" x14ac:dyDescent="0.25"/>
    <row r="1223" s="64" customFormat="1" x14ac:dyDescent="0.25"/>
    <row r="1224" s="64" customFormat="1" x14ac:dyDescent="0.25"/>
    <row r="1225" s="64" customFormat="1" x14ac:dyDescent="0.25"/>
    <row r="1226" s="64" customFormat="1" x14ac:dyDescent="0.25"/>
    <row r="1227" s="64" customFormat="1" x14ac:dyDescent="0.25"/>
    <row r="1228" s="64" customFormat="1" x14ac:dyDescent="0.25"/>
    <row r="1229" s="64" customFormat="1" x14ac:dyDescent="0.25"/>
    <row r="1230" s="64" customFormat="1" x14ac:dyDescent="0.25"/>
    <row r="1231" s="64" customFormat="1" x14ac:dyDescent="0.25"/>
    <row r="1232" s="64" customFormat="1" x14ac:dyDescent="0.25"/>
    <row r="1233" s="64" customFormat="1" x14ac:dyDescent="0.25"/>
    <row r="1234" s="64" customFormat="1" x14ac:dyDescent="0.25"/>
    <row r="1235" s="64" customFormat="1" x14ac:dyDescent="0.25"/>
    <row r="1236" s="64" customFormat="1" x14ac:dyDescent="0.25"/>
    <row r="1237" s="64" customFormat="1" x14ac:dyDescent="0.25"/>
    <row r="1238" s="64" customFormat="1" x14ac:dyDescent="0.25"/>
    <row r="1239" s="64" customFormat="1" x14ac:dyDescent="0.25"/>
    <row r="1240" s="64" customFormat="1" x14ac:dyDescent="0.25"/>
    <row r="1241" s="64" customFormat="1" x14ac:dyDescent="0.25"/>
    <row r="1242" s="64" customFormat="1" x14ac:dyDescent="0.25"/>
    <row r="1243" s="64" customFormat="1" x14ac:dyDescent="0.25"/>
    <row r="1244" s="64" customFormat="1" x14ac:dyDescent="0.25"/>
    <row r="1245" s="64" customFormat="1" x14ac:dyDescent="0.25"/>
    <row r="1246" s="64" customFormat="1" x14ac:dyDescent="0.25"/>
    <row r="1247" s="64" customFormat="1" x14ac:dyDescent="0.25"/>
    <row r="1248" s="64" customFormat="1" x14ac:dyDescent="0.25"/>
    <row r="1249" s="64" customFormat="1" x14ac:dyDescent="0.25"/>
    <row r="1250" s="64" customFormat="1" x14ac:dyDescent="0.25"/>
    <row r="1251" s="64" customFormat="1" x14ac:dyDescent="0.25"/>
    <row r="1252" s="64" customFormat="1" x14ac:dyDescent="0.25"/>
    <row r="1253" s="64" customFormat="1" x14ac:dyDescent="0.25"/>
    <row r="1254" s="64" customFormat="1" x14ac:dyDescent="0.25"/>
    <row r="1255" s="64" customFormat="1" x14ac:dyDescent="0.25"/>
    <row r="1256" s="64" customFormat="1" x14ac:dyDescent="0.25"/>
    <row r="1257" s="64" customFormat="1" x14ac:dyDescent="0.25"/>
    <row r="1258" s="64" customFormat="1" x14ac:dyDescent="0.25"/>
    <row r="1259" s="64" customFormat="1" x14ac:dyDescent="0.25"/>
    <row r="1260" s="64" customFormat="1" x14ac:dyDescent="0.25"/>
    <row r="1261" s="64" customFormat="1" x14ac:dyDescent="0.25"/>
    <row r="1262" s="64" customFormat="1" x14ac:dyDescent="0.25"/>
    <row r="1263" s="64" customFormat="1" x14ac:dyDescent="0.25"/>
    <row r="1264" s="64" customFormat="1" x14ac:dyDescent="0.25"/>
    <row r="1265" s="64" customFormat="1" x14ac:dyDescent="0.25"/>
    <row r="1266" s="64" customFormat="1" x14ac:dyDescent="0.25"/>
    <row r="1267" s="64" customFormat="1" x14ac:dyDescent="0.25"/>
    <row r="1268" s="64" customFormat="1" x14ac:dyDescent="0.25"/>
    <row r="1269" s="64" customFormat="1" x14ac:dyDescent="0.25"/>
    <row r="1270" s="64" customFormat="1" x14ac:dyDescent="0.25"/>
    <row r="1271" s="64" customFormat="1" x14ac:dyDescent="0.25"/>
    <row r="1272" s="64" customFormat="1" x14ac:dyDescent="0.25"/>
    <row r="1273" s="64" customFormat="1" x14ac:dyDescent="0.25"/>
    <row r="1274" s="64" customFormat="1" x14ac:dyDescent="0.25"/>
    <row r="1275" s="64" customFormat="1" x14ac:dyDescent="0.25"/>
    <row r="1276" s="64" customFormat="1" x14ac:dyDescent="0.25"/>
    <row r="1277" s="64" customFormat="1" x14ac:dyDescent="0.25"/>
    <row r="1278" s="64" customFormat="1" x14ac:dyDescent="0.25"/>
    <row r="1279" s="64" customFormat="1" x14ac:dyDescent="0.25"/>
    <row r="1280" s="64" customFormat="1" x14ac:dyDescent="0.25"/>
    <row r="1281" s="64" customFormat="1" x14ac:dyDescent="0.25"/>
    <row r="1282" s="64" customFormat="1" x14ac:dyDescent="0.25"/>
    <row r="1283" s="64" customFormat="1" x14ac:dyDescent="0.25"/>
    <row r="1284" s="64" customFormat="1" x14ac:dyDescent="0.25"/>
    <row r="1285" s="64" customFormat="1" x14ac:dyDescent="0.25"/>
    <row r="1286" s="64" customFormat="1" x14ac:dyDescent="0.25"/>
    <row r="1287" s="64" customFormat="1" x14ac:dyDescent="0.25"/>
    <row r="1288" s="64" customFormat="1" x14ac:dyDescent="0.25"/>
    <row r="1289" s="64" customFormat="1" x14ac:dyDescent="0.25"/>
    <row r="1290" s="64" customFormat="1" x14ac:dyDescent="0.25"/>
    <row r="1291" s="64" customFormat="1" x14ac:dyDescent="0.25"/>
    <row r="1292" s="64" customFormat="1" x14ac:dyDescent="0.25"/>
    <row r="1293" s="64" customFormat="1" x14ac:dyDescent="0.25"/>
    <row r="1294" s="64" customFormat="1" x14ac:dyDescent="0.25"/>
    <row r="1295" s="64" customFormat="1" x14ac:dyDescent="0.25"/>
    <row r="1296" s="64" customFormat="1" x14ac:dyDescent="0.25"/>
    <row r="1297" s="64" customFormat="1" x14ac:dyDescent="0.25"/>
    <row r="1298" s="64" customFormat="1" x14ac:dyDescent="0.25"/>
    <row r="1299" s="64" customFormat="1" x14ac:dyDescent="0.25"/>
    <row r="1300" s="64" customFormat="1" x14ac:dyDescent="0.25"/>
    <row r="1301" s="64" customFormat="1" x14ac:dyDescent="0.25"/>
    <row r="1302" s="64" customFormat="1" x14ac:dyDescent="0.25"/>
    <row r="1303" s="64" customFormat="1" x14ac:dyDescent="0.25"/>
    <row r="1304" s="64" customFormat="1" x14ac:dyDescent="0.25"/>
    <row r="1305" s="64" customFormat="1" x14ac:dyDescent="0.25"/>
    <row r="1306" s="64" customFormat="1" x14ac:dyDescent="0.25"/>
    <row r="1307" s="64" customFormat="1" x14ac:dyDescent="0.25"/>
    <row r="1308" s="64" customFormat="1" x14ac:dyDescent="0.25"/>
    <row r="1309" s="64" customFormat="1" x14ac:dyDescent="0.25"/>
    <row r="1310" s="64" customFormat="1" x14ac:dyDescent="0.25"/>
    <row r="1311" s="64" customFormat="1" x14ac:dyDescent="0.25"/>
    <row r="1312" s="64" customFormat="1" x14ac:dyDescent="0.25"/>
    <row r="1313" s="64" customFormat="1" x14ac:dyDescent="0.25"/>
    <row r="1314" s="64" customFormat="1" x14ac:dyDescent="0.25"/>
    <row r="1315" s="64" customFormat="1" x14ac:dyDescent="0.25"/>
    <row r="1316" s="64" customFormat="1" x14ac:dyDescent="0.25"/>
    <row r="1317" s="64" customFormat="1" x14ac:dyDescent="0.25"/>
    <row r="1318" s="64" customFormat="1" x14ac:dyDescent="0.25"/>
    <row r="1319" s="64" customFormat="1" x14ac:dyDescent="0.25"/>
    <row r="1320" s="64" customFormat="1" x14ac:dyDescent="0.25"/>
    <row r="1321" s="64" customFormat="1" x14ac:dyDescent="0.25"/>
    <row r="1322" s="64" customFormat="1" x14ac:dyDescent="0.25"/>
    <row r="1323" s="64" customFormat="1" x14ac:dyDescent="0.25"/>
    <row r="1324" s="64" customFormat="1" x14ac:dyDescent="0.25"/>
    <row r="1325" s="64" customFormat="1" x14ac:dyDescent="0.25"/>
    <row r="1326" s="64" customFormat="1" x14ac:dyDescent="0.25"/>
    <row r="1327" s="64" customFormat="1" x14ac:dyDescent="0.25"/>
    <row r="1328" s="64" customFormat="1" x14ac:dyDescent="0.25"/>
    <row r="1329" s="64" customFormat="1" x14ac:dyDescent="0.25"/>
    <row r="1330" s="64" customFormat="1" x14ac:dyDescent="0.25"/>
    <row r="1331" s="64" customFormat="1" x14ac:dyDescent="0.25"/>
    <row r="1332" s="64" customFormat="1" x14ac:dyDescent="0.25"/>
    <row r="1333" s="64" customFormat="1" x14ac:dyDescent="0.25"/>
    <row r="1334" s="64" customFormat="1" x14ac:dyDescent="0.25"/>
    <row r="1335" s="64" customFormat="1" x14ac:dyDescent="0.25"/>
    <row r="1336" s="64" customFormat="1" x14ac:dyDescent="0.25"/>
    <row r="1337" s="64" customFormat="1" x14ac:dyDescent="0.25"/>
    <row r="1338" s="64" customFormat="1" x14ac:dyDescent="0.25"/>
    <row r="1339" s="64" customFormat="1" x14ac:dyDescent="0.25"/>
    <row r="1340" s="64" customFormat="1" x14ac:dyDescent="0.25"/>
    <row r="1341" s="64" customFormat="1" x14ac:dyDescent="0.25"/>
    <row r="1342" s="64" customFormat="1" x14ac:dyDescent="0.25"/>
    <row r="1343" s="64" customFormat="1" x14ac:dyDescent="0.25"/>
    <row r="1344" s="64" customFormat="1" x14ac:dyDescent="0.25"/>
    <row r="1345" s="64" customFormat="1" x14ac:dyDescent="0.25"/>
    <row r="1346" s="64" customFormat="1" x14ac:dyDescent="0.25"/>
    <row r="1347" s="64" customFormat="1" x14ac:dyDescent="0.25"/>
    <row r="1348" s="64" customFormat="1" x14ac:dyDescent="0.25"/>
    <row r="1349" s="64" customFormat="1" x14ac:dyDescent="0.25"/>
    <row r="1350" s="64" customFormat="1" x14ac:dyDescent="0.25"/>
    <row r="1351" s="64" customFormat="1" x14ac:dyDescent="0.25"/>
    <row r="1352" s="64" customFormat="1" x14ac:dyDescent="0.25"/>
    <row r="1353" s="64" customFormat="1" x14ac:dyDescent="0.25"/>
    <row r="1354" s="64" customFormat="1" x14ac:dyDescent="0.25"/>
    <row r="1355" s="64" customFormat="1" x14ac:dyDescent="0.25"/>
    <row r="1356" s="64" customFormat="1" x14ac:dyDescent="0.25"/>
    <row r="1357" s="64" customFormat="1" x14ac:dyDescent="0.25"/>
    <row r="1358" s="64" customFormat="1" x14ac:dyDescent="0.25"/>
    <row r="1359" s="64" customFormat="1" x14ac:dyDescent="0.25"/>
    <row r="1360" s="64" customFormat="1" x14ac:dyDescent="0.25"/>
    <row r="1361" s="64" customFormat="1" x14ac:dyDescent="0.25"/>
    <row r="1362" s="64" customFormat="1" x14ac:dyDescent="0.25"/>
    <row r="1363" s="64" customFormat="1" x14ac:dyDescent="0.25"/>
    <row r="1364" s="64" customFormat="1" x14ac:dyDescent="0.25"/>
    <row r="1365" s="64" customFormat="1" x14ac:dyDescent="0.25"/>
    <row r="1366" s="64" customFormat="1" x14ac:dyDescent="0.25"/>
    <row r="1367" s="64" customFormat="1" x14ac:dyDescent="0.25"/>
    <row r="1368" s="64" customFormat="1" x14ac:dyDescent="0.25"/>
    <row r="1369" s="64" customFormat="1" x14ac:dyDescent="0.25"/>
    <row r="1370" s="64" customFormat="1" x14ac:dyDescent="0.25"/>
    <row r="1371" s="64" customFormat="1" x14ac:dyDescent="0.25"/>
    <row r="1372" s="64" customFormat="1" x14ac:dyDescent="0.25"/>
    <row r="1373" s="64" customFormat="1" x14ac:dyDescent="0.25"/>
    <row r="1374" s="64" customFormat="1" x14ac:dyDescent="0.25"/>
    <row r="1375" s="64" customFormat="1" x14ac:dyDescent="0.25"/>
    <row r="1376" s="64" customFormat="1" x14ac:dyDescent="0.25"/>
    <row r="1377" s="64" customFormat="1" x14ac:dyDescent="0.25"/>
    <row r="1378" s="64" customFormat="1" x14ac:dyDescent="0.25"/>
    <row r="1379" s="64" customFormat="1" x14ac:dyDescent="0.25"/>
    <row r="1380" s="64" customFormat="1" x14ac:dyDescent="0.25"/>
    <row r="1381" s="64" customFormat="1" x14ac:dyDescent="0.25"/>
    <row r="1382" s="64" customFormat="1" x14ac:dyDescent="0.25"/>
    <row r="1383" s="64" customFormat="1" x14ac:dyDescent="0.25"/>
    <row r="1384" s="64" customFormat="1" x14ac:dyDescent="0.25"/>
    <row r="1385" s="64" customFormat="1" x14ac:dyDescent="0.25"/>
    <row r="1386" s="64" customFormat="1" x14ac:dyDescent="0.25"/>
    <row r="1387" s="64" customFormat="1" x14ac:dyDescent="0.25"/>
    <row r="1388" s="64" customFormat="1" x14ac:dyDescent="0.25"/>
    <row r="1389" s="64" customFormat="1" x14ac:dyDescent="0.25"/>
    <row r="1390" s="64" customFormat="1" x14ac:dyDescent="0.25"/>
    <row r="1391" s="64" customFormat="1" x14ac:dyDescent="0.25"/>
    <row r="1392" s="64" customFormat="1" x14ac:dyDescent="0.25"/>
    <row r="1393" s="64" customFormat="1" x14ac:dyDescent="0.25"/>
    <row r="1394" s="64" customFormat="1" x14ac:dyDescent="0.25"/>
    <row r="1395" s="64" customFormat="1" x14ac:dyDescent="0.25"/>
    <row r="1396" s="64" customFormat="1" x14ac:dyDescent="0.25"/>
    <row r="1397" s="64" customFormat="1" x14ac:dyDescent="0.25"/>
    <row r="1398" s="64" customFormat="1" x14ac:dyDescent="0.25"/>
    <row r="1399" s="64" customFormat="1" x14ac:dyDescent="0.25"/>
    <row r="1400" s="64" customFormat="1" x14ac:dyDescent="0.25"/>
    <row r="1401" s="64" customFormat="1" x14ac:dyDescent="0.25"/>
    <row r="1402" s="64" customFormat="1" x14ac:dyDescent="0.25"/>
    <row r="1403" s="64" customFormat="1" x14ac:dyDescent="0.25"/>
    <row r="1404" s="64" customFormat="1" x14ac:dyDescent="0.25"/>
    <row r="1405" s="64" customFormat="1" x14ac:dyDescent="0.25"/>
    <row r="1406" s="64" customFormat="1" x14ac:dyDescent="0.25"/>
    <row r="1407" s="64" customFormat="1" x14ac:dyDescent="0.25"/>
    <row r="1408" s="64" customFormat="1" x14ac:dyDescent="0.25"/>
    <row r="1409" s="64" customFormat="1" x14ac:dyDescent="0.25"/>
    <row r="1410" s="64" customFormat="1" x14ac:dyDescent="0.25"/>
    <row r="1411" s="64" customFormat="1" x14ac:dyDescent="0.25"/>
    <row r="1412" s="64" customFormat="1" x14ac:dyDescent="0.25"/>
    <row r="1413" s="64" customFormat="1" x14ac:dyDescent="0.25"/>
    <row r="1414" s="64" customFormat="1" x14ac:dyDescent="0.25"/>
    <row r="1415" s="64" customFormat="1" x14ac:dyDescent="0.25"/>
    <row r="1416" s="64" customFormat="1" x14ac:dyDescent="0.25"/>
    <row r="1417" s="64" customFormat="1" x14ac:dyDescent="0.25"/>
    <row r="1418" s="64" customFormat="1" x14ac:dyDescent="0.25"/>
    <row r="1419" s="64" customFormat="1" x14ac:dyDescent="0.25"/>
    <row r="1420" s="64" customFormat="1" x14ac:dyDescent="0.25"/>
    <row r="1421" s="64" customFormat="1" x14ac:dyDescent="0.25"/>
    <row r="1422" s="64" customFormat="1" x14ac:dyDescent="0.25"/>
    <row r="1423" s="64" customFormat="1" x14ac:dyDescent="0.25"/>
    <row r="1424" s="64" customFormat="1" x14ac:dyDescent="0.25"/>
    <row r="1425" s="64" customFormat="1" x14ac:dyDescent="0.25"/>
    <row r="1426" s="64" customFormat="1" x14ac:dyDescent="0.25"/>
    <row r="1427" s="64" customFormat="1" x14ac:dyDescent="0.25"/>
    <row r="1428" s="64" customFormat="1" x14ac:dyDescent="0.25"/>
    <row r="1429" s="64" customFormat="1" x14ac:dyDescent="0.25"/>
    <row r="1430" s="64" customFormat="1" x14ac:dyDescent="0.25"/>
    <row r="1431" s="64" customFormat="1" x14ac:dyDescent="0.25"/>
    <row r="1432" s="64" customFormat="1" x14ac:dyDescent="0.25"/>
    <row r="1433" s="64" customFormat="1" x14ac:dyDescent="0.25"/>
    <row r="1434" s="64" customFormat="1" x14ac:dyDescent="0.25"/>
    <row r="1435" s="64" customFormat="1" x14ac:dyDescent="0.25"/>
    <row r="1436" s="64" customFormat="1" x14ac:dyDescent="0.25"/>
    <row r="1437" s="64" customFormat="1" x14ac:dyDescent="0.25"/>
    <row r="1438" s="64" customFormat="1" x14ac:dyDescent="0.25"/>
    <row r="1439" s="64" customFormat="1" x14ac:dyDescent="0.25"/>
    <row r="1440" s="64" customFormat="1" x14ac:dyDescent="0.25"/>
    <row r="1441" s="64" customFormat="1" x14ac:dyDescent="0.25"/>
    <row r="1442" s="64" customFormat="1" x14ac:dyDescent="0.25"/>
    <row r="1443" s="64" customFormat="1" x14ac:dyDescent="0.25"/>
    <row r="1444" s="64" customFormat="1" x14ac:dyDescent="0.25"/>
    <row r="1445" s="64" customFormat="1" x14ac:dyDescent="0.25"/>
    <row r="1446" s="64" customFormat="1" x14ac:dyDescent="0.25"/>
    <row r="1447" s="64" customFormat="1" x14ac:dyDescent="0.25"/>
    <row r="1448" s="64" customFormat="1" x14ac:dyDescent="0.25"/>
    <row r="1449" s="64" customFormat="1" x14ac:dyDescent="0.25"/>
    <row r="1450" s="64" customFormat="1" x14ac:dyDescent="0.25"/>
    <row r="1451" s="64" customFormat="1" x14ac:dyDescent="0.25"/>
    <row r="1452" s="64" customFormat="1" x14ac:dyDescent="0.25"/>
    <row r="1453" s="64" customFormat="1" x14ac:dyDescent="0.25"/>
    <row r="1454" s="64" customFormat="1" x14ac:dyDescent="0.25"/>
    <row r="1455" s="64" customFormat="1" x14ac:dyDescent="0.25"/>
    <row r="1456" s="64" customFormat="1" x14ac:dyDescent="0.25"/>
    <row r="1457" s="64" customFormat="1" x14ac:dyDescent="0.25"/>
    <row r="1458" s="64" customFormat="1" x14ac:dyDescent="0.25"/>
    <row r="1459" s="64" customFormat="1" x14ac:dyDescent="0.25"/>
    <row r="1460" s="64" customFormat="1" x14ac:dyDescent="0.25"/>
    <row r="1461" s="64" customFormat="1" x14ac:dyDescent="0.25"/>
    <row r="1462" s="64" customFormat="1" x14ac:dyDescent="0.25"/>
    <row r="1463" s="64" customFormat="1" x14ac:dyDescent="0.25"/>
    <row r="1464" s="64" customFormat="1" x14ac:dyDescent="0.25"/>
    <row r="1465" s="64" customFormat="1" x14ac:dyDescent="0.25"/>
    <row r="1466" s="64" customFormat="1" x14ac:dyDescent="0.25"/>
    <row r="1467" s="64" customFormat="1" x14ac:dyDescent="0.25"/>
    <row r="1468" s="64" customFormat="1" x14ac:dyDescent="0.25"/>
    <row r="1469" s="64" customFormat="1" x14ac:dyDescent="0.25"/>
    <row r="1470" s="64" customFormat="1" x14ac:dyDescent="0.25"/>
    <row r="1471" s="64" customFormat="1" x14ac:dyDescent="0.25"/>
    <row r="1472" s="64" customFormat="1" x14ac:dyDescent="0.25"/>
    <row r="1473" s="64" customFormat="1" x14ac:dyDescent="0.25"/>
    <row r="1474" s="64" customFormat="1" x14ac:dyDescent="0.25"/>
    <row r="1475" s="64" customFormat="1" x14ac:dyDescent="0.25"/>
    <row r="1476" s="64" customFormat="1" x14ac:dyDescent="0.25"/>
    <row r="1477" s="64" customFormat="1" x14ac:dyDescent="0.25"/>
    <row r="1478" s="64" customFormat="1" x14ac:dyDescent="0.25"/>
    <row r="1479" s="64" customFormat="1" x14ac:dyDescent="0.25"/>
    <row r="1480" s="64" customFormat="1" x14ac:dyDescent="0.25"/>
    <row r="1481" s="64" customFormat="1" x14ac:dyDescent="0.25"/>
    <row r="1482" s="64" customFormat="1" x14ac:dyDescent="0.25"/>
    <row r="1483" s="64" customFormat="1" x14ac:dyDescent="0.25"/>
    <row r="1484" s="64" customFormat="1" x14ac:dyDescent="0.25"/>
    <row r="1485" s="64" customFormat="1" x14ac:dyDescent="0.25"/>
    <row r="1486" s="64" customFormat="1" x14ac:dyDescent="0.25"/>
    <row r="1487" s="64" customFormat="1" x14ac:dyDescent="0.25"/>
    <row r="1488" s="64" customFormat="1" x14ac:dyDescent="0.25"/>
    <row r="1489" s="64" customFormat="1" x14ac:dyDescent="0.25"/>
    <row r="1490" s="64" customFormat="1" x14ac:dyDescent="0.25"/>
    <row r="1491" s="64" customFormat="1" x14ac:dyDescent="0.25"/>
    <row r="1492" s="64" customFormat="1" x14ac:dyDescent="0.25"/>
    <row r="1493" s="64" customFormat="1" x14ac:dyDescent="0.25"/>
    <row r="1494" s="64" customFormat="1" x14ac:dyDescent="0.25"/>
    <row r="1495" s="64" customFormat="1" x14ac:dyDescent="0.25"/>
    <row r="1496" s="64" customFormat="1" x14ac:dyDescent="0.25"/>
    <row r="1497" s="64" customFormat="1" x14ac:dyDescent="0.25"/>
    <row r="1498" s="64" customFormat="1" x14ac:dyDescent="0.25"/>
    <row r="1499" s="64" customFormat="1" x14ac:dyDescent="0.25"/>
    <row r="1500" s="64" customFormat="1" x14ac:dyDescent="0.25"/>
    <row r="1501" s="64" customFormat="1" x14ac:dyDescent="0.25"/>
    <row r="1502" s="64" customFormat="1" x14ac:dyDescent="0.25"/>
    <row r="1503" s="64" customFormat="1" x14ac:dyDescent="0.25"/>
    <row r="1504" s="64" customFormat="1" x14ac:dyDescent="0.25"/>
    <row r="1505" s="64" customFormat="1" x14ac:dyDescent="0.25"/>
    <row r="1506" s="64" customFormat="1" x14ac:dyDescent="0.25"/>
    <row r="1507" s="64" customFormat="1" x14ac:dyDescent="0.25"/>
    <row r="1508" s="64" customFormat="1" x14ac:dyDescent="0.25"/>
    <row r="1509" s="64" customFormat="1" x14ac:dyDescent="0.25"/>
    <row r="1510" s="64" customFormat="1" x14ac:dyDescent="0.25"/>
    <row r="1511" s="64" customFormat="1" x14ac:dyDescent="0.25"/>
    <row r="1512" s="64" customFormat="1" x14ac:dyDescent="0.25"/>
    <row r="1513" s="64" customFormat="1" x14ac:dyDescent="0.25"/>
    <row r="1514" s="64" customFormat="1" x14ac:dyDescent="0.25"/>
    <row r="1515" s="64" customFormat="1" x14ac:dyDescent="0.25"/>
    <row r="1516" s="64" customFormat="1" x14ac:dyDescent="0.25"/>
    <row r="1517" s="64" customFormat="1" x14ac:dyDescent="0.25"/>
    <row r="1518" s="64" customFormat="1" x14ac:dyDescent="0.25"/>
    <row r="1519" s="64" customFormat="1" x14ac:dyDescent="0.25"/>
    <row r="1520" s="64" customFormat="1" x14ac:dyDescent="0.25"/>
    <row r="1521" s="64" customFormat="1" x14ac:dyDescent="0.25"/>
    <row r="1522" s="64" customFormat="1" x14ac:dyDescent="0.25"/>
    <row r="1523" s="64" customFormat="1" x14ac:dyDescent="0.25"/>
    <row r="1524" s="64" customFormat="1" x14ac:dyDescent="0.25"/>
    <row r="1525" s="64" customFormat="1" x14ac:dyDescent="0.25"/>
    <row r="1526" s="64" customFormat="1" x14ac:dyDescent="0.25"/>
    <row r="1527" s="64" customFormat="1" x14ac:dyDescent="0.25"/>
    <row r="1528" s="64" customFormat="1" x14ac:dyDescent="0.25"/>
    <row r="1529" s="64" customFormat="1" x14ac:dyDescent="0.25"/>
    <row r="1530" s="64" customFormat="1" x14ac:dyDescent="0.25"/>
    <row r="1531" s="64" customFormat="1" x14ac:dyDescent="0.25"/>
    <row r="1532" s="64" customFormat="1" x14ac:dyDescent="0.25"/>
    <row r="1533" s="64" customFormat="1" x14ac:dyDescent="0.25"/>
    <row r="1534" s="64" customFormat="1" x14ac:dyDescent="0.25"/>
    <row r="1535" s="64" customFormat="1" x14ac:dyDescent="0.25"/>
    <row r="1536" s="64" customFormat="1" x14ac:dyDescent="0.25"/>
    <row r="1537" s="64" customFormat="1" x14ac:dyDescent="0.25"/>
    <row r="1538" s="64" customFormat="1" x14ac:dyDescent="0.25"/>
    <row r="1539" s="64" customFormat="1" x14ac:dyDescent="0.25"/>
    <row r="1540" s="64" customFormat="1" x14ac:dyDescent="0.25"/>
    <row r="1541" s="64" customFormat="1" x14ac:dyDescent="0.25"/>
    <row r="1542" s="64" customFormat="1" x14ac:dyDescent="0.25"/>
    <row r="1543" s="64" customFormat="1" x14ac:dyDescent="0.25"/>
    <row r="1544" s="64" customFormat="1" x14ac:dyDescent="0.25"/>
    <row r="1545" s="64" customFormat="1" x14ac:dyDescent="0.25"/>
    <row r="1546" s="64" customFormat="1" x14ac:dyDescent="0.25"/>
    <row r="1547" s="64" customFormat="1" x14ac:dyDescent="0.25"/>
    <row r="1548" s="64" customFormat="1" x14ac:dyDescent="0.25"/>
    <row r="1549" s="64" customFormat="1" x14ac:dyDescent="0.25"/>
    <row r="1550" s="64" customFormat="1" x14ac:dyDescent="0.25"/>
    <row r="1551" s="64" customFormat="1" x14ac:dyDescent="0.25"/>
    <row r="1552" s="64" customFormat="1" x14ac:dyDescent="0.25"/>
    <row r="1553" s="64" customFormat="1" x14ac:dyDescent="0.25"/>
    <row r="1554" s="64" customFormat="1" x14ac:dyDescent="0.25"/>
    <row r="1555" s="64" customFormat="1" x14ac:dyDescent="0.25"/>
    <row r="1556" s="64" customFormat="1" x14ac:dyDescent="0.25"/>
    <row r="1557" s="64" customFormat="1" x14ac:dyDescent="0.25"/>
    <row r="1558" s="64" customFormat="1" x14ac:dyDescent="0.25"/>
    <row r="1559" s="64" customFormat="1" x14ac:dyDescent="0.25"/>
    <row r="1560" s="64" customFormat="1" x14ac:dyDescent="0.25"/>
    <row r="1561" s="64" customFormat="1" x14ac:dyDescent="0.25"/>
    <row r="1562" s="64" customFormat="1" x14ac:dyDescent="0.25"/>
    <row r="1563" s="64" customFormat="1" x14ac:dyDescent="0.25"/>
    <row r="1564" s="64" customFormat="1" x14ac:dyDescent="0.25"/>
    <row r="1565" s="64" customFormat="1" x14ac:dyDescent="0.25"/>
    <row r="1566" s="64" customFormat="1" x14ac:dyDescent="0.25"/>
    <row r="1567" s="64" customFormat="1" x14ac:dyDescent="0.25"/>
    <row r="1568" s="64" customFormat="1" x14ac:dyDescent="0.25"/>
    <row r="1569" s="64" customFormat="1" x14ac:dyDescent="0.25"/>
    <row r="1570" s="64" customFormat="1" x14ac:dyDescent="0.25"/>
    <row r="1571" s="64" customFormat="1" x14ac:dyDescent="0.25"/>
    <row r="1572" s="64" customFormat="1" x14ac:dyDescent="0.25"/>
    <row r="1573" s="64" customFormat="1" x14ac:dyDescent="0.25"/>
    <row r="1574" s="64" customFormat="1" x14ac:dyDescent="0.25"/>
    <row r="1575" s="64" customFormat="1" x14ac:dyDescent="0.25"/>
    <row r="1576" s="64" customFormat="1" x14ac:dyDescent="0.25"/>
    <row r="1577" s="64" customFormat="1" x14ac:dyDescent="0.25"/>
    <row r="1578" s="64" customFormat="1" x14ac:dyDescent="0.25"/>
    <row r="1579" s="64" customFormat="1" x14ac:dyDescent="0.25"/>
    <row r="1580" s="64" customFormat="1" x14ac:dyDescent="0.25"/>
    <row r="1581" s="64" customFormat="1" x14ac:dyDescent="0.25"/>
    <row r="1582" s="64" customFormat="1" x14ac:dyDescent="0.25"/>
    <row r="1583" s="64" customFormat="1" x14ac:dyDescent="0.25"/>
    <row r="1584" s="64" customFormat="1" x14ac:dyDescent="0.25"/>
    <row r="1585" s="64" customFormat="1" x14ac:dyDescent="0.25"/>
    <row r="1586" s="64" customFormat="1" x14ac:dyDescent="0.25"/>
    <row r="1587" s="64" customFormat="1" x14ac:dyDescent="0.25"/>
    <row r="1588" s="64" customFormat="1" x14ac:dyDescent="0.25"/>
    <row r="1589" s="64" customFormat="1" x14ac:dyDescent="0.25"/>
    <row r="1590" s="64" customFormat="1" x14ac:dyDescent="0.25"/>
    <row r="1591" s="64" customFormat="1" x14ac:dyDescent="0.25"/>
    <row r="1592" s="64" customFormat="1" x14ac:dyDescent="0.25"/>
    <row r="1593" s="64" customFormat="1" x14ac:dyDescent="0.25"/>
    <row r="1594" s="64" customFormat="1" x14ac:dyDescent="0.25"/>
    <row r="1595" s="64" customFormat="1" x14ac:dyDescent="0.25"/>
    <row r="1596" s="64" customFormat="1" x14ac:dyDescent="0.25"/>
    <row r="1597" s="64" customFormat="1" x14ac:dyDescent="0.25"/>
    <row r="1598" s="64" customFormat="1" x14ac:dyDescent="0.25"/>
    <row r="1599" s="64" customFormat="1" x14ac:dyDescent="0.25"/>
    <row r="1600" s="64" customFormat="1" x14ac:dyDescent="0.25"/>
    <row r="1601" s="64" customFormat="1" x14ac:dyDescent="0.25"/>
    <row r="1602" s="64" customFormat="1" x14ac:dyDescent="0.25"/>
    <row r="1603" s="64" customFormat="1" x14ac:dyDescent="0.25"/>
    <row r="1604" s="64" customFormat="1" x14ac:dyDescent="0.25"/>
    <row r="1605" s="64" customFormat="1" x14ac:dyDescent="0.25"/>
    <row r="1606" s="64" customFormat="1" x14ac:dyDescent="0.25"/>
    <row r="1607" s="64" customFormat="1" x14ac:dyDescent="0.25"/>
    <row r="1608" s="64" customFormat="1" x14ac:dyDescent="0.25"/>
    <row r="1609" s="64" customFormat="1" x14ac:dyDescent="0.25"/>
    <row r="1610" s="64" customFormat="1" x14ac:dyDescent="0.25"/>
    <row r="1611" s="64" customFormat="1" x14ac:dyDescent="0.25"/>
    <row r="1612" s="64" customFormat="1" x14ac:dyDescent="0.25"/>
    <row r="1613" s="64" customFormat="1" x14ac:dyDescent="0.25"/>
    <row r="1614" s="64" customFormat="1" x14ac:dyDescent="0.25"/>
    <row r="1615" s="64" customFormat="1" x14ac:dyDescent="0.25"/>
    <row r="1616" s="64" customFormat="1" x14ac:dyDescent="0.25"/>
    <row r="1617" s="64" customFormat="1" x14ac:dyDescent="0.25"/>
    <row r="1618" s="64" customFormat="1" x14ac:dyDescent="0.25"/>
    <row r="1619" s="64" customFormat="1" x14ac:dyDescent="0.25"/>
    <row r="1620" s="64" customFormat="1" x14ac:dyDescent="0.25"/>
    <row r="1621" s="64" customFormat="1" x14ac:dyDescent="0.25"/>
    <row r="1622" s="64" customFormat="1" x14ac:dyDescent="0.25"/>
    <row r="1623" s="64" customFormat="1" x14ac:dyDescent="0.25"/>
    <row r="1624" s="64" customFormat="1" x14ac:dyDescent="0.25"/>
    <row r="1625" s="64" customFormat="1" x14ac:dyDescent="0.25"/>
    <row r="1626" s="64" customFormat="1" x14ac:dyDescent="0.25"/>
    <row r="1627" s="64" customFormat="1" x14ac:dyDescent="0.25"/>
    <row r="1628" s="64" customFormat="1" x14ac:dyDescent="0.25"/>
    <row r="1629" s="64" customFormat="1" x14ac:dyDescent="0.25"/>
    <row r="1630" s="64" customFormat="1" x14ac:dyDescent="0.25"/>
    <row r="1631" s="64" customFormat="1" x14ac:dyDescent="0.25"/>
    <row r="1632" s="64" customFormat="1" x14ac:dyDescent="0.25"/>
    <row r="1633" s="64" customFormat="1" x14ac:dyDescent="0.25"/>
    <row r="1634" s="64" customFormat="1" x14ac:dyDescent="0.25"/>
    <row r="1635" s="64" customFormat="1" x14ac:dyDescent="0.25"/>
    <row r="1636" s="64" customFormat="1" x14ac:dyDescent="0.25"/>
    <row r="1637" s="64" customFormat="1" x14ac:dyDescent="0.25"/>
    <row r="1638" s="64" customFormat="1" x14ac:dyDescent="0.25"/>
    <row r="1639" s="64" customFormat="1" x14ac:dyDescent="0.25"/>
    <row r="1640" s="64" customFormat="1" x14ac:dyDescent="0.25"/>
    <row r="1641" s="64" customFormat="1" x14ac:dyDescent="0.25"/>
    <row r="1642" s="64" customFormat="1" x14ac:dyDescent="0.25"/>
    <row r="1643" s="64" customFormat="1" x14ac:dyDescent="0.25"/>
    <row r="1644" s="64" customFormat="1" x14ac:dyDescent="0.25"/>
    <row r="1645" s="64" customFormat="1" x14ac:dyDescent="0.25"/>
    <row r="1646" s="64" customFormat="1" x14ac:dyDescent="0.25"/>
    <row r="1647" s="64" customFormat="1" x14ac:dyDescent="0.25"/>
    <row r="1648" s="64" customFormat="1" x14ac:dyDescent="0.25"/>
    <row r="1649" s="64" customFormat="1" x14ac:dyDescent="0.25"/>
    <row r="1650" s="64" customFormat="1" x14ac:dyDescent="0.25"/>
    <row r="1651" s="64" customFormat="1" x14ac:dyDescent="0.25"/>
    <row r="1652" s="64" customFormat="1" x14ac:dyDescent="0.25"/>
    <row r="1653" s="64" customFormat="1" x14ac:dyDescent="0.25"/>
    <row r="1654" s="64" customFormat="1" x14ac:dyDescent="0.25"/>
    <row r="1655" s="64" customFormat="1" x14ac:dyDescent="0.25"/>
    <row r="1656" s="64" customFormat="1" x14ac:dyDescent="0.25"/>
    <row r="1657" s="64" customFormat="1" x14ac:dyDescent="0.25"/>
    <row r="1658" s="64" customFormat="1" x14ac:dyDescent="0.25"/>
    <row r="1659" s="64" customFormat="1" x14ac:dyDescent="0.25"/>
    <row r="1660" s="64" customFormat="1" x14ac:dyDescent="0.25"/>
    <row r="1661" s="64" customFormat="1" x14ac:dyDescent="0.25"/>
    <row r="1662" s="64" customFormat="1" x14ac:dyDescent="0.25"/>
    <row r="1663" s="64" customFormat="1" x14ac:dyDescent="0.25"/>
    <row r="1664" s="64" customFormat="1" x14ac:dyDescent="0.25"/>
    <row r="1665" s="64" customFormat="1" x14ac:dyDescent="0.25"/>
    <row r="1666" s="64" customFormat="1" x14ac:dyDescent="0.25"/>
    <row r="1667" s="64" customFormat="1" x14ac:dyDescent="0.25"/>
    <row r="1668" s="64" customFormat="1" x14ac:dyDescent="0.25"/>
    <row r="1669" s="64" customFormat="1" x14ac:dyDescent="0.25"/>
    <row r="1670" s="64" customFormat="1" x14ac:dyDescent="0.25"/>
    <row r="1671" s="64" customFormat="1" x14ac:dyDescent="0.25"/>
    <row r="1672" s="64" customFormat="1" x14ac:dyDescent="0.25"/>
    <row r="1673" s="64" customFormat="1" x14ac:dyDescent="0.25"/>
    <row r="1674" s="64" customFormat="1" x14ac:dyDescent="0.25"/>
    <row r="1675" s="64" customFormat="1" x14ac:dyDescent="0.25"/>
    <row r="1676" s="64" customFormat="1" x14ac:dyDescent="0.25"/>
    <row r="1677" s="64" customFormat="1" x14ac:dyDescent="0.25"/>
    <row r="1678" s="64" customFormat="1" x14ac:dyDescent="0.25"/>
    <row r="1679" s="64" customFormat="1" x14ac:dyDescent="0.25"/>
    <row r="1680" s="64" customFormat="1" x14ac:dyDescent="0.25"/>
    <row r="1681" s="64" customFormat="1" x14ac:dyDescent="0.25"/>
    <row r="1682" s="64" customFormat="1" x14ac:dyDescent="0.25"/>
    <row r="1683" s="64" customFormat="1" x14ac:dyDescent="0.25"/>
    <row r="1684" s="64" customFormat="1" x14ac:dyDescent="0.25"/>
    <row r="1685" s="64" customFormat="1" x14ac:dyDescent="0.25"/>
    <row r="1686" s="64" customFormat="1" x14ac:dyDescent="0.25"/>
    <row r="1687" s="64" customFormat="1" x14ac:dyDescent="0.25"/>
    <row r="1688" s="64" customFormat="1" x14ac:dyDescent="0.25"/>
    <row r="1689" s="64" customFormat="1" x14ac:dyDescent="0.25"/>
    <row r="1690" s="64" customFormat="1" x14ac:dyDescent="0.25"/>
    <row r="1691" s="64" customFormat="1" x14ac:dyDescent="0.25"/>
    <row r="1692" s="64" customFormat="1" x14ac:dyDescent="0.25"/>
    <row r="1693" s="64" customFormat="1" x14ac:dyDescent="0.25"/>
    <row r="1694" s="64" customFormat="1" x14ac:dyDescent="0.25"/>
    <row r="1695" s="64" customFormat="1" x14ac:dyDescent="0.25"/>
    <row r="1696" s="64" customFormat="1" x14ac:dyDescent="0.25"/>
    <row r="1697" s="64" customFormat="1" x14ac:dyDescent="0.25"/>
    <row r="1698" s="64" customFormat="1" x14ac:dyDescent="0.25"/>
    <row r="1699" s="64" customFormat="1" x14ac:dyDescent="0.25"/>
    <row r="1700" s="64" customFormat="1" x14ac:dyDescent="0.25"/>
    <row r="1701" s="64" customFormat="1" x14ac:dyDescent="0.25"/>
    <row r="1702" s="64" customFormat="1" x14ac:dyDescent="0.25"/>
    <row r="1703" s="64" customFormat="1" x14ac:dyDescent="0.25"/>
    <row r="1704" s="64" customFormat="1" x14ac:dyDescent="0.25"/>
    <row r="1705" s="64" customFormat="1" x14ac:dyDescent="0.25"/>
    <row r="1706" s="64" customFormat="1" x14ac:dyDescent="0.25"/>
    <row r="1707" s="64" customFormat="1" x14ac:dyDescent="0.25"/>
    <row r="1708" s="64" customFormat="1" x14ac:dyDescent="0.25"/>
    <row r="1709" s="64" customFormat="1" x14ac:dyDescent="0.25"/>
    <row r="1710" s="64" customFormat="1" x14ac:dyDescent="0.25"/>
    <row r="1711" s="64" customFormat="1" x14ac:dyDescent="0.25"/>
    <row r="1712" s="64" customFormat="1" x14ac:dyDescent="0.25"/>
    <row r="1713" s="64" customFormat="1" x14ac:dyDescent="0.25"/>
    <row r="1714" s="64" customFormat="1" x14ac:dyDescent="0.25"/>
    <row r="1715" s="64" customFormat="1" x14ac:dyDescent="0.25"/>
    <row r="1716" s="64" customFormat="1" x14ac:dyDescent="0.25"/>
    <row r="1717" s="64" customFormat="1" x14ac:dyDescent="0.25"/>
    <row r="1718" s="64" customFormat="1" x14ac:dyDescent="0.25"/>
    <row r="1719" s="64" customFormat="1" x14ac:dyDescent="0.25"/>
    <row r="1720" s="64" customFormat="1" x14ac:dyDescent="0.25"/>
    <row r="1721" s="64" customFormat="1" x14ac:dyDescent="0.25"/>
    <row r="1722" s="64" customFormat="1" x14ac:dyDescent="0.25"/>
    <row r="1723" s="64" customFormat="1" x14ac:dyDescent="0.25"/>
    <row r="1724" s="64" customFormat="1" x14ac:dyDescent="0.25"/>
    <row r="1725" s="64" customFormat="1" x14ac:dyDescent="0.25"/>
    <row r="1726" s="64" customFormat="1" x14ac:dyDescent="0.25"/>
    <row r="1727" s="64" customFormat="1" x14ac:dyDescent="0.25"/>
    <row r="1728" s="64" customFormat="1" x14ac:dyDescent="0.25"/>
    <row r="1729" s="64" customFormat="1" x14ac:dyDescent="0.25"/>
    <row r="1730" s="64" customFormat="1" x14ac:dyDescent="0.25"/>
    <row r="1731" s="64" customFormat="1" x14ac:dyDescent="0.25"/>
    <row r="1732" s="64" customFormat="1" x14ac:dyDescent="0.25"/>
    <row r="1733" s="64" customFormat="1" x14ac:dyDescent="0.25"/>
    <row r="1734" s="64" customFormat="1" x14ac:dyDescent="0.25"/>
    <row r="1735" s="64" customFormat="1" x14ac:dyDescent="0.25"/>
    <row r="1736" s="64" customFormat="1" x14ac:dyDescent="0.25"/>
    <row r="1737" s="64" customFormat="1" x14ac:dyDescent="0.25"/>
    <row r="1738" s="64" customFormat="1" x14ac:dyDescent="0.25"/>
    <row r="1739" s="64" customFormat="1" x14ac:dyDescent="0.25"/>
    <row r="1740" s="64" customFormat="1" x14ac:dyDescent="0.25"/>
    <row r="1741" s="64" customFormat="1" x14ac:dyDescent="0.25"/>
    <row r="1742" s="64" customFormat="1" x14ac:dyDescent="0.25"/>
    <row r="1743" s="64" customFormat="1" x14ac:dyDescent="0.25"/>
    <row r="1744" s="64" customFormat="1" x14ac:dyDescent="0.25"/>
    <row r="1745" s="64" customFormat="1" x14ac:dyDescent="0.25"/>
    <row r="1746" s="64" customFormat="1" x14ac:dyDescent="0.25"/>
    <row r="1747" s="64" customFormat="1" x14ac:dyDescent="0.25"/>
    <row r="1748" s="64" customFormat="1" x14ac:dyDescent="0.25"/>
    <row r="1749" s="64" customFormat="1" x14ac:dyDescent="0.25"/>
    <row r="1750" s="64" customFormat="1" x14ac:dyDescent="0.25"/>
    <row r="1751" s="64" customFormat="1" x14ac:dyDescent="0.25"/>
    <row r="1752" s="64" customFormat="1" x14ac:dyDescent="0.25"/>
    <row r="1753" s="64" customFormat="1" x14ac:dyDescent="0.25"/>
    <row r="1754" s="64" customFormat="1" x14ac:dyDescent="0.25"/>
    <row r="1755" s="64" customFormat="1" x14ac:dyDescent="0.25"/>
    <row r="1756" s="64" customFormat="1" x14ac:dyDescent="0.25"/>
    <row r="1757" s="64" customFormat="1" x14ac:dyDescent="0.25"/>
    <row r="1758" s="64" customFormat="1" x14ac:dyDescent="0.25"/>
    <row r="1759" s="64" customFormat="1" x14ac:dyDescent="0.25"/>
    <row r="1760" s="64" customFormat="1" x14ac:dyDescent="0.25"/>
    <row r="1761" s="64" customFormat="1" x14ac:dyDescent="0.25"/>
    <row r="1762" s="64" customFormat="1" x14ac:dyDescent="0.25"/>
    <row r="1763" s="64" customFormat="1" x14ac:dyDescent="0.25"/>
    <row r="1764" s="64" customFormat="1" x14ac:dyDescent="0.25"/>
    <row r="1765" s="64" customFormat="1" x14ac:dyDescent="0.25"/>
    <row r="1766" s="64" customFormat="1" x14ac:dyDescent="0.25"/>
    <row r="1767" s="64" customFormat="1" x14ac:dyDescent="0.25"/>
    <row r="1768" s="64" customFormat="1" x14ac:dyDescent="0.25"/>
    <row r="1769" s="64" customFormat="1" x14ac:dyDescent="0.25"/>
    <row r="1770" s="64" customFormat="1" x14ac:dyDescent="0.25"/>
    <row r="1771" s="64" customFormat="1" x14ac:dyDescent="0.25"/>
    <row r="1772" s="64" customFormat="1" x14ac:dyDescent="0.25"/>
    <row r="1773" s="64" customFormat="1" x14ac:dyDescent="0.25"/>
    <row r="1774" s="64" customFormat="1" x14ac:dyDescent="0.25"/>
    <row r="1775" s="64" customFormat="1" x14ac:dyDescent="0.25"/>
    <row r="1776" s="64" customFormat="1" x14ac:dyDescent="0.25"/>
    <row r="1777" s="64" customFormat="1" x14ac:dyDescent="0.25"/>
    <row r="1778" s="64" customFormat="1" x14ac:dyDescent="0.25"/>
    <row r="1779" s="64" customFormat="1" x14ac:dyDescent="0.25"/>
    <row r="1780" s="64" customFormat="1" x14ac:dyDescent="0.25"/>
    <row r="1781" s="64" customFormat="1" x14ac:dyDescent="0.25"/>
    <row r="1782" s="64" customFormat="1" x14ac:dyDescent="0.25"/>
    <row r="1783" s="64" customFormat="1" x14ac:dyDescent="0.25"/>
    <row r="1784" s="64" customFormat="1" x14ac:dyDescent="0.25"/>
    <row r="1785" s="64" customFormat="1" x14ac:dyDescent="0.25"/>
    <row r="1786" s="64" customFormat="1" x14ac:dyDescent="0.25"/>
    <row r="1787" s="64" customFormat="1" x14ac:dyDescent="0.25"/>
    <row r="1788" s="64" customFormat="1" x14ac:dyDescent="0.25"/>
    <row r="1789" s="64" customFormat="1" x14ac:dyDescent="0.25"/>
    <row r="1790" s="64" customFormat="1" x14ac:dyDescent="0.25"/>
    <row r="1791" s="64" customFormat="1" x14ac:dyDescent="0.25"/>
    <row r="1792" s="64" customFormat="1" x14ac:dyDescent="0.25"/>
    <row r="1793" s="64" customFormat="1" x14ac:dyDescent="0.25"/>
    <row r="1794" s="64" customFormat="1" x14ac:dyDescent="0.25"/>
    <row r="1795" s="64" customFormat="1" x14ac:dyDescent="0.25"/>
    <row r="1796" s="64" customFormat="1" x14ac:dyDescent="0.25"/>
    <row r="1797" s="64" customFormat="1" x14ac:dyDescent="0.25"/>
    <row r="1798" s="64" customFormat="1" x14ac:dyDescent="0.25"/>
    <row r="1799" s="64" customFormat="1" x14ac:dyDescent="0.25"/>
    <row r="1800" s="64" customFormat="1" x14ac:dyDescent="0.25"/>
    <row r="1801" s="64" customFormat="1" x14ac:dyDescent="0.25"/>
    <row r="1802" s="64" customFormat="1" x14ac:dyDescent="0.25"/>
    <row r="1803" s="64" customFormat="1" x14ac:dyDescent="0.25"/>
    <row r="1804" s="64" customFormat="1" x14ac:dyDescent="0.25"/>
    <row r="1805" s="64" customFormat="1" x14ac:dyDescent="0.25"/>
    <row r="1806" s="64" customFormat="1" x14ac:dyDescent="0.25"/>
    <row r="1807" s="64" customFormat="1" x14ac:dyDescent="0.25"/>
    <row r="1808" s="64" customFormat="1" x14ac:dyDescent="0.25"/>
    <row r="1809" s="64" customFormat="1" x14ac:dyDescent="0.25"/>
    <row r="1810" s="64" customFormat="1" x14ac:dyDescent="0.25"/>
    <row r="1811" s="64" customFormat="1" x14ac:dyDescent="0.25"/>
    <row r="1812" s="64" customFormat="1" x14ac:dyDescent="0.25"/>
    <row r="1813" s="64" customFormat="1" x14ac:dyDescent="0.25"/>
    <row r="1814" s="64" customFormat="1" x14ac:dyDescent="0.25"/>
    <row r="1815" s="64" customFormat="1" x14ac:dyDescent="0.25"/>
    <row r="1816" s="64" customFormat="1" x14ac:dyDescent="0.25"/>
    <row r="1817" s="64" customFormat="1" x14ac:dyDescent="0.25"/>
    <row r="1818" s="64" customFormat="1" x14ac:dyDescent="0.25"/>
    <row r="1819" s="64" customFormat="1" x14ac:dyDescent="0.25"/>
    <row r="1820" s="64" customFormat="1" x14ac:dyDescent="0.25"/>
    <row r="1821" s="64" customFormat="1" x14ac:dyDescent="0.25"/>
    <row r="1822" s="64" customFormat="1" x14ac:dyDescent="0.25"/>
    <row r="1823" s="64" customFormat="1" x14ac:dyDescent="0.25"/>
    <row r="1824" s="64" customFormat="1" x14ac:dyDescent="0.25"/>
    <row r="1825" s="64" customFormat="1" x14ac:dyDescent="0.25"/>
    <row r="1826" s="64" customFormat="1" x14ac:dyDescent="0.25"/>
    <row r="1827" s="64" customFormat="1" x14ac:dyDescent="0.25"/>
    <row r="1828" s="64" customFormat="1" x14ac:dyDescent="0.25"/>
    <row r="1829" s="64" customFormat="1" x14ac:dyDescent="0.25"/>
    <row r="1830" s="64" customFormat="1" x14ac:dyDescent="0.25"/>
    <row r="1831" s="64" customFormat="1" x14ac:dyDescent="0.25"/>
    <row r="1832" s="64" customFormat="1" x14ac:dyDescent="0.25"/>
    <row r="1833" s="64" customFormat="1" x14ac:dyDescent="0.25"/>
    <row r="1834" s="64" customFormat="1" x14ac:dyDescent="0.25"/>
    <row r="1835" s="64" customFormat="1" x14ac:dyDescent="0.25"/>
    <row r="1836" s="64" customFormat="1" x14ac:dyDescent="0.25"/>
    <row r="1837" s="64" customFormat="1" x14ac:dyDescent="0.25"/>
    <row r="1838" s="64" customFormat="1" x14ac:dyDescent="0.25"/>
    <row r="1839" s="64" customFormat="1" x14ac:dyDescent="0.25"/>
    <row r="1840" s="64" customFormat="1" x14ac:dyDescent="0.25"/>
    <row r="1841" s="64" customFormat="1" x14ac:dyDescent="0.25"/>
    <row r="1842" s="64" customFormat="1" x14ac:dyDescent="0.25"/>
    <row r="1843" s="64" customFormat="1" x14ac:dyDescent="0.25"/>
    <row r="1844" s="64" customFormat="1" x14ac:dyDescent="0.25"/>
    <row r="1845" s="64" customFormat="1" x14ac:dyDescent="0.25"/>
    <row r="1846" s="64" customFormat="1" x14ac:dyDescent="0.25"/>
    <row r="1847" s="64" customFormat="1" x14ac:dyDescent="0.25"/>
    <row r="1848" s="64" customFormat="1" x14ac:dyDescent="0.25"/>
    <row r="1849" s="64" customFormat="1" x14ac:dyDescent="0.25"/>
    <row r="1850" s="64" customFormat="1" x14ac:dyDescent="0.25"/>
    <row r="1851" s="64" customFormat="1" x14ac:dyDescent="0.25"/>
    <row r="1852" s="64" customFormat="1" x14ac:dyDescent="0.25"/>
    <row r="1853" s="64" customFormat="1" x14ac:dyDescent="0.25"/>
    <row r="1854" s="64" customFormat="1" x14ac:dyDescent="0.25"/>
    <row r="1855" s="64" customFormat="1" x14ac:dyDescent="0.25"/>
  </sheetData>
  <sortState ref="B2:AN29">
    <sortCondition descending="1" ref="D2:D29"/>
  </sortState>
  <pageMargins left="0.25" right="0.25" top="0.75" bottom="0.75" header="0.3" footer="0.3"/>
  <pageSetup paperSize="8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80284-F458-42DE-AD31-ADFA7683BED8}">
  <sheetPr>
    <pageSetUpPr fitToPage="1"/>
  </sheetPr>
  <dimension ref="A1:AN1855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7" customWidth="1"/>
    <col min="6" max="6" width="6.7109375" style="8" customWidth="1"/>
    <col min="7" max="8" width="6.7109375" style="3" customWidth="1"/>
    <col min="9" max="9" width="6.7109375" style="7" customWidth="1"/>
    <col min="10" max="10" width="6.7109375" style="8" customWidth="1"/>
    <col min="11" max="12" width="6.7109375" style="4" customWidth="1"/>
    <col min="13" max="13" width="6.7109375" style="9" customWidth="1"/>
    <col min="14" max="14" width="6.7109375" style="10" customWidth="1"/>
    <col min="15" max="15" width="6.7109375" style="9" customWidth="1"/>
    <col min="16" max="16" width="6.7109375" style="10" customWidth="1"/>
    <col min="17" max="17" width="6.7109375" style="31" customWidth="1"/>
    <col min="18" max="18" width="6.7109375" style="32" customWidth="1"/>
    <col min="19" max="19" width="6.7109375" style="31" customWidth="1"/>
    <col min="20" max="20" width="6.7109375" style="32" customWidth="1"/>
    <col min="21" max="21" width="6.7109375" style="42" customWidth="1"/>
    <col min="22" max="22" width="6.7109375" style="43" customWidth="1"/>
    <col min="23" max="23" width="6.7109375" style="42" customWidth="1"/>
    <col min="24" max="24" width="6.7109375" style="43" customWidth="1"/>
    <col min="25" max="25" width="6.7109375" style="52" customWidth="1"/>
    <col min="26" max="26" width="6.7109375" style="53" customWidth="1"/>
    <col min="27" max="27" width="6.7109375" style="52" customWidth="1"/>
    <col min="28" max="28" width="6.7109375" style="53" customWidth="1"/>
    <col min="29" max="29" width="6.7109375" style="7" customWidth="1"/>
    <col min="30" max="30" width="6.7109375" style="8" customWidth="1"/>
    <col min="31" max="32" width="6.7109375" style="3" customWidth="1"/>
    <col min="33" max="33" width="6.7109375" style="7" customWidth="1"/>
    <col min="34" max="34" width="6.7109375" style="8" customWidth="1"/>
    <col min="35" max="35" width="6.7109375" style="7" customWidth="1"/>
    <col min="36" max="36" width="6.7109375" style="8" customWidth="1"/>
    <col min="37" max="38" width="6.7109375" style="61" customWidth="1"/>
    <col min="39" max="39" width="6.7109375" style="62" customWidth="1"/>
    <col min="40" max="40" width="6.7109375" style="63" customWidth="1"/>
    <col min="41" max="65" width="12.7109375" style="2" customWidth="1"/>
    <col min="66" max="16384" width="9.140625" style="2"/>
  </cols>
  <sheetData>
    <row r="1" spans="1:40" ht="15" customHeight="1" x14ac:dyDescent="0.25">
      <c r="A1" s="208"/>
      <c r="B1" s="27" t="s">
        <v>36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25">
      <c r="A2" s="36">
        <v>1</v>
      </c>
      <c r="B2" s="36" t="s">
        <v>43</v>
      </c>
      <c r="C2" s="36" t="s">
        <v>9</v>
      </c>
      <c r="D2" s="14">
        <f>AF2+AJ2+AL2</f>
        <v>1145</v>
      </c>
      <c r="E2" s="54">
        <v>18.670000000000002</v>
      </c>
      <c r="F2" s="11">
        <f t="shared" ref="F2:F29" si="0">ROUNDDOWN(IF(E2=0,0,(1010/((60.38/E2)^1.1765))-10),0)</f>
        <v>243</v>
      </c>
      <c r="G2" s="82"/>
      <c r="H2" s="83">
        <f t="shared" ref="H2:H29" si="1">ROUNDDOWN(IF(G2=0,0,(1010/((18.28/G2)^1.2195))-10),0)</f>
        <v>0</v>
      </c>
      <c r="I2" s="54"/>
      <c r="J2" s="11">
        <f t="shared" ref="J2:J29" si="2">ROUNDDOWN(IF(I2=0,0,(1010/((62.58/I2)^1.0309))-10),0)</f>
        <v>0</v>
      </c>
      <c r="K2" s="92">
        <v>20.010000000000002</v>
      </c>
      <c r="L2" s="13">
        <f t="shared" ref="L2:L29" si="3">ROUNDDOWN(IF(K2=0,0,(1010/((60.38/K2)^1.1765))-10),0)</f>
        <v>265</v>
      </c>
      <c r="M2" s="91">
        <v>7.1</v>
      </c>
      <c r="N2" s="86">
        <f t="shared" ref="N2:N29" si="4">ROUNDDOWN(IF(M2=0,0,(1010/((18.28/M2)^1.2195))-10),0)</f>
        <v>308</v>
      </c>
      <c r="O2" s="91">
        <v>26.21</v>
      </c>
      <c r="P2" s="13">
        <f t="shared" ref="P2:P29" si="5">ROUNDDOWN(IF(O2=0,0,(1010/((71.02/O2)^1.1765))-10),0)</f>
        <v>302</v>
      </c>
      <c r="Q2" s="33"/>
      <c r="R2" s="34">
        <f t="shared" ref="R2:R29" si="6">ROUNDDOWN(IF(Q2=0,0,(1010/((18.28/Q2)^1.2195))-10),0)</f>
        <v>0</v>
      </c>
      <c r="S2" s="33"/>
      <c r="T2" s="35">
        <f t="shared" ref="T2:T29" si="7">ROUNDDOWN(IF(S2=0,0,(1010/((71.02/S2)^1.1765))-10),0)</f>
        <v>0</v>
      </c>
      <c r="U2" s="40">
        <v>15.59</v>
      </c>
      <c r="V2" s="59">
        <f t="shared" ref="V2:V29" si="8">ROUNDDOWN(IF(U2=0,0,(1010/((62.58/U2)^1.0309))-10),0)</f>
        <v>231</v>
      </c>
      <c r="W2" s="40">
        <v>23.39</v>
      </c>
      <c r="X2" s="59">
        <f t="shared" ref="X2:X29" si="9">ROUNDDOWN(IF(W2=0,0,(1010/((71.02/W2)^1.1765))-10),0)</f>
        <v>263</v>
      </c>
      <c r="Y2" s="197">
        <v>8.4700000000000006</v>
      </c>
      <c r="Z2" s="196">
        <f t="shared" ref="Z2:Z29" si="10">ROUNDDOWN(IF(Y2=0,0,(1010/((18.28/Y2)^1.2195))-10),0)</f>
        <v>385</v>
      </c>
      <c r="AA2" s="197">
        <v>26.72</v>
      </c>
      <c r="AB2" s="198">
        <f t="shared" ref="AB2:AB29" si="11">ROUNDDOWN(IF(AA2=0,0,(1010/((71.02/AA2)^1.1765))-10),0)</f>
        <v>309</v>
      </c>
      <c r="AC2" s="54">
        <v>25.54</v>
      </c>
      <c r="AD2" s="11">
        <f t="shared" ref="AD2:AD29" si="12">ROUNDDOWN(IF(AC2=0,0,(1010/((60.38/AC2)^1.1765))-10),0)</f>
        <v>357</v>
      </c>
      <c r="AE2" s="95">
        <v>8.98</v>
      </c>
      <c r="AF2" s="96">
        <f t="shared" ref="AF2:AF29" si="13">ROUNDDOWN(IF(AE2=0,0,(1010/((18.28/AE2)^1.2195))-10),0)</f>
        <v>414</v>
      </c>
      <c r="AG2" s="54">
        <v>18.46</v>
      </c>
      <c r="AH2" s="11">
        <f t="shared" ref="AH2:AH29" si="14">ROUNDDOWN(IF(AG2=0,0,(1010/((62.58/AG2)^1.0309))-10),0)</f>
        <v>276</v>
      </c>
      <c r="AI2" s="93">
        <v>28.93</v>
      </c>
      <c r="AJ2" s="94">
        <f t="shared" ref="AJ2:AJ29" si="15">ROUNDDOWN(IF(AI2=0,0,(1010/((71.02/AI2)^1.1765))-10),0)</f>
        <v>341</v>
      </c>
      <c r="AK2" s="95">
        <v>27.5</v>
      </c>
      <c r="AL2" s="94">
        <f t="shared" ref="AL2:AL29" si="16">ROUNDDOWN(IF(AK2=0,0,(1010/((60.38/AK2)^1.1765))-10),0)</f>
        <v>390</v>
      </c>
      <c r="AM2" s="89">
        <v>8.85</v>
      </c>
      <c r="AN2" s="90">
        <f t="shared" ref="AN2:AN29" si="17">ROUNDDOWN(IF(AM2=0,0,(1010/((18.28/AM2)^1.2195))-10),0)</f>
        <v>407</v>
      </c>
    </row>
    <row r="3" spans="1:40" x14ac:dyDescent="0.25">
      <c r="A3" s="37">
        <f t="shared" ref="A3:A18" si="18">A2+1</f>
        <v>2</v>
      </c>
      <c r="B3" s="37" t="s">
        <v>55</v>
      </c>
      <c r="C3" s="37" t="s">
        <v>9</v>
      </c>
      <c r="D3" s="14">
        <f>Z3+AB3+AL3</f>
        <v>1011</v>
      </c>
      <c r="E3" s="19"/>
      <c r="F3" s="11">
        <f t="shared" si="0"/>
        <v>0</v>
      </c>
      <c r="G3" s="82"/>
      <c r="H3" s="83">
        <f t="shared" si="1"/>
        <v>0</v>
      </c>
      <c r="I3" s="54"/>
      <c r="J3" s="11">
        <f t="shared" si="2"/>
        <v>0</v>
      </c>
      <c r="K3" s="92">
        <v>14.64</v>
      </c>
      <c r="L3" s="13">
        <f t="shared" si="3"/>
        <v>180</v>
      </c>
      <c r="M3" s="91">
        <v>6.11</v>
      </c>
      <c r="N3" s="86">
        <f t="shared" si="4"/>
        <v>255</v>
      </c>
      <c r="O3" s="91">
        <v>27.47</v>
      </c>
      <c r="P3" s="13">
        <f t="shared" si="5"/>
        <v>320</v>
      </c>
      <c r="Q3" s="33"/>
      <c r="R3" s="34">
        <f t="shared" si="6"/>
        <v>0</v>
      </c>
      <c r="S3" s="33"/>
      <c r="T3" s="35">
        <f t="shared" si="7"/>
        <v>0</v>
      </c>
      <c r="U3" s="40"/>
      <c r="V3" s="59">
        <f t="shared" si="8"/>
        <v>0</v>
      </c>
      <c r="W3" s="40"/>
      <c r="X3" s="59">
        <f t="shared" si="9"/>
        <v>0</v>
      </c>
      <c r="Y3" s="93">
        <v>6.99</v>
      </c>
      <c r="Z3" s="96">
        <f t="shared" si="10"/>
        <v>302</v>
      </c>
      <c r="AA3" s="93">
        <v>30.37</v>
      </c>
      <c r="AB3" s="94">
        <f t="shared" si="11"/>
        <v>361</v>
      </c>
      <c r="AC3" s="54"/>
      <c r="AD3" s="11">
        <f t="shared" si="12"/>
        <v>0</v>
      </c>
      <c r="AE3" s="82"/>
      <c r="AF3" s="83">
        <f t="shared" si="13"/>
        <v>0</v>
      </c>
      <c r="AG3" s="54"/>
      <c r="AH3" s="11">
        <f t="shared" si="14"/>
        <v>0</v>
      </c>
      <c r="AI3" s="54"/>
      <c r="AJ3" s="11">
        <f t="shared" si="15"/>
        <v>0</v>
      </c>
      <c r="AK3" s="95">
        <v>25.04</v>
      </c>
      <c r="AL3" s="94">
        <f t="shared" si="16"/>
        <v>348</v>
      </c>
      <c r="AM3" s="89">
        <v>6.64</v>
      </c>
      <c r="AN3" s="59">
        <f t="shared" si="17"/>
        <v>283</v>
      </c>
    </row>
    <row r="4" spans="1:40" x14ac:dyDescent="0.25">
      <c r="A4" s="37">
        <f t="shared" si="18"/>
        <v>3</v>
      </c>
      <c r="B4" s="37" t="s">
        <v>51</v>
      </c>
      <c r="C4" s="37" t="s">
        <v>26</v>
      </c>
      <c r="D4" s="14">
        <f>N4+P4</f>
        <v>972</v>
      </c>
      <c r="E4" s="54"/>
      <c r="F4" s="11">
        <f t="shared" si="0"/>
        <v>0</v>
      </c>
      <c r="G4" s="82"/>
      <c r="H4" s="83">
        <f t="shared" si="1"/>
        <v>0</v>
      </c>
      <c r="I4" s="54"/>
      <c r="J4" s="11">
        <f t="shared" si="2"/>
        <v>0</v>
      </c>
      <c r="K4" s="84"/>
      <c r="L4" s="13">
        <f t="shared" si="3"/>
        <v>0</v>
      </c>
      <c r="M4" s="93">
        <v>9.7899999999999991</v>
      </c>
      <c r="N4" s="96">
        <f t="shared" si="4"/>
        <v>461</v>
      </c>
      <c r="O4" s="93">
        <v>40.520000000000003</v>
      </c>
      <c r="P4" s="94">
        <f t="shared" si="5"/>
        <v>511</v>
      </c>
      <c r="Q4" s="33"/>
      <c r="R4" s="34">
        <f t="shared" si="6"/>
        <v>0</v>
      </c>
      <c r="S4" s="33">
        <v>30.96</v>
      </c>
      <c r="T4" s="35">
        <f t="shared" si="7"/>
        <v>370</v>
      </c>
      <c r="U4" s="40"/>
      <c r="V4" s="59">
        <f t="shared" si="8"/>
        <v>0</v>
      </c>
      <c r="W4" s="40"/>
      <c r="X4" s="59">
        <f t="shared" si="9"/>
        <v>0</v>
      </c>
      <c r="Y4" s="48"/>
      <c r="Z4" s="49">
        <f t="shared" si="10"/>
        <v>0</v>
      </c>
      <c r="AA4" s="48"/>
      <c r="AB4" s="87">
        <f t="shared" si="11"/>
        <v>0</v>
      </c>
      <c r="AC4" s="54"/>
      <c r="AD4" s="11">
        <f t="shared" si="12"/>
        <v>0</v>
      </c>
      <c r="AE4" s="82"/>
      <c r="AF4" s="83">
        <f t="shared" si="13"/>
        <v>0</v>
      </c>
      <c r="AG4" s="54"/>
      <c r="AH4" s="11">
        <f t="shared" si="14"/>
        <v>0</v>
      </c>
      <c r="AI4" s="54"/>
      <c r="AJ4" s="11">
        <f t="shared" si="15"/>
        <v>0</v>
      </c>
      <c r="AK4" s="88"/>
      <c r="AL4" s="59">
        <f t="shared" si="16"/>
        <v>0</v>
      </c>
      <c r="AM4" s="89"/>
      <c r="AN4" s="59">
        <f t="shared" si="17"/>
        <v>0</v>
      </c>
    </row>
    <row r="5" spans="1:40" x14ac:dyDescent="0.25">
      <c r="A5" s="37">
        <f t="shared" si="18"/>
        <v>4</v>
      </c>
      <c r="B5" s="37" t="s">
        <v>39</v>
      </c>
      <c r="C5" s="37" t="s">
        <v>41</v>
      </c>
      <c r="D5" s="14">
        <f>V5+X5+Z5</f>
        <v>897</v>
      </c>
      <c r="E5" s="54"/>
      <c r="F5" s="11">
        <f t="shared" si="0"/>
        <v>0</v>
      </c>
      <c r="G5" s="82"/>
      <c r="H5" s="83">
        <f t="shared" si="1"/>
        <v>0</v>
      </c>
      <c r="I5" s="54"/>
      <c r="J5" s="11">
        <f t="shared" si="2"/>
        <v>0</v>
      </c>
      <c r="K5" s="84"/>
      <c r="L5" s="13">
        <f t="shared" si="3"/>
        <v>0</v>
      </c>
      <c r="M5" s="85"/>
      <c r="N5" s="86">
        <f t="shared" si="4"/>
        <v>0</v>
      </c>
      <c r="O5" s="85"/>
      <c r="P5" s="13">
        <f t="shared" si="5"/>
        <v>0</v>
      </c>
      <c r="Q5" s="33"/>
      <c r="R5" s="34">
        <f t="shared" si="6"/>
        <v>0</v>
      </c>
      <c r="S5" s="33"/>
      <c r="T5" s="35">
        <f t="shared" si="7"/>
        <v>0</v>
      </c>
      <c r="U5" s="93">
        <v>17.559999999999999</v>
      </c>
      <c r="V5" s="94">
        <f t="shared" si="8"/>
        <v>262</v>
      </c>
      <c r="W5" s="93">
        <v>27.98</v>
      </c>
      <c r="X5" s="94">
        <f t="shared" si="9"/>
        <v>327</v>
      </c>
      <c r="Y5" s="93">
        <v>7.1</v>
      </c>
      <c r="Z5" s="96">
        <f t="shared" si="10"/>
        <v>308</v>
      </c>
      <c r="AA5" s="48">
        <v>27.1</v>
      </c>
      <c r="AB5" s="87">
        <f t="shared" si="11"/>
        <v>315</v>
      </c>
      <c r="AC5" s="54"/>
      <c r="AD5" s="11">
        <f t="shared" si="12"/>
        <v>0</v>
      </c>
      <c r="AE5" s="82"/>
      <c r="AF5" s="83">
        <f t="shared" si="13"/>
        <v>0</v>
      </c>
      <c r="AG5" s="54"/>
      <c r="AH5" s="11">
        <f t="shared" si="14"/>
        <v>0</v>
      </c>
      <c r="AI5" s="54"/>
      <c r="AJ5" s="11">
        <f t="shared" si="15"/>
        <v>0</v>
      </c>
      <c r="AK5" s="88"/>
      <c r="AL5" s="59">
        <f t="shared" si="16"/>
        <v>0</v>
      </c>
      <c r="AM5" s="89"/>
      <c r="AN5" s="59">
        <f t="shared" si="17"/>
        <v>0</v>
      </c>
    </row>
    <row r="6" spans="1:40" x14ac:dyDescent="0.25">
      <c r="A6" s="37">
        <f t="shared" si="18"/>
        <v>5</v>
      </c>
      <c r="B6" s="37" t="s">
        <v>60</v>
      </c>
      <c r="C6" s="37" t="s">
        <v>61</v>
      </c>
      <c r="D6" s="14">
        <f>AB6+AL6+AN6</f>
        <v>848</v>
      </c>
      <c r="E6" s="19">
        <v>12.93</v>
      </c>
      <c r="F6" s="11">
        <f t="shared" si="0"/>
        <v>154</v>
      </c>
      <c r="G6" s="82">
        <v>5.67</v>
      </c>
      <c r="H6" s="83">
        <f t="shared" si="1"/>
        <v>232</v>
      </c>
      <c r="I6" s="54">
        <v>11.6</v>
      </c>
      <c r="J6" s="11">
        <f t="shared" si="2"/>
        <v>167</v>
      </c>
      <c r="K6" s="84"/>
      <c r="L6" s="13">
        <f t="shared" si="3"/>
        <v>0</v>
      </c>
      <c r="M6" s="91"/>
      <c r="N6" s="86">
        <f t="shared" si="4"/>
        <v>0</v>
      </c>
      <c r="O6" s="85"/>
      <c r="P6" s="13">
        <f t="shared" si="5"/>
        <v>0</v>
      </c>
      <c r="Q6" s="33"/>
      <c r="R6" s="34">
        <f t="shared" si="6"/>
        <v>0</v>
      </c>
      <c r="S6" s="33"/>
      <c r="T6" s="35">
        <f t="shared" si="7"/>
        <v>0</v>
      </c>
      <c r="U6" s="40"/>
      <c r="V6" s="59">
        <f t="shared" si="8"/>
        <v>0</v>
      </c>
      <c r="W6" s="40"/>
      <c r="X6" s="59">
        <f t="shared" si="9"/>
        <v>0</v>
      </c>
      <c r="Y6" s="197">
        <v>7.13</v>
      </c>
      <c r="Z6" s="196">
        <f t="shared" si="10"/>
        <v>310</v>
      </c>
      <c r="AA6" s="93">
        <v>21.73</v>
      </c>
      <c r="AB6" s="94">
        <f t="shared" si="11"/>
        <v>240</v>
      </c>
      <c r="AC6" s="54"/>
      <c r="AD6" s="11">
        <f t="shared" si="12"/>
        <v>0</v>
      </c>
      <c r="AE6" s="82"/>
      <c r="AF6" s="83">
        <f t="shared" si="13"/>
        <v>0</v>
      </c>
      <c r="AG6" s="54"/>
      <c r="AH6" s="11">
        <f t="shared" si="14"/>
        <v>0</v>
      </c>
      <c r="AI6" s="54"/>
      <c r="AJ6" s="11">
        <f t="shared" si="15"/>
        <v>0</v>
      </c>
      <c r="AK6" s="95">
        <v>21.42</v>
      </c>
      <c r="AL6" s="94">
        <f t="shared" si="16"/>
        <v>288</v>
      </c>
      <c r="AM6" s="93">
        <v>7.32</v>
      </c>
      <c r="AN6" s="94">
        <f t="shared" si="17"/>
        <v>320</v>
      </c>
    </row>
    <row r="7" spans="1:40" x14ac:dyDescent="0.25">
      <c r="A7" s="37">
        <f t="shared" si="18"/>
        <v>6</v>
      </c>
      <c r="B7" s="37" t="s">
        <v>42</v>
      </c>
      <c r="C7" s="37" t="s">
        <v>9</v>
      </c>
      <c r="D7" s="14">
        <f>X7+AF7+AH7</f>
        <v>832</v>
      </c>
      <c r="E7" s="54"/>
      <c r="F7" s="11">
        <f t="shared" si="0"/>
        <v>0</v>
      </c>
      <c r="G7" s="82"/>
      <c r="H7" s="83">
        <f t="shared" si="1"/>
        <v>0</v>
      </c>
      <c r="I7" s="54"/>
      <c r="J7" s="11">
        <f t="shared" si="2"/>
        <v>0</v>
      </c>
      <c r="K7" s="84">
        <v>14.84</v>
      </c>
      <c r="L7" s="13">
        <f t="shared" si="3"/>
        <v>183</v>
      </c>
      <c r="M7" s="91">
        <v>7</v>
      </c>
      <c r="N7" s="86">
        <f t="shared" si="4"/>
        <v>303</v>
      </c>
      <c r="O7" s="85">
        <v>18.48</v>
      </c>
      <c r="P7" s="13">
        <f t="shared" si="5"/>
        <v>197</v>
      </c>
      <c r="Q7" s="33"/>
      <c r="R7" s="34">
        <f t="shared" si="6"/>
        <v>0</v>
      </c>
      <c r="S7" s="33"/>
      <c r="T7" s="35">
        <f t="shared" si="7"/>
        <v>0</v>
      </c>
      <c r="U7" s="89">
        <v>16.25</v>
      </c>
      <c r="V7" s="59">
        <f t="shared" si="8"/>
        <v>241</v>
      </c>
      <c r="W7" s="93">
        <v>20.02</v>
      </c>
      <c r="X7" s="94">
        <f t="shared" si="9"/>
        <v>217</v>
      </c>
      <c r="Y7" s="197">
        <v>7.38</v>
      </c>
      <c r="Z7" s="196">
        <f t="shared" si="10"/>
        <v>324</v>
      </c>
      <c r="AA7" s="48">
        <v>19.149999999999999</v>
      </c>
      <c r="AB7" s="87">
        <f t="shared" si="11"/>
        <v>206</v>
      </c>
      <c r="AC7" s="54">
        <v>15.91</v>
      </c>
      <c r="AD7" s="11">
        <f t="shared" si="12"/>
        <v>200</v>
      </c>
      <c r="AE7" s="95">
        <v>8.0299999999999994</v>
      </c>
      <c r="AF7" s="96">
        <f t="shared" si="13"/>
        <v>360</v>
      </c>
      <c r="AG7" s="93">
        <v>17.100000000000001</v>
      </c>
      <c r="AH7" s="94">
        <f t="shared" si="14"/>
        <v>255</v>
      </c>
      <c r="AI7" s="54">
        <v>19.989999999999998</v>
      </c>
      <c r="AJ7" s="11">
        <f t="shared" si="15"/>
        <v>217</v>
      </c>
      <c r="AK7" s="88">
        <v>16.079999999999998</v>
      </c>
      <c r="AL7" s="59">
        <f t="shared" si="16"/>
        <v>202</v>
      </c>
      <c r="AM7" s="89">
        <v>7.63</v>
      </c>
      <c r="AN7" s="59">
        <f t="shared" si="17"/>
        <v>338</v>
      </c>
    </row>
    <row r="8" spans="1:40" x14ac:dyDescent="0.25">
      <c r="A8" s="37">
        <f t="shared" si="18"/>
        <v>7</v>
      </c>
      <c r="B8" s="37" t="s">
        <v>49</v>
      </c>
      <c r="C8" s="37" t="s">
        <v>50</v>
      </c>
      <c r="D8" s="14">
        <f>R8+T8</f>
        <v>792</v>
      </c>
      <c r="E8" s="54"/>
      <c r="F8" s="11">
        <f t="shared" si="0"/>
        <v>0</v>
      </c>
      <c r="G8" s="82"/>
      <c r="H8" s="83">
        <f t="shared" si="1"/>
        <v>0</v>
      </c>
      <c r="I8" s="54"/>
      <c r="J8" s="11">
        <f t="shared" si="2"/>
        <v>0</v>
      </c>
      <c r="K8" s="84"/>
      <c r="L8" s="13">
        <f t="shared" si="3"/>
        <v>0</v>
      </c>
      <c r="M8" s="85"/>
      <c r="N8" s="86">
        <f t="shared" si="4"/>
        <v>0</v>
      </c>
      <c r="O8" s="85"/>
      <c r="P8" s="13">
        <f t="shared" si="5"/>
        <v>0</v>
      </c>
      <c r="Q8" s="93">
        <v>8.58</v>
      </c>
      <c r="R8" s="96">
        <f t="shared" si="6"/>
        <v>391</v>
      </c>
      <c r="S8" s="93">
        <v>33.090000000000003</v>
      </c>
      <c r="T8" s="94">
        <f t="shared" si="7"/>
        <v>401</v>
      </c>
      <c r="U8" s="40"/>
      <c r="V8" s="59">
        <f t="shared" si="8"/>
        <v>0</v>
      </c>
      <c r="W8" s="40"/>
      <c r="X8" s="59">
        <f t="shared" si="9"/>
        <v>0</v>
      </c>
      <c r="Y8" s="48"/>
      <c r="Z8" s="49">
        <f t="shared" si="10"/>
        <v>0</v>
      </c>
      <c r="AA8" s="48"/>
      <c r="AB8" s="87">
        <f t="shared" si="11"/>
        <v>0</v>
      </c>
      <c r="AC8" s="54"/>
      <c r="AD8" s="11">
        <f t="shared" si="12"/>
        <v>0</v>
      </c>
      <c r="AE8" s="82"/>
      <c r="AF8" s="83">
        <f t="shared" si="13"/>
        <v>0</v>
      </c>
      <c r="AG8" s="54"/>
      <c r="AH8" s="11">
        <f t="shared" si="14"/>
        <v>0</v>
      </c>
      <c r="AI8" s="54"/>
      <c r="AJ8" s="11">
        <f t="shared" si="15"/>
        <v>0</v>
      </c>
      <c r="AK8" s="88"/>
      <c r="AL8" s="59">
        <f t="shared" si="16"/>
        <v>0</v>
      </c>
      <c r="AM8" s="89"/>
      <c r="AN8" s="59">
        <f t="shared" si="17"/>
        <v>0</v>
      </c>
    </row>
    <row r="9" spans="1:40" x14ac:dyDescent="0.25">
      <c r="A9" s="37">
        <f t="shared" si="18"/>
        <v>8</v>
      </c>
      <c r="B9" s="37" t="s">
        <v>37</v>
      </c>
      <c r="C9" s="37" t="s">
        <v>9</v>
      </c>
      <c r="D9" s="14">
        <f>Z9+AD9+AH9</f>
        <v>776</v>
      </c>
      <c r="E9" s="54">
        <v>13.35</v>
      </c>
      <c r="F9" s="11">
        <f t="shared" si="0"/>
        <v>161</v>
      </c>
      <c r="G9" s="82">
        <v>5.5</v>
      </c>
      <c r="H9" s="83">
        <f t="shared" si="1"/>
        <v>223</v>
      </c>
      <c r="I9" s="54">
        <v>16.09</v>
      </c>
      <c r="J9" s="11">
        <f t="shared" si="2"/>
        <v>239</v>
      </c>
      <c r="K9" s="84">
        <v>11.73</v>
      </c>
      <c r="L9" s="13">
        <f t="shared" si="3"/>
        <v>136</v>
      </c>
      <c r="M9" s="91">
        <v>5.89</v>
      </c>
      <c r="N9" s="86">
        <f t="shared" si="4"/>
        <v>243</v>
      </c>
      <c r="O9" s="85">
        <v>15.45</v>
      </c>
      <c r="P9" s="13">
        <f t="shared" si="5"/>
        <v>157</v>
      </c>
      <c r="Q9" s="33"/>
      <c r="R9" s="34">
        <f t="shared" si="6"/>
        <v>0</v>
      </c>
      <c r="S9" s="33"/>
      <c r="T9" s="35">
        <f t="shared" si="7"/>
        <v>0</v>
      </c>
      <c r="U9" s="89">
        <v>19.21</v>
      </c>
      <c r="V9" s="59">
        <f t="shared" si="8"/>
        <v>288</v>
      </c>
      <c r="W9" s="89">
        <v>16.510000000000002</v>
      </c>
      <c r="X9" s="59">
        <f t="shared" si="9"/>
        <v>171</v>
      </c>
      <c r="Y9" s="93">
        <v>6.24</v>
      </c>
      <c r="Z9" s="96">
        <f t="shared" si="10"/>
        <v>262</v>
      </c>
      <c r="AA9" s="197">
        <v>16.59</v>
      </c>
      <c r="AB9" s="198">
        <f t="shared" si="11"/>
        <v>172</v>
      </c>
      <c r="AC9" s="93">
        <v>16</v>
      </c>
      <c r="AD9" s="94">
        <f t="shared" si="12"/>
        <v>201</v>
      </c>
      <c r="AE9" s="82">
        <v>6.1</v>
      </c>
      <c r="AF9" s="83">
        <f t="shared" si="13"/>
        <v>254</v>
      </c>
      <c r="AG9" s="93">
        <v>20.72</v>
      </c>
      <c r="AH9" s="94">
        <f t="shared" si="14"/>
        <v>313</v>
      </c>
      <c r="AI9" s="54">
        <v>18.54</v>
      </c>
      <c r="AJ9" s="11">
        <f t="shared" si="15"/>
        <v>198</v>
      </c>
      <c r="AK9" s="88"/>
      <c r="AL9" s="59">
        <f t="shared" si="16"/>
        <v>0</v>
      </c>
      <c r="AM9" s="89"/>
      <c r="AN9" s="59">
        <f t="shared" si="17"/>
        <v>0</v>
      </c>
    </row>
    <row r="10" spans="1:40" x14ac:dyDescent="0.25">
      <c r="A10" s="37">
        <f t="shared" si="18"/>
        <v>9</v>
      </c>
      <c r="B10" s="37" t="s">
        <v>318</v>
      </c>
      <c r="C10" s="37" t="s">
        <v>319</v>
      </c>
      <c r="D10" s="14">
        <f>AF10+AJ10</f>
        <v>711</v>
      </c>
      <c r="F10" s="11">
        <f t="shared" si="0"/>
        <v>0</v>
      </c>
      <c r="G10" s="82"/>
      <c r="H10" s="83">
        <f t="shared" si="1"/>
        <v>0</v>
      </c>
      <c r="I10" s="54"/>
      <c r="J10" s="11">
        <f t="shared" si="2"/>
        <v>0</v>
      </c>
      <c r="K10" s="112"/>
      <c r="L10" s="13">
        <f t="shared" si="3"/>
        <v>0</v>
      </c>
      <c r="M10" s="91"/>
      <c r="N10" s="86">
        <f t="shared" si="4"/>
        <v>0</v>
      </c>
      <c r="O10" s="85"/>
      <c r="P10" s="13">
        <f t="shared" si="5"/>
        <v>0</v>
      </c>
      <c r="Q10" s="109"/>
      <c r="R10" s="108">
        <f t="shared" si="6"/>
        <v>0</v>
      </c>
      <c r="S10" s="109"/>
      <c r="T10" s="106">
        <f t="shared" si="7"/>
        <v>0</v>
      </c>
      <c r="U10" s="40"/>
      <c r="V10" s="59">
        <f t="shared" si="8"/>
        <v>0</v>
      </c>
      <c r="W10" s="89"/>
      <c r="X10" s="59">
        <f t="shared" si="9"/>
        <v>0</v>
      </c>
      <c r="Y10" s="48"/>
      <c r="Z10" s="49">
        <f t="shared" si="10"/>
        <v>0</v>
      </c>
      <c r="AA10" s="48"/>
      <c r="AB10" s="87">
        <f t="shared" si="11"/>
        <v>0</v>
      </c>
      <c r="AC10" s="54">
        <v>21.9</v>
      </c>
      <c r="AD10" s="11">
        <f t="shared" si="12"/>
        <v>296</v>
      </c>
      <c r="AE10" s="95">
        <v>8.6</v>
      </c>
      <c r="AF10" s="96">
        <f t="shared" si="13"/>
        <v>392</v>
      </c>
      <c r="AG10" s="54">
        <v>15.73</v>
      </c>
      <c r="AH10" s="11">
        <f t="shared" si="14"/>
        <v>233</v>
      </c>
      <c r="AI10" s="93">
        <v>27.41</v>
      </c>
      <c r="AJ10" s="94">
        <f t="shared" si="15"/>
        <v>319</v>
      </c>
      <c r="AK10" s="88"/>
      <c r="AL10" s="59">
        <f t="shared" si="16"/>
        <v>0</v>
      </c>
      <c r="AM10" s="89"/>
      <c r="AN10" s="59">
        <f t="shared" si="17"/>
        <v>0</v>
      </c>
    </row>
    <row r="11" spans="1:40" x14ac:dyDescent="0.25">
      <c r="A11" s="37">
        <f t="shared" si="18"/>
        <v>10</v>
      </c>
      <c r="B11" s="37" t="s">
        <v>46</v>
      </c>
      <c r="C11" s="37" t="s">
        <v>47</v>
      </c>
      <c r="D11" s="14">
        <f>AN11+AL11</f>
        <v>652</v>
      </c>
      <c r="E11" s="54"/>
      <c r="F11" s="11">
        <f t="shared" si="0"/>
        <v>0</v>
      </c>
      <c r="G11" s="82"/>
      <c r="H11" s="83">
        <f t="shared" si="1"/>
        <v>0</v>
      </c>
      <c r="I11" s="54"/>
      <c r="J11" s="11">
        <f t="shared" si="2"/>
        <v>0</v>
      </c>
      <c r="K11" s="84"/>
      <c r="L11" s="13">
        <f t="shared" si="3"/>
        <v>0</v>
      </c>
      <c r="M11" s="85"/>
      <c r="N11" s="86">
        <f t="shared" si="4"/>
        <v>0</v>
      </c>
      <c r="O11" s="85"/>
      <c r="P11" s="13">
        <f t="shared" si="5"/>
        <v>0</v>
      </c>
      <c r="Q11" s="33"/>
      <c r="R11" s="34">
        <f t="shared" si="6"/>
        <v>0</v>
      </c>
      <c r="S11" s="33"/>
      <c r="T11" s="35">
        <f t="shared" si="7"/>
        <v>0</v>
      </c>
      <c r="U11" s="40"/>
      <c r="V11" s="59">
        <f t="shared" si="8"/>
        <v>0</v>
      </c>
      <c r="W11" s="89">
        <v>24.26</v>
      </c>
      <c r="X11" s="59">
        <f t="shared" si="9"/>
        <v>275</v>
      </c>
      <c r="Y11" s="48"/>
      <c r="Z11" s="49">
        <f t="shared" si="10"/>
        <v>0</v>
      </c>
      <c r="AA11" s="48"/>
      <c r="AB11" s="87">
        <f t="shared" si="11"/>
        <v>0</v>
      </c>
      <c r="AC11" s="54"/>
      <c r="AD11" s="11">
        <f t="shared" si="12"/>
        <v>0</v>
      </c>
      <c r="AE11" s="82"/>
      <c r="AF11" s="83">
        <f t="shared" si="13"/>
        <v>0</v>
      </c>
      <c r="AG11" s="54"/>
      <c r="AH11" s="11">
        <f t="shared" si="14"/>
        <v>0</v>
      </c>
      <c r="AI11" s="54"/>
      <c r="AJ11" s="11">
        <f t="shared" si="15"/>
        <v>0</v>
      </c>
      <c r="AK11" s="95">
        <v>21.47</v>
      </c>
      <c r="AL11" s="94">
        <f t="shared" si="16"/>
        <v>289</v>
      </c>
      <c r="AM11" s="93">
        <v>8.08</v>
      </c>
      <c r="AN11" s="94">
        <f t="shared" si="17"/>
        <v>363</v>
      </c>
    </row>
    <row r="12" spans="1:40" x14ac:dyDescent="0.25">
      <c r="A12" s="37">
        <f t="shared" si="18"/>
        <v>11</v>
      </c>
      <c r="B12" s="37" t="s">
        <v>56</v>
      </c>
      <c r="C12" s="37" t="s">
        <v>57</v>
      </c>
      <c r="D12" s="14">
        <f>L12+Z12+AB12</f>
        <v>610</v>
      </c>
      <c r="E12" s="19"/>
      <c r="F12" s="11">
        <f t="shared" si="0"/>
        <v>0</v>
      </c>
      <c r="G12" s="82"/>
      <c r="H12" s="83">
        <f t="shared" si="1"/>
        <v>0</v>
      </c>
      <c r="I12" s="54"/>
      <c r="J12" s="11">
        <f t="shared" si="2"/>
        <v>0</v>
      </c>
      <c r="K12" s="95">
        <v>11.34</v>
      </c>
      <c r="L12" s="94">
        <f t="shared" si="3"/>
        <v>131</v>
      </c>
      <c r="M12" s="91">
        <v>5.62</v>
      </c>
      <c r="N12" s="86">
        <f t="shared" si="4"/>
        <v>229</v>
      </c>
      <c r="O12" s="91">
        <v>16.34</v>
      </c>
      <c r="P12" s="13">
        <f t="shared" si="5"/>
        <v>169</v>
      </c>
      <c r="Q12" s="33"/>
      <c r="R12" s="34">
        <f t="shared" si="6"/>
        <v>0</v>
      </c>
      <c r="S12" s="33"/>
      <c r="T12" s="35">
        <f t="shared" si="7"/>
        <v>0</v>
      </c>
      <c r="U12" s="40"/>
      <c r="V12" s="59">
        <f t="shared" si="8"/>
        <v>0</v>
      </c>
      <c r="W12" s="40"/>
      <c r="X12" s="59">
        <f t="shared" si="9"/>
        <v>0</v>
      </c>
      <c r="Y12" s="93">
        <v>6.57</v>
      </c>
      <c r="Z12" s="96">
        <f t="shared" si="10"/>
        <v>279</v>
      </c>
      <c r="AA12" s="93">
        <v>18.739999999999998</v>
      </c>
      <c r="AB12" s="94">
        <f t="shared" si="11"/>
        <v>200</v>
      </c>
      <c r="AC12" s="54"/>
      <c r="AD12" s="11">
        <f t="shared" si="12"/>
        <v>0</v>
      </c>
      <c r="AE12" s="82"/>
      <c r="AF12" s="83">
        <f t="shared" si="13"/>
        <v>0</v>
      </c>
      <c r="AG12" s="54"/>
      <c r="AH12" s="11">
        <f t="shared" si="14"/>
        <v>0</v>
      </c>
      <c r="AI12" s="54"/>
      <c r="AJ12" s="11">
        <f t="shared" si="15"/>
        <v>0</v>
      </c>
      <c r="AK12" s="88"/>
      <c r="AL12" s="59">
        <f t="shared" si="16"/>
        <v>0</v>
      </c>
      <c r="AM12" s="89"/>
      <c r="AN12" s="59">
        <f t="shared" si="17"/>
        <v>0</v>
      </c>
    </row>
    <row r="13" spans="1:40" x14ac:dyDescent="0.25">
      <c r="A13" s="37">
        <f t="shared" si="18"/>
        <v>12</v>
      </c>
      <c r="B13" s="37" t="s">
        <v>48</v>
      </c>
      <c r="C13" s="37" t="s">
        <v>47</v>
      </c>
      <c r="D13" s="14">
        <f>AL13+AN13</f>
        <v>568</v>
      </c>
      <c r="E13" s="54"/>
      <c r="F13" s="11">
        <f t="shared" si="0"/>
        <v>0</v>
      </c>
      <c r="G13" s="82"/>
      <c r="H13" s="83">
        <f t="shared" si="1"/>
        <v>0</v>
      </c>
      <c r="I13" s="54"/>
      <c r="J13" s="11">
        <f t="shared" si="2"/>
        <v>0</v>
      </c>
      <c r="K13" s="84"/>
      <c r="L13" s="13">
        <f t="shared" si="3"/>
        <v>0</v>
      </c>
      <c r="M13" s="85"/>
      <c r="N13" s="86">
        <f t="shared" si="4"/>
        <v>0</v>
      </c>
      <c r="O13" s="85"/>
      <c r="P13" s="13">
        <f t="shared" si="5"/>
        <v>0</v>
      </c>
      <c r="Q13" s="33"/>
      <c r="R13" s="34">
        <f t="shared" si="6"/>
        <v>0</v>
      </c>
      <c r="S13" s="33"/>
      <c r="T13" s="35">
        <f t="shared" si="7"/>
        <v>0</v>
      </c>
      <c r="U13" s="40"/>
      <c r="V13" s="59">
        <f t="shared" si="8"/>
        <v>0</v>
      </c>
      <c r="W13" s="89">
        <v>20.329999999999998</v>
      </c>
      <c r="X13" s="59">
        <f t="shared" si="9"/>
        <v>221</v>
      </c>
      <c r="Y13" s="48"/>
      <c r="Z13" s="49">
        <f t="shared" si="10"/>
        <v>0</v>
      </c>
      <c r="AA13" s="48"/>
      <c r="AB13" s="87">
        <f t="shared" si="11"/>
        <v>0</v>
      </c>
      <c r="AC13" s="54"/>
      <c r="AD13" s="11">
        <f t="shared" si="12"/>
        <v>0</v>
      </c>
      <c r="AE13" s="82"/>
      <c r="AF13" s="83">
        <f t="shared" si="13"/>
        <v>0</v>
      </c>
      <c r="AG13" s="54"/>
      <c r="AH13" s="11">
        <f t="shared" si="14"/>
        <v>0</v>
      </c>
      <c r="AI13" s="54"/>
      <c r="AJ13" s="11">
        <f t="shared" si="15"/>
        <v>0</v>
      </c>
      <c r="AK13" s="95">
        <v>22.4</v>
      </c>
      <c r="AL13" s="94">
        <f t="shared" si="16"/>
        <v>304</v>
      </c>
      <c r="AM13" s="93">
        <v>6.29</v>
      </c>
      <c r="AN13" s="94">
        <f t="shared" si="17"/>
        <v>264</v>
      </c>
    </row>
    <row r="14" spans="1:40" x14ac:dyDescent="0.25">
      <c r="A14" s="37">
        <f t="shared" si="18"/>
        <v>13</v>
      </c>
      <c r="B14" s="37" t="s">
        <v>52</v>
      </c>
      <c r="C14" s="37" t="s">
        <v>26</v>
      </c>
      <c r="D14" s="14">
        <f>N14+T14</f>
        <v>519</v>
      </c>
      <c r="E14" s="54"/>
      <c r="F14" s="11">
        <f t="shared" si="0"/>
        <v>0</v>
      </c>
      <c r="G14" s="82"/>
      <c r="H14" s="83">
        <f t="shared" si="1"/>
        <v>0</v>
      </c>
      <c r="I14" s="54"/>
      <c r="J14" s="11">
        <f t="shared" si="2"/>
        <v>0</v>
      </c>
      <c r="K14" s="84"/>
      <c r="L14" s="13">
        <f t="shared" si="3"/>
        <v>0</v>
      </c>
      <c r="M14" s="93">
        <v>5.74</v>
      </c>
      <c r="N14" s="96">
        <f t="shared" si="4"/>
        <v>235</v>
      </c>
      <c r="O14" s="85">
        <v>21.58</v>
      </c>
      <c r="P14" s="13">
        <f t="shared" si="5"/>
        <v>238</v>
      </c>
      <c r="Q14" s="33"/>
      <c r="R14" s="34">
        <f t="shared" si="6"/>
        <v>0</v>
      </c>
      <c r="S14" s="93">
        <v>24.92</v>
      </c>
      <c r="T14" s="94">
        <f t="shared" si="7"/>
        <v>284</v>
      </c>
      <c r="U14" s="40"/>
      <c r="V14" s="59">
        <f t="shared" si="8"/>
        <v>0</v>
      </c>
      <c r="W14" s="40"/>
      <c r="X14" s="59">
        <f t="shared" si="9"/>
        <v>0</v>
      </c>
      <c r="Y14" s="48"/>
      <c r="Z14" s="49">
        <f t="shared" si="10"/>
        <v>0</v>
      </c>
      <c r="AA14" s="48"/>
      <c r="AB14" s="87">
        <f t="shared" si="11"/>
        <v>0</v>
      </c>
      <c r="AC14" s="54"/>
      <c r="AD14" s="11">
        <f t="shared" si="12"/>
        <v>0</v>
      </c>
      <c r="AE14" s="82"/>
      <c r="AF14" s="83">
        <f t="shared" si="13"/>
        <v>0</v>
      </c>
      <c r="AG14" s="54"/>
      <c r="AH14" s="11">
        <f t="shared" si="14"/>
        <v>0</v>
      </c>
      <c r="AI14" s="54"/>
      <c r="AJ14" s="11">
        <f t="shared" si="15"/>
        <v>0</v>
      </c>
      <c r="AK14" s="88"/>
      <c r="AL14" s="59">
        <f t="shared" si="16"/>
        <v>0</v>
      </c>
      <c r="AM14" s="89"/>
      <c r="AN14" s="59">
        <f t="shared" si="17"/>
        <v>0</v>
      </c>
    </row>
    <row r="15" spans="1:40" x14ac:dyDescent="0.25">
      <c r="A15" s="37">
        <f t="shared" si="18"/>
        <v>14</v>
      </c>
      <c r="B15" s="37" t="s">
        <v>181</v>
      </c>
      <c r="C15" s="37" t="s">
        <v>41</v>
      </c>
      <c r="D15" s="14">
        <f>Z15+AB15</f>
        <v>446</v>
      </c>
      <c r="E15" s="19"/>
      <c r="F15" s="11">
        <f t="shared" si="0"/>
        <v>0</v>
      </c>
      <c r="G15" s="82"/>
      <c r="H15" s="83">
        <f t="shared" si="1"/>
        <v>0</v>
      </c>
      <c r="I15" s="54"/>
      <c r="J15" s="11">
        <f t="shared" si="2"/>
        <v>0</v>
      </c>
      <c r="K15" s="84"/>
      <c r="L15" s="13">
        <f t="shared" si="3"/>
        <v>0</v>
      </c>
      <c r="M15" s="91"/>
      <c r="N15" s="86">
        <f t="shared" si="4"/>
        <v>0</v>
      </c>
      <c r="O15" s="85"/>
      <c r="P15" s="13">
        <f t="shared" si="5"/>
        <v>0</v>
      </c>
      <c r="Q15" s="33"/>
      <c r="R15" s="34">
        <f t="shared" si="6"/>
        <v>0</v>
      </c>
      <c r="S15" s="33"/>
      <c r="T15" s="35">
        <f t="shared" si="7"/>
        <v>0</v>
      </c>
      <c r="U15" s="40"/>
      <c r="V15" s="59">
        <f t="shared" si="8"/>
        <v>0</v>
      </c>
      <c r="W15" s="40"/>
      <c r="X15" s="59">
        <f t="shared" si="9"/>
        <v>0</v>
      </c>
      <c r="Y15" s="93">
        <v>7.1</v>
      </c>
      <c r="Z15" s="96">
        <f t="shared" si="10"/>
        <v>308</v>
      </c>
      <c r="AA15" s="93">
        <v>13.9</v>
      </c>
      <c r="AB15" s="94">
        <f t="shared" si="11"/>
        <v>138</v>
      </c>
      <c r="AC15" s="54"/>
      <c r="AD15" s="11">
        <f t="shared" si="12"/>
        <v>0</v>
      </c>
      <c r="AE15" s="82"/>
      <c r="AF15" s="83">
        <f t="shared" si="13"/>
        <v>0</v>
      </c>
      <c r="AG15" s="54"/>
      <c r="AH15" s="11">
        <f t="shared" si="14"/>
        <v>0</v>
      </c>
      <c r="AI15" s="54"/>
      <c r="AJ15" s="11">
        <f t="shared" si="15"/>
        <v>0</v>
      </c>
      <c r="AK15" s="88"/>
      <c r="AL15" s="59">
        <f t="shared" si="16"/>
        <v>0</v>
      </c>
      <c r="AM15" s="89"/>
      <c r="AN15" s="59">
        <f t="shared" si="17"/>
        <v>0</v>
      </c>
    </row>
    <row r="16" spans="1:40" x14ac:dyDescent="0.25">
      <c r="A16" s="37">
        <f t="shared" si="18"/>
        <v>15</v>
      </c>
      <c r="B16" s="37" t="s">
        <v>62</v>
      </c>
      <c r="C16" s="37" t="s">
        <v>61</v>
      </c>
      <c r="D16" s="14">
        <f>H16+J16</f>
        <v>419</v>
      </c>
      <c r="E16" s="19">
        <v>9.92</v>
      </c>
      <c r="F16" s="11">
        <f t="shared" si="0"/>
        <v>110</v>
      </c>
      <c r="G16" s="95">
        <v>5.65</v>
      </c>
      <c r="H16" s="96">
        <f t="shared" si="1"/>
        <v>231</v>
      </c>
      <c r="I16" s="93">
        <v>12.92</v>
      </c>
      <c r="J16" s="94">
        <f t="shared" si="2"/>
        <v>188</v>
      </c>
      <c r="K16" s="84"/>
      <c r="L16" s="13">
        <f t="shared" si="3"/>
        <v>0</v>
      </c>
      <c r="M16" s="91"/>
      <c r="N16" s="86">
        <f t="shared" si="4"/>
        <v>0</v>
      </c>
      <c r="O16" s="85"/>
      <c r="P16" s="13">
        <f t="shared" si="5"/>
        <v>0</v>
      </c>
      <c r="Q16" s="33"/>
      <c r="R16" s="34">
        <f t="shared" si="6"/>
        <v>0</v>
      </c>
      <c r="S16" s="33"/>
      <c r="T16" s="35">
        <f t="shared" si="7"/>
        <v>0</v>
      </c>
      <c r="U16" s="40"/>
      <c r="V16" s="59">
        <f t="shared" si="8"/>
        <v>0</v>
      </c>
      <c r="W16" s="40"/>
      <c r="X16" s="59">
        <f t="shared" si="9"/>
        <v>0</v>
      </c>
      <c r="Y16" s="48"/>
      <c r="Z16" s="49">
        <f t="shared" si="10"/>
        <v>0</v>
      </c>
      <c r="AA16" s="48"/>
      <c r="AB16" s="87">
        <f t="shared" si="11"/>
        <v>0</v>
      </c>
      <c r="AC16" s="54"/>
      <c r="AD16" s="11">
        <f t="shared" si="12"/>
        <v>0</v>
      </c>
      <c r="AE16" s="82"/>
      <c r="AF16" s="83">
        <f t="shared" si="13"/>
        <v>0</v>
      </c>
      <c r="AG16" s="54"/>
      <c r="AH16" s="11">
        <f t="shared" si="14"/>
        <v>0</v>
      </c>
      <c r="AI16" s="54"/>
      <c r="AJ16" s="11">
        <f t="shared" si="15"/>
        <v>0</v>
      </c>
      <c r="AK16" s="88"/>
      <c r="AL16" s="59">
        <f t="shared" si="16"/>
        <v>0</v>
      </c>
      <c r="AM16" s="89"/>
      <c r="AN16" s="59">
        <f t="shared" si="17"/>
        <v>0</v>
      </c>
    </row>
    <row r="17" spans="1:40" x14ac:dyDescent="0.25">
      <c r="A17" s="37">
        <f t="shared" si="18"/>
        <v>16</v>
      </c>
      <c r="B17" s="37" t="s">
        <v>44</v>
      </c>
      <c r="C17" s="37" t="s">
        <v>45</v>
      </c>
      <c r="D17" s="14">
        <f>AB17</f>
        <v>393</v>
      </c>
      <c r="E17" s="54"/>
      <c r="F17" s="11">
        <f t="shared" si="0"/>
        <v>0</v>
      </c>
      <c r="G17" s="82"/>
      <c r="H17" s="83">
        <f t="shared" si="1"/>
        <v>0</v>
      </c>
      <c r="I17" s="54"/>
      <c r="J17" s="11">
        <f t="shared" si="2"/>
        <v>0</v>
      </c>
      <c r="K17" s="84"/>
      <c r="L17" s="13">
        <f t="shared" si="3"/>
        <v>0</v>
      </c>
      <c r="M17" s="85"/>
      <c r="N17" s="86">
        <f t="shared" si="4"/>
        <v>0</v>
      </c>
      <c r="O17" s="85"/>
      <c r="P17" s="13">
        <f t="shared" si="5"/>
        <v>0</v>
      </c>
      <c r="Q17" s="33"/>
      <c r="R17" s="34">
        <f t="shared" si="6"/>
        <v>0</v>
      </c>
      <c r="S17" s="33"/>
      <c r="T17" s="35">
        <f t="shared" si="7"/>
        <v>0</v>
      </c>
      <c r="U17" s="40"/>
      <c r="V17" s="59">
        <f t="shared" si="8"/>
        <v>0</v>
      </c>
      <c r="W17" s="89">
        <v>30.33</v>
      </c>
      <c r="X17" s="59">
        <f t="shared" si="9"/>
        <v>361</v>
      </c>
      <c r="Y17" s="48"/>
      <c r="Z17" s="49">
        <f t="shared" si="10"/>
        <v>0</v>
      </c>
      <c r="AA17" s="93">
        <v>32.53</v>
      </c>
      <c r="AB17" s="94">
        <f t="shared" si="11"/>
        <v>393</v>
      </c>
      <c r="AC17" s="54"/>
      <c r="AD17" s="11">
        <f t="shared" si="12"/>
        <v>0</v>
      </c>
      <c r="AE17" s="82"/>
      <c r="AF17" s="83">
        <f t="shared" si="13"/>
        <v>0</v>
      </c>
      <c r="AG17" s="54"/>
      <c r="AH17" s="11">
        <f t="shared" si="14"/>
        <v>0</v>
      </c>
      <c r="AI17" s="54"/>
      <c r="AJ17" s="11">
        <f t="shared" si="15"/>
        <v>0</v>
      </c>
      <c r="AK17" s="88"/>
      <c r="AL17" s="59">
        <f t="shared" si="16"/>
        <v>0</v>
      </c>
      <c r="AM17" s="89"/>
      <c r="AN17" s="59">
        <f t="shared" si="17"/>
        <v>0</v>
      </c>
    </row>
    <row r="18" spans="1:40" x14ac:dyDescent="0.25">
      <c r="A18" s="37">
        <f t="shared" si="18"/>
        <v>17</v>
      </c>
      <c r="B18" s="37" t="s">
        <v>58</v>
      </c>
      <c r="C18" s="37" t="s">
        <v>59</v>
      </c>
      <c r="D18" s="14">
        <f>L18+N18</f>
        <v>294</v>
      </c>
      <c r="E18" s="19"/>
      <c r="F18" s="11">
        <f t="shared" si="0"/>
        <v>0</v>
      </c>
      <c r="G18" s="82"/>
      <c r="H18" s="83">
        <f t="shared" si="1"/>
        <v>0</v>
      </c>
      <c r="I18" s="54"/>
      <c r="J18" s="11">
        <f t="shared" si="2"/>
        <v>0</v>
      </c>
      <c r="K18" s="95">
        <v>11.52</v>
      </c>
      <c r="L18" s="94">
        <f t="shared" si="3"/>
        <v>133</v>
      </c>
      <c r="M18" s="93">
        <v>4.2699999999999996</v>
      </c>
      <c r="N18" s="96">
        <f t="shared" si="4"/>
        <v>161</v>
      </c>
      <c r="O18" s="85"/>
      <c r="P18" s="13">
        <f t="shared" si="5"/>
        <v>0</v>
      </c>
      <c r="Q18" s="33"/>
      <c r="R18" s="34">
        <f t="shared" si="6"/>
        <v>0</v>
      </c>
      <c r="S18" s="33"/>
      <c r="T18" s="35">
        <f t="shared" si="7"/>
        <v>0</v>
      </c>
      <c r="U18" s="40"/>
      <c r="V18" s="59">
        <f t="shared" si="8"/>
        <v>0</v>
      </c>
      <c r="W18" s="40"/>
      <c r="X18" s="59">
        <f t="shared" si="9"/>
        <v>0</v>
      </c>
      <c r="Y18" s="48"/>
      <c r="Z18" s="49">
        <f t="shared" si="10"/>
        <v>0</v>
      </c>
      <c r="AA18" s="48"/>
      <c r="AB18" s="87">
        <f t="shared" si="11"/>
        <v>0</v>
      </c>
      <c r="AC18" s="54"/>
      <c r="AD18" s="11">
        <f t="shared" si="12"/>
        <v>0</v>
      </c>
      <c r="AE18" s="82"/>
      <c r="AF18" s="83">
        <f t="shared" si="13"/>
        <v>0</v>
      </c>
      <c r="AG18" s="54"/>
      <c r="AH18" s="11">
        <f t="shared" si="14"/>
        <v>0</v>
      </c>
      <c r="AI18" s="54"/>
      <c r="AJ18" s="11">
        <f t="shared" si="15"/>
        <v>0</v>
      </c>
      <c r="AK18" s="88"/>
      <c r="AL18" s="59">
        <f t="shared" si="16"/>
        <v>0</v>
      </c>
      <c r="AM18" s="89"/>
      <c r="AN18" s="59">
        <f t="shared" si="17"/>
        <v>0</v>
      </c>
    </row>
    <row r="19" spans="1:40" x14ac:dyDescent="0.25">
      <c r="A19" s="37">
        <v>18</v>
      </c>
      <c r="B19" s="37" t="s">
        <v>38</v>
      </c>
      <c r="C19" s="37" t="s">
        <v>40</v>
      </c>
      <c r="D19" s="14">
        <f>V19</f>
        <v>280</v>
      </c>
      <c r="E19" s="54"/>
      <c r="F19" s="11">
        <f t="shared" si="0"/>
        <v>0</v>
      </c>
      <c r="G19" s="82"/>
      <c r="H19" s="83">
        <f t="shared" si="1"/>
        <v>0</v>
      </c>
      <c r="I19" s="54"/>
      <c r="J19" s="11">
        <f t="shared" si="2"/>
        <v>0</v>
      </c>
      <c r="K19" s="84"/>
      <c r="L19" s="13">
        <f t="shared" si="3"/>
        <v>0</v>
      </c>
      <c r="M19" s="85"/>
      <c r="N19" s="86">
        <f t="shared" si="4"/>
        <v>0</v>
      </c>
      <c r="O19" s="85"/>
      <c r="P19" s="13">
        <f t="shared" si="5"/>
        <v>0</v>
      </c>
      <c r="Q19" s="33"/>
      <c r="R19" s="34">
        <f t="shared" si="6"/>
        <v>0</v>
      </c>
      <c r="S19" s="33"/>
      <c r="T19" s="35">
        <f t="shared" si="7"/>
        <v>0</v>
      </c>
      <c r="U19" s="93">
        <v>18.670000000000002</v>
      </c>
      <c r="V19" s="94">
        <f t="shared" si="8"/>
        <v>280</v>
      </c>
      <c r="W19" s="40"/>
      <c r="X19" s="59">
        <f t="shared" si="9"/>
        <v>0</v>
      </c>
      <c r="Y19" s="48"/>
      <c r="Z19" s="49">
        <f t="shared" si="10"/>
        <v>0</v>
      </c>
      <c r="AA19" s="48"/>
      <c r="AB19" s="87">
        <f t="shared" si="11"/>
        <v>0</v>
      </c>
      <c r="AC19" s="54"/>
      <c r="AD19" s="11">
        <f t="shared" si="12"/>
        <v>0</v>
      </c>
      <c r="AE19" s="82"/>
      <c r="AF19" s="83">
        <f t="shared" si="13"/>
        <v>0</v>
      </c>
      <c r="AG19" s="54"/>
      <c r="AH19" s="11">
        <f t="shared" si="14"/>
        <v>0</v>
      </c>
      <c r="AI19" s="54"/>
      <c r="AJ19" s="11">
        <f t="shared" si="15"/>
        <v>0</v>
      </c>
      <c r="AK19" s="88"/>
      <c r="AL19" s="59">
        <f t="shared" si="16"/>
        <v>0</v>
      </c>
      <c r="AM19" s="89"/>
      <c r="AN19" s="59">
        <f t="shared" si="17"/>
        <v>0</v>
      </c>
    </row>
    <row r="20" spans="1:40" x14ac:dyDescent="0.25">
      <c r="A20" s="37">
        <v>19</v>
      </c>
      <c r="B20" s="37" t="s">
        <v>53</v>
      </c>
      <c r="C20" s="37" t="s">
        <v>54</v>
      </c>
      <c r="D20" s="14">
        <f>T20</f>
        <v>211</v>
      </c>
      <c r="E20" s="19"/>
      <c r="F20" s="11">
        <f t="shared" si="0"/>
        <v>0</v>
      </c>
      <c r="G20" s="82"/>
      <c r="H20" s="83">
        <f t="shared" si="1"/>
        <v>0</v>
      </c>
      <c r="I20" s="54"/>
      <c r="J20" s="11">
        <f t="shared" si="2"/>
        <v>0</v>
      </c>
      <c r="K20" s="84"/>
      <c r="L20" s="13">
        <f t="shared" si="3"/>
        <v>0</v>
      </c>
      <c r="M20" s="91"/>
      <c r="N20" s="86">
        <f t="shared" si="4"/>
        <v>0</v>
      </c>
      <c r="O20" s="85"/>
      <c r="P20" s="13">
        <f t="shared" si="5"/>
        <v>0</v>
      </c>
      <c r="Q20" s="33"/>
      <c r="R20" s="34">
        <f t="shared" si="6"/>
        <v>0</v>
      </c>
      <c r="S20" s="93">
        <v>19.53</v>
      </c>
      <c r="T20" s="94">
        <f t="shared" si="7"/>
        <v>211</v>
      </c>
      <c r="U20" s="40"/>
      <c r="V20" s="59">
        <f t="shared" si="8"/>
        <v>0</v>
      </c>
      <c r="W20" s="40"/>
      <c r="X20" s="59">
        <f t="shared" si="9"/>
        <v>0</v>
      </c>
      <c r="Y20" s="48"/>
      <c r="Z20" s="49">
        <f t="shared" si="10"/>
        <v>0</v>
      </c>
      <c r="AA20" s="48"/>
      <c r="AB20" s="87">
        <f t="shared" si="11"/>
        <v>0</v>
      </c>
      <c r="AC20" s="54"/>
      <c r="AD20" s="11">
        <f t="shared" si="12"/>
        <v>0</v>
      </c>
      <c r="AE20" s="82"/>
      <c r="AF20" s="83">
        <f t="shared" si="13"/>
        <v>0</v>
      </c>
      <c r="AG20" s="54"/>
      <c r="AH20" s="11">
        <f t="shared" si="14"/>
        <v>0</v>
      </c>
      <c r="AI20" s="54"/>
      <c r="AJ20" s="11">
        <f t="shared" si="15"/>
        <v>0</v>
      </c>
      <c r="AK20" s="88"/>
      <c r="AL20" s="59">
        <f t="shared" si="16"/>
        <v>0</v>
      </c>
      <c r="AM20" s="89"/>
      <c r="AN20" s="59">
        <f t="shared" si="17"/>
        <v>0</v>
      </c>
    </row>
    <row r="21" spans="1:40" x14ac:dyDescent="0.25">
      <c r="A21" s="37">
        <v>20</v>
      </c>
      <c r="B21" s="37" t="s">
        <v>182</v>
      </c>
      <c r="C21" s="37" t="s">
        <v>57</v>
      </c>
      <c r="D21" s="14">
        <f>AB21</f>
        <v>189</v>
      </c>
      <c r="E21" s="19"/>
      <c r="F21" s="11">
        <f t="shared" si="0"/>
        <v>0</v>
      </c>
      <c r="G21" s="82"/>
      <c r="H21" s="83">
        <f t="shared" si="1"/>
        <v>0</v>
      </c>
      <c r="I21" s="54"/>
      <c r="J21" s="11">
        <f t="shared" si="2"/>
        <v>0</v>
      </c>
      <c r="K21" s="85"/>
      <c r="L21" s="13">
        <f t="shared" si="3"/>
        <v>0</v>
      </c>
      <c r="M21" s="112"/>
      <c r="N21" s="86">
        <f t="shared" si="4"/>
        <v>0</v>
      </c>
      <c r="O21" s="85"/>
      <c r="P21" s="13">
        <f t="shared" si="5"/>
        <v>0</v>
      </c>
      <c r="Q21" s="199"/>
      <c r="R21" s="34">
        <f t="shared" si="6"/>
        <v>0</v>
      </c>
      <c r="S21" s="33"/>
      <c r="T21" s="35">
        <f t="shared" si="7"/>
        <v>0</v>
      </c>
      <c r="U21" s="40"/>
      <c r="V21" s="59">
        <f t="shared" si="8"/>
        <v>0</v>
      </c>
      <c r="W21" s="40"/>
      <c r="X21" s="59">
        <f t="shared" si="9"/>
        <v>0</v>
      </c>
      <c r="Y21" s="48"/>
      <c r="Z21" s="49">
        <f t="shared" si="10"/>
        <v>0</v>
      </c>
      <c r="AA21" s="93">
        <v>17.91</v>
      </c>
      <c r="AB21" s="94">
        <f t="shared" si="11"/>
        <v>189</v>
      </c>
      <c r="AC21" s="54"/>
      <c r="AD21" s="11">
        <f t="shared" si="12"/>
        <v>0</v>
      </c>
      <c r="AE21" s="82"/>
      <c r="AF21" s="83">
        <f t="shared" si="13"/>
        <v>0</v>
      </c>
      <c r="AG21" s="54"/>
      <c r="AH21" s="11">
        <f t="shared" si="14"/>
        <v>0</v>
      </c>
      <c r="AI21" s="54"/>
      <c r="AJ21" s="11">
        <f t="shared" si="15"/>
        <v>0</v>
      </c>
      <c r="AK21" s="88"/>
      <c r="AL21" s="59">
        <f t="shared" si="16"/>
        <v>0</v>
      </c>
      <c r="AM21" s="89"/>
      <c r="AN21" s="59">
        <f t="shared" si="17"/>
        <v>0</v>
      </c>
    </row>
    <row r="22" spans="1:40" x14ac:dyDescent="0.25">
      <c r="A22" s="37"/>
      <c r="B22" s="37"/>
      <c r="C22" s="37"/>
      <c r="F22" s="11">
        <f t="shared" si="0"/>
        <v>0</v>
      </c>
      <c r="G22" s="82"/>
      <c r="H22" s="83">
        <f t="shared" si="1"/>
        <v>0</v>
      </c>
      <c r="I22" s="54"/>
      <c r="J22" s="11">
        <f t="shared" si="2"/>
        <v>0</v>
      </c>
      <c r="K22" s="91"/>
      <c r="L22" s="13">
        <f t="shared" si="3"/>
        <v>0</v>
      </c>
      <c r="M22" s="92"/>
      <c r="N22" s="86">
        <f t="shared" si="4"/>
        <v>0</v>
      </c>
      <c r="O22" s="85"/>
      <c r="P22" s="13">
        <f t="shared" si="5"/>
        <v>0</v>
      </c>
      <c r="Q22" s="107"/>
      <c r="R22" s="108">
        <f t="shared" si="6"/>
        <v>0</v>
      </c>
      <c r="S22" s="109"/>
      <c r="T22" s="106">
        <f t="shared" si="7"/>
        <v>0</v>
      </c>
      <c r="U22" s="40"/>
      <c r="V22" s="59">
        <f t="shared" si="8"/>
        <v>0</v>
      </c>
      <c r="W22" s="89"/>
      <c r="X22" s="59">
        <f t="shared" si="9"/>
        <v>0</v>
      </c>
      <c r="Y22" s="48"/>
      <c r="Z22" s="49">
        <f t="shared" si="10"/>
        <v>0</v>
      </c>
      <c r="AA22" s="48"/>
      <c r="AB22" s="87">
        <f t="shared" si="11"/>
        <v>0</v>
      </c>
      <c r="AC22" s="54"/>
      <c r="AD22" s="11">
        <f t="shared" si="12"/>
        <v>0</v>
      </c>
      <c r="AE22" s="82"/>
      <c r="AF22" s="83">
        <f t="shared" si="13"/>
        <v>0</v>
      </c>
      <c r="AG22" s="54"/>
      <c r="AH22" s="11">
        <f t="shared" si="14"/>
        <v>0</v>
      </c>
      <c r="AI22" s="54"/>
      <c r="AJ22" s="11">
        <f t="shared" si="15"/>
        <v>0</v>
      </c>
      <c r="AK22" s="88"/>
      <c r="AL22" s="59">
        <f t="shared" si="16"/>
        <v>0</v>
      </c>
      <c r="AM22" s="89"/>
      <c r="AN22" s="59">
        <f t="shared" si="17"/>
        <v>0</v>
      </c>
    </row>
    <row r="23" spans="1:40" x14ac:dyDescent="0.25">
      <c r="A23" s="37"/>
      <c r="B23" s="37"/>
      <c r="C23" s="37"/>
      <c r="F23" s="11">
        <f t="shared" si="0"/>
        <v>0</v>
      </c>
      <c r="G23" s="82"/>
      <c r="H23" s="83">
        <f t="shared" si="1"/>
        <v>0</v>
      </c>
      <c r="I23" s="54"/>
      <c r="J23" s="11">
        <f t="shared" si="2"/>
        <v>0</v>
      </c>
      <c r="K23" s="91"/>
      <c r="L23" s="13">
        <f t="shared" si="3"/>
        <v>0</v>
      </c>
      <c r="M23" s="92"/>
      <c r="N23" s="86">
        <f t="shared" si="4"/>
        <v>0</v>
      </c>
      <c r="O23" s="85"/>
      <c r="P23" s="13">
        <f t="shared" si="5"/>
        <v>0</v>
      </c>
      <c r="Q23" s="107"/>
      <c r="R23" s="108">
        <f t="shared" si="6"/>
        <v>0</v>
      </c>
      <c r="S23" s="109"/>
      <c r="T23" s="106">
        <f t="shared" si="7"/>
        <v>0</v>
      </c>
      <c r="U23" s="40"/>
      <c r="V23" s="59">
        <f t="shared" si="8"/>
        <v>0</v>
      </c>
      <c r="W23" s="89"/>
      <c r="X23" s="59">
        <f t="shared" si="9"/>
        <v>0</v>
      </c>
      <c r="Y23" s="48"/>
      <c r="Z23" s="49">
        <f t="shared" si="10"/>
        <v>0</v>
      </c>
      <c r="AA23" s="48"/>
      <c r="AB23" s="87">
        <f t="shared" si="11"/>
        <v>0</v>
      </c>
      <c r="AC23" s="54"/>
      <c r="AD23" s="11">
        <f t="shared" si="12"/>
        <v>0</v>
      </c>
      <c r="AE23" s="82"/>
      <c r="AF23" s="83">
        <f t="shared" si="13"/>
        <v>0</v>
      </c>
      <c r="AG23" s="54"/>
      <c r="AH23" s="11">
        <f t="shared" si="14"/>
        <v>0</v>
      </c>
      <c r="AI23" s="54"/>
      <c r="AJ23" s="11">
        <f t="shared" si="15"/>
        <v>0</v>
      </c>
      <c r="AK23" s="88"/>
      <c r="AL23" s="59">
        <f t="shared" si="16"/>
        <v>0</v>
      </c>
      <c r="AM23" s="89"/>
      <c r="AN23" s="59">
        <f t="shared" si="17"/>
        <v>0</v>
      </c>
    </row>
    <row r="24" spans="1:40" x14ac:dyDescent="0.25">
      <c r="A24" s="37"/>
      <c r="B24" s="37"/>
      <c r="C24" s="37"/>
      <c r="F24" s="11">
        <f t="shared" si="0"/>
        <v>0</v>
      </c>
      <c r="G24" s="82"/>
      <c r="H24" s="83">
        <f t="shared" si="1"/>
        <v>0</v>
      </c>
      <c r="I24" s="54"/>
      <c r="J24" s="11">
        <f t="shared" si="2"/>
        <v>0</v>
      </c>
      <c r="K24" s="91"/>
      <c r="L24" s="13">
        <f t="shared" si="3"/>
        <v>0</v>
      </c>
      <c r="M24" s="92"/>
      <c r="N24" s="86">
        <f t="shared" si="4"/>
        <v>0</v>
      </c>
      <c r="O24" s="85"/>
      <c r="P24" s="13">
        <f t="shared" si="5"/>
        <v>0</v>
      </c>
      <c r="Q24" s="107"/>
      <c r="R24" s="108">
        <f t="shared" si="6"/>
        <v>0</v>
      </c>
      <c r="S24" s="109"/>
      <c r="T24" s="106">
        <f t="shared" si="7"/>
        <v>0</v>
      </c>
      <c r="U24" s="40"/>
      <c r="V24" s="59">
        <f t="shared" si="8"/>
        <v>0</v>
      </c>
      <c r="W24" s="89"/>
      <c r="X24" s="59">
        <f t="shared" si="9"/>
        <v>0</v>
      </c>
      <c r="Y24" s="48"/>
      <c r="Z24" s="49">
        <f t="shared" si="10"/>
        <v>0</v>
      </c>
      <c r="AA24" s="48"/>
      <c r="AB24" s="87">
        <f t="shared" si="11"/>
        <v>0</v>
      </c>
      <c r="AC24" s="54"/>
      <c r="AD24" s="11">
        <f t="shared" si="12"/>
        <v>0</v>
      </c>
      <c r="AE24" s="82"/>
      <c r="AF24" s="83">
        <f t="shared" si="13"/>
        <v>0</v>
      </c>
      <c r="AG24" s="54"/>
      <c r="AH24" s="11">
        <f t="shared" si="14"/>
        <v>0</v>
      </c>
      <c r="AI24" s="54"/>
      <c r="AJ24" s="11">
        <f t="shared" si="15"/>
        <v>0</v>
      </c>
      <c r="AK24" s="88"/>
      <c r="AL24" s="59">
        <f t="shared" si="16"/>
        <v>0</v>
      </c>
      <c r="AM24" s="89"/>
      <c r="AN24" s="59">
        <f t="shared" si="17"/>
        <v>0</v>
      </c>
    </row>
    <row r="25" spans="1:40" x14ac:dyDescent="0.25">
      <c r="A25" s="37"/>
      <c r="B25" s="37"/>
      <c r="C25" s="37"/>
      <c r="F25" s="11">
        <f t="shared" si="0"/>
        <v>0</v>
      </c>
      <c r="G25" s="82"/>
      <c r="H25" s="83">
        <f t="shared" si="1"/>
        <v>0</v>
      </c>
      <c r="I25" s="54"/>
      <c r="J25" s="11">
        <f t="shared" si="2"/>
        <v>0</v>
      </c>
      <c r="K25" s="91"/>
      <c r="L25" s="13">
        <f t="shared" si="3"/>
        <v>0</v>
      </c>
      <c r="M25" s="92"/>
      <c r="N25" s="86">
        <f t="shared" si="4"/>
        <v>0</v>
      </c>
      <c r="O25" s="85"/>
      <c r="P25" s="13">
        <f t="shared" si="5"/>
        <v>0</v>
      </c>
      <c r="Q25" s="107"/>
      <c r="R25" s="108">
        <f t="shared" si="6"/>
        <v>0</v>
      </c>
      <c r="S25" s="109"/>
      <c r="T25" s="106">
        <f t="shared" si="7"/>
        <v>0</v>
      </c>
      <c r="U25" s="40"/>
      <c r="V25" s="59">
        <f t="shared" si="8"/>
        <v>0</v>
      </c>
      <c r="W25" s="89"/>
      <c r="X25" s="59">
        <f t="shared" si="9"/>
        <v>0</v>
      </c>
      <c r="Y25" s="48"/>
      <c r="Z25" s="49">
        <f t="shared" si="10"/>
        <v>0</v>
      </c>
      <c r="AA25" s="48"/>
      <c r="AB25" s="87">
        <f t="shared" si="11"/>
        <v>0</v>
      </c>
      <c r="AC25" s="54"/>
      <c r="AD25" s="11">
        <f t="shared" si="12"/>
        <v>0</v>
      </c>
      <c r="AE25" s="82"/>
      <c r="AF25" s="83">
        <f t="shared" si="13"/>
        <v>0</v>
      </c>
      <c r="AG25" s="54"/>
      <c r="AH25" s="11">
        <f t="shared" si="14"/>
        <v>0</v>
      </c>
      <c r="AI25" s="54"/>
      <c r="AJ25" s="11">
        <f t="shared" si="15"/>
        <v>0</v>
      </c>
      <c r="AK25" s="88"/>
      <c r="AL25" s="59">
        <f t="shared" si="16"/>
        <v>0</v>
      </c>
      <c r="AM25" s="89"/>
      <c r="AN25" s="59">
        <f t="shared" si="17"/>
        <v>0</v>
      </c>
    </row>
    <row r="26" spans="1:40" x14ac:dyDescent="0.25">
      <c r="A26" s="37"/>
      <c r="B26" s="37"/>
      <c r="C26" s="37"/>
      <c r="F26" s="11">
        <f t="shared" si="0"/>
        <v>0</v>
      </c>
      <c r="G26" s="82"/>
      <c r="H26" s="83">
        <f t="shared" si="1"/>
        <v>0</v>
      </c>
      <c r="I26" s="54"/>
      <c r="J26" s="11">
        <f t="shared" si="2"/>
        <v>0</v>
      </c>
      <c r="K26" s="91"/>
      <c r="L26" s="13">
        <f t="shared" si="3"/>
        <v>0</v>
      </c>
      <c r="M26" s="92"/>
      <c r="N26" s="86">
        <f t="shared" si="4"/>
        <v>0</v>
      </c>
      <c r="O26" s="85"/>
      <c r="P26" s="13">
        <f t="shared" si="5"/>
        <v>0</v>
      </c>
      <c r="Q26" s="107"/>
      <c r="R26" s="108">
        <f t="shared" si="6"/>
        <v>0</v>
      </c>
      <c r="S26" s="109"/>
      <c r="T26" s="106">
        <f t="shared" si="7"/>
        <v>0</v>
      </c>
      <c r="U26" s="40"/>
      <c r="V26" s="59">
        <f t="shared" si="8"/>
        <v>0</v>
      </c>
      <c r="W26" s="89"/>
      <c r="X26" s="59">
        <f t="shared" si="9"/>
        <v>0</v>
      </c>
      <c r="Y26" s="48"/>
      <c r="Z26" s="49">
        <f t="shared" si="10"/>
        <v>0</v>
      </c>
      <c r="AA26" s="48"/>
      <c r="AB26" s="87">
        <f t="shared" si="11"/>
        <v>0</v>
      </c>
      <c r="AC26" s="54"/>
      <c r="AD26" s="11">
        <f t="shared" si="12"/>
        <v>0</v>
      </c>
      <c r="AE26" s="82"/>
      <c r="AF26" s="83">
        <f t="shared" si="13"/>
        <v>0</v>
      </c>
      <c r="AG26" s="54"/>
      <c r="AH26" s="11">
        <f t="shared" si="14"/>
        <v>0</v>
      </c>
      <c r="AI26" s="54"/>
      <c r="AJ26" s="11">
        <f t="shared" si="15"/>
        <v>0</v>
      </c>
      <c r="AK26" s="88"/>
      <c r="AL26" s="59">
        <f t="shared" si="16"/>
        <v>0</v>
      </c>
      <c r="AM26" s="89"/>
      <c r="AN26" s="59">
        <f t="shared" si="17"/>
        <v>0</v>
      </c>
    </row>
    <row r="27" spans="1:40" x14ac:dyDescent="0.25">
      <c r="A27" s="37"/>
      <c r="B27" s="37"/>
      <c r="C27" s="37"/>
      <c r="F27" s="11">
        <f t="shared" si="0"/>
        <v>0</v>
      </c>
      <c r="G27" s="82"/>
      <c r="H27" s="83">
        <f t="shared" si="1"/>
        <v>0</v>
      </c>
      <c r="I27" s="54"/>
      <c r="J27" s="11">
        <f t="shared" si="2"/>
        <v>0</v>
      </c>
      <c r="K27" s="91"/>
      <c r="L27" s="13">
        <f t="shared" si="3"/>
        <v>0</v>
      </c>
      <c r="M27" s="92"/>
      <c r="N27" s="86">
        <f t="shared" si="4"/>
        <v>0</v>
      </c>
      <c r="O27" s="85"/>
      <c r="P27" s="13">
        <f t="shared" si="5"/>
        <v>0</v>
      </c>
      <c r="Q27" s="107"/>
      <c r="R27" s="108">
        <f t="shared" si="6"/>
        <v>0</v>
      </c>
      <c r="S27" s="109"/>
      <c r="T27" s="106">
        <f t="shared" si="7"/>
        <v>0</v>
      </c>
      <c r="U27" s="40"/>
      <c r="V27" s="59">
        <f t="shared" si="8"/>
        <v>0</v>
      </c>
      <c r="W27" s="89"/>
      <c r="X27" s="59">
        <f t="shared" si="9"/>
        <v>0</v>
      </c>
      <c r="Y27" s="48"/>
      <c r="Z27" s="49">
        <f t="shared" si="10"/>
        <v>0</v>
      </c>
      <c r="AA27" s="48"/>
      <c r="AB27" s="87">
        <f t="shared" si="11"/>
        <v>0</v>
      </c>
      <c r="AC27" s="54"/>
      <c r="AD27" s="11">
        <f t="shared" si="12"/>
        <v>0</v>
      </c>
      <c r="AE27" s="82"/>
      <c r="AF27" s="83">
        <f t="shared" si="13"/>
        <v>0</v>
      </c>
      <c r="AG27" s="54"/>
      <c r="AH27" s="11">
        <f t="shared" si="14"/>
        <v>0</v>
      </c>
      <c r="AI27" s="54"/>
      <c r="AJ27" s="11">
        <f t="shared" si="15"/>
        <v>0</v>
      </c>
      <c r="AK27" s="88"/>
      <c r="AL27" s="59">
        <f t="shared" si="16"/>
        <v>0</v>
      </c>
      <c r="AM27" s="89"/>
      <c r="AN27" s="59">
        <f t="shared" si="17"/>
        <v>0</v>
      </c>
    </row>
    <row r="28" spans="1:40" x14ac:dyDescent="0.25">
      <c r="A28" s="37"/>
      <c r="B28" s="37"/>
      <c r="C28" s="37"/>
      <c r="F28" s="11">
        <f t="shared" si="0"/>
        <v>0</v>
      </c>
      <c r="G28" s="82"/>
      <c r="H28" s="83">
        <f t="shared" si="1"/>
        <v>0</v>
      </c>
      <c r="I28" s="54"/>
      <c r="J28" s="11">
        <f t="shared" si="2"/>
        <v>0</v>
      </c>
      <c r="K28" s="91"/>
      <c r="L28" s="13">
        <f t="shared" si="3"/>
        <v>0</v>
      </c>
      <c r="M28" s="92"/>
      <c r="N28" s="86">
        <f t="shared" si="4"/>
        <v>0</v>
      </c>
      <c r="O28" s="85"/>
      <c r="P28" s="13">
        <f t="shared" si="5"/>
        <v>0</v>
      </c>
      <c r="Q28" s="107"/>
      <c r="R28" s="108">
        <f t="shared" si="6"/>
        <v>0</v>
      </c>
      <c r="S28" s="109"/>
      <c r="T28" s="106">
        <f t="shared" si="7"/>
        <v>0</v>
      </c>
      <c r="U28" s="40"/>
      <c r="V28" s="59">
        <f t="shared" si="8"/>
        <v>0</v>
      </c>
      <c r="W28" s="89"/>
      <c r="X28" s="59">
        <f t="shared" si="9"/>
        <v>0</v>
      </c>
      <c r="Y28" s="48"/>
      <c r="Z28" s="49">
        <f t="shared" si="10"/>
        <v>0</v>
      </c>
      <c r="AA28" s="48"/>
      <c r="AB28" s="87">
        <f t="shared" si="11"/>
        <v>0</v>
      </c>
      <c r="AC28" s="54"/>
      <c r="AD28" s="11">
        <f t="shared" si="12"/>
        <v>0</v>
      </c>
      <c r="AE28" s="82"/>
      <c r="AF28" s="83">
        <f t="shared" si="13"/>
        <v>0</v>
      </c>
      <c r="AG28" s="54"/>
      <c r="AH28" s="11">
        <f t="shared" si="14"/>
        <v>0</v>
      </c>
      <c r="AI28" s="54"/>
      <c r="AJ28" s="11">
        <f t="shared" si="15"/>
        <v>0</v>
      </c>
      <c r="AK28" s="88"/>
      <c r="AL28" s="59">
        <f t="shared" si="16"/>
        <v>0</v>
      </c>
      <c r="AM28" s="89"/>
      <c r="AN28" s="59">
        <f t="shared" si="17"/>
        <v>0</v>
      </c>
    </row>
    <row r="29" spans="1:40" x14ac:dyDescent="0.25">
      <c r="A29" s="37"/>
      <c r="B29" s="37"/>
      <c r="C29" s="37"/>
      <c r="F29" s="11">
        <f t="shared" si="0"/>
        <v>0</v>
      </c>
      <c r="G29" s="82"/>
      <c r="H29" s="83">
        <f t="shared" si="1"/>
        <v>0</v>
      </c>
      <c r="I29" s="54"/>
      <c r="J29" s="11">
        <f t="shared" si="2"/>
        <v>0</v>
      </c>
      <c r="K29" s="91"/>
      <c r="L29" s="13">
        <f t="shared" si="3"/>
        <v>0</v>
      </c>
      <c r="M29" s="92"/>
      <c r="N29" s="86">
        <f t="shared" si="4"/>
        <v>0</v>
      </c>
      <c r="O29" s="85"/>
      <c r="P29" s="13">
        <f t="shared" si="5"/>
        <v>0</v>
      </c>
      <c r="Q29" s="107"/>
      <c r="R29" s="108">
        <f t="shared" si="6"/>
        <v>0</v>
      </c>
      <c r="S29" s="109"/>
      <c r="T29" s="106">
        <f t="shared" si="7"/>
        <v>0</v>
      </c>
      <c r="U29" s="40"/>
      <c r="V29" s="59">
        <f t="shared" si="8"/>
        <v>0</v>
      </c>
      <c r="W29" s="89"/>
      <c r="X29" s="59">
        <f t="shared" si="9"/>
        <v>0</v>
      </c>
      <c r="Y29" s="48"/>
      <c r="Z29" s="49">
        <f t="shared" si="10"/>
        <v>0</v>
      </c>
      <c r="AA29" s="48"/>
      <c r="AB29" s="87">
        <f t="shared" si="11"/>
        <v>0</v>
      </c>
      <c r="AC29" s="54"/>
      <c r="AD29" s="11">
        <f t="shared" si="12"/>
        <v>0</v>
      </c>
      <c r="AE29" s="82"/>
      <c r="AF29" s="83">
        <f t="shared" si="13"/>
        <v>0</v>
      </c>
      <c r="AG29" s="54"/>
      <c r="AH29" s="11">
        <f t="shared" si="14"/>
        <v>0</v>
      </c>
      <c r="AI29" s="54"/>
      <c r="AJ29" s="11">
        <f t="shared" si="15"/>
        <v>0</v>
      </c>
      <c r="AK29" s="88"/>
      <c r="AL29" s="59">
        <f t="shared" si="16"/>
        <v>0</v>
      </c>
      <c r="AM29" s="89"/>
      <c r="AN29" s="59">
        <f t="shared" si="17"/>
        <v>0</v>
      </c>
    </row>
    <row r="30" spans="1:40" x14ac:dyDescent="0.2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25"/>
    <row r="32" spans="1:40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  <row r="422" s="64" customFormat="1" x14ac:dyDescent="0.25"/>
    <row r="423" s="64" customFormat="1" x14ac:dyDescent="0.25"/>
    <row r="424" s="64" customFormat="1" x14ac:dyDescent="0.25"/>
    <row r="425" s="64" customFormat="1" x14ac:dyDescent="0.25"/>
    <row r="426" s="64" customFormat="1" x14ac:dyDescent="0.25"/>
    <row r="427" s="64" customFormat="1" x14ac:dyDescent="0.25"/>
    <row r="428" s="64" customFormat="1" x14ac:dyDescent="0.25"/>
    <row r="429" s="64" customFormat="1" x14ac:dyDescent="0.25"/>
    <row r="430" s="64" customFormat="1" x14ac:dyDescent="0.25"/>
    <row r="431" s="64" customFormat="1" x14ac:dyDescent="0.25"/>
    <row r="432" s="64" customFormat="1" x14ac:dyDescent="0.25"/>
    <row r="433" s="64" customFormat="1" x14ac:dyDescent="0.25"/>
    <row r="434" s="64" customFormat="1" x14ac:dyDescent="0.25"/>
    <row r="435" s="64" customFormat="1" x14ac:dyDescent="0.25"/>
    <row r="436" s="64" customFormat="1" x14ac:dyDescent="0.25"/>
    <row r="437" s="64" customFormat="1" x14ac:dyDescent="0.25"/>
    <row r="438" s="64" customFormat="1" x14ac:dyDescent="0.25"/>
    <row r="439" s="64" customFormat="1" x14ac:dyDescent="0.25"/>
    <row r="440" s="64" customFormat="1" x14ac:dyDescent="0.25"/>
    <row r="441" s="64" customFormat="1" x14ac:dyDescent="0.25"/>
    <row r="442" s="64" customFormat="1" x14ac:dyDescent="0.25"/>
    <row r="443" s="64" customFormat="1" x14ac:dyDescent="0.25"/>
    <row r="444" s="64" customFormat="1" x14ac:dyDescent="0.25"/>
    <row r="445" s="64" customFormat="1" x14ac:dyDescent="0.25"/>
    <row r="446" s="64" customFormat="1" x14ac:dyDescent="0.25"/>
    <row r="447" s="64" customFormat="1" x14ac:dyDescent="0.25"/>
    <row r="448" s="64" customFormat="1" x14ac:dyDescent="0.25"/>
    <row r="449" s="64" customFormat="1" x14ac:dyDescent="0.25"/>
    <row r="450" s="64" customFormat="1" x14ac:dyDescent="0.25"/>
    <row r="451" s="64" customFormat="1" x14ac:dyDescent="0.25"/>
    <row r="452" s="64" customFormat="1" x14ac:dyDescent="0.25"/>
    <row r="453" s="64" customFormat="1" x14ac:dyDescent="0.25"/>
    <row r="454" s="64" customFormat="1" x14ac:dyDescent="0.25"/>
    <row r="455" s="64" customFormat="1" x14ac:dyDescent="0.25"/>
    <row r="456" s="64" customFormat="1" x14ac:dyDescent="0.25"/>
    <row r="457" s="64" customFormat="1" x14ac:dyDescent="0.25"/>
    <row r="458" s="64" customFormat="1" x14ac:dyDescent="0.25"/>
    <row r="459" s="64" customFormat="1" x14ac:dyDescent="0.25"/>
    <row r="460" s="64" customFormat="1" x14ac:dyDescent="0.25"/>
    <row r="461" s="64" customFormat="1" x14ac:dyDescent="0.25"/>
    <row r="462" s="64" customFormat="1" x14ac:dyDescent="0.25"/>
    <row r="463" s="64" customFormat="1" x14ac:dyDescent="0.25"/>
    <row r="464" s="64" customFormat="1" x14ac:dyDescent="0.25"/>
    <row r="465" s="64" customFormat="1" x14ac:dyDescent="0.25"/>
    <row r="466" s="64" customFormat="1" x14ac:dyDescent="0.25"/>
    <row r="467" s="64" customFormat="1" x14ac:dyDescent="0.25"/>
    <row r="468" s="64" customFormat="1" x14ac:dyDescent="0.25"/>
    <row r="469" s="64" customFormat="1" x14ac:dyDescent="0.25"/>
    <row r="470" s="64" customFormat="1" x14ac:dyDescent="0.25"/>
    <row r="471" s="64" customFormat="1" x14ac:dyDescent="0.25"/>
    <row r="472" s="64" customFormat="1" x14ac:dyDescent="0.25"/>
    <row r="473" s="64" customFormat="1" x14ac:dyDescent="0.25"/>
    <row r="474" s="64" customFormat="1" x14ac:dyDescent="0.25"/>
    <row r="475" s="64" customFormat="1" x14ac:dyDescent="0.25"/>
    <row r="476" s="64" customFormat="1" x14ac:dyDescent="0.25"/>
    <row r="477" s="64" customFormat="1" x14ac:dyDescent="0.25"/>
    <row r="478" s="64" customFormat="1" x14ac:dyDescent="0.25"/>
    <row r="479" s="64" customFormat="1" x14ac:dyDescent="0.25"/>
    <row r="480" s="64" customFormat="1" x14ac:dyDescent="0.25"/>
    <row r="481" s="64" customFormat="1" x14ac:dyDescent="0.25"/>
    <row r="482" s="64" customFormat="1" x14ac:dyDescent="0.25"/>
    <row r="483" s="64" customFormat="1" x14ac:dyDescent="0.25"/>
    <row r="484" s="64" customFormat="1" x14ac:dyDescent="0.25"/>
    <row r="485" s="64" customFormat="1" x14ac:dyDescent="0.25"/>
    <row r="486" s="64" customFormat="1" x14ac:dyDescent="0.25"/>
    <row r="487" s="64" customFormat="1" x14ac:dyDescent="0.25"/>
    <row r="488" s="64" customFormat="1" x14ac:dyDescent="0.25"/>
    <row r="489" s="64" customFormat="1" x14ac:dyDescent="0.25"/>
    <row r="490" s="64" customFormat="1" x14ac:dyDescent="0.25"/>
    <row r="491" s="64" customFormat="1" x14ac:dyDescent="0.25"/>
    <row r="492" s="64" customFormat="1" x14ac:dyDescent="0.25"/>
    <row r="493" s="64" customFormat="1" x14ac:dyDescent="0.25"/>
    <row r="494" s="64" customFormat="1" x14ac:dyDescent="0.25"/>
    <row r="495" s="64" customFormat="1" x14ac:dyDescent="0.25"/>
    <row r="496" s="64" customFormat="1" x14ac:dyDescent="0.25"/>
    <row r="497" s="64" customFormat="1" x14ac:dyDescent="0.25"/>
    <row r="498" s="64" customFormat="1" x14ac:dyDescent="0.25"/>
    <row r="499" s="64" customFormat="1" x14ac:dyDescent="0.25"/>
    <row r="500" s="64" customFormat="1" x14ac:dyDescent="0.25"/>
    <row r="501" s="64" customFormat="1" x14ac:dyDescent="0.25"/>
    <row r="502" s="64" customFormat="1" x14ac:dyDescent="0.25"/>
    <row r="503" s="64" customFormat="1" x14ac:dyDescent="0.25"/>
    <row r="504" s="64" customFormat="1" x14ac:dyDescent="0.25"/>
    <row r="505" s="64" customFormat="1" x14ac:dyDescent="0.25"/>
    <row r="506" s="64" customFormat="1" x14ac:dyDescent="0.25"/>
    <row r="507" s="64" customFormat="1" x14ac:dyDescent="0.25"/>
    <row r="508" s="64" customFormat="1" x14ac:dyDescent="0.25"/>
    <row r="509" s="64" customFormat="1" x14ac:dyDescent="0.25"/>
    <row r="510" s="64" customFormat="1" x14ac:dyDescent="0.25"/>
    <row r="511" s="64" customFormat="1" x14ac:dyDescent="0.25"/>
    <row r="512" s="64" customFormat="1" x14ac:dyDescent="0.25"/>
    <row r="513" s="64" customFormat="1" x14ac:dyDescent="0.25"/>
    <row r="514" s="64" customFormat="1" x14ac:dyDescent="0.25"/>
    <row r="515" s="64" customFormat="1" x14ac:dyDescent="0.25"/>
    <row r="516" s="64" customFormat="1" x14ac:dyDescent="0.25"/>
    <row r="517" s="64" customFormat="1" x14ac:dyDescent="0.25"/>
    <row r="518" s="64" customFormat="1" x14ac:dyDescent="0.25"/>
    <row r="519" s="64" customFormat="1" x14ac:dyDescent="0.25"/>
    <row r="520" s="64" customFormat="1" x14ac:dyDescent="0.25"/>
    <row r="521" s="64" customFormat="1" x14ac:dyDescent="0.25"/>
    <row r="522" s="64" customFormat="1" x14ac:dyDescent="0.25"/>
    <row r="523" s="64" customFormat="1" x14ac:dyDescent="0.25"/>
    <row r="524" s="64" customFormat="1" x14ac:dyDescent="0.25"/>
    <row r="525" s="64" customFormat="1" x14ac:dyDescent="0.25"/>
    <row r="526" s="64" customFormat="1" x14ac:dyDescent="0.25"/>
    <row r="527" s="64" customFormat="1" x14ac:dyDescent="0.25"/>
    <row r="528" s="64" customFormat="1" x14ac:dyDescent="0.25"/>
    <row r="529" s="64" customFormat="1" x14ac:dyDescent="0.25"/>
    <row r="530" s="64" customFormat="1" x14ac:dyDescent="0.25"/>
    <row r="531" s="64" customFormat="1" x14ac:dyDescent="0.25"/>
    <row r="532" s="64" customFormat="1" x14ac:dyDescent="0.25"/>
    <row r="533" s="64" customFormat="1" x14ac:dyDescent="0.25"/>
    <row r="534" s="64" customFormat="1" x14ac:dyDescent="0.25"/>
    <row r="535" s="64" customFormat="1" x14ac:dyDescent="0.25"/>
    <row r="536" s="64" customFormat="1" x14ac:dyDescent="0.25"/>
    <row r="537" s="64" customFormat="1" x14ac:dyDescent="0.25"/>
    <row r="538" s="64" customFormat="1" x14ac:dyDescent="0.25"/>
    <row r="539" s="64" customFormat="1" x14ac:dyDescent="0.25"/>
    <row r="540" s="64" customFormat="1" x14ac:dyDescent="0.25"/>
    <row r="541" s="64" customFormat="1" x14ac:dyDescent="0.25"/>
    <row r="542" s="64" customFormat="1" x14ac:dyDescent="0.25"/>
    <row r="543" s="64" customFormat="1" x14ac:dyDescent="0.25"/>
    <row r="544" s="64" customFormat="1" x14ac:dyDescent="0.25"/>
    <row r="545" s="64" customFormat="1" x14ac:dyDescent="0.25"/>
    <row r="546" s="64" customFormat="1" x14ac:dyDescent="0.25"/>
    <row r="547" s="64" customFormat="1" x14ac:dyDescent="0.25"/>
    <row r="548" s="64" customFormat="1" x14ac:dyDescent="0.25"/>
    <row r="549" s="64" customFormat="1" x14ac:dyDescent="0.25"/>
    <row r="550" s="64" customFormat="1" x14ac:dyDescent="0.25"/>
    <row r="551" s="64" customFormat="1" x14ac:dyDescent="0.25"/>
    <row r="552" s="64" customFormat="1" x14ac:dyDescent="0.25"/>
    <row r="553" s="64" customFormat="1" x14ac:dyDescent="0.25"/>
    <row r="554" s="64" customFormat="1" x14ac:dyDescent="0.25"/>
    <row r="555" s="64" customFormat="1" x14ac:dyDescent="0.25"/>
    <row r="556" s="64" customFormat="1" x14ac:dyDescent="0.25"/>
    <row r="557" s="64" customFormat="1" x14ac:dyDescent="0.25"/>
    <row r="558" s="64" customFormat="1" x14ac:dyDescent="0.25"/>
    <row r="559" s="64" customFormat="1" x14ac:dyDescent="0.25"/>
    <row r="560" s="64" customFormat="1" x14ac:dyDescent="0.25"/>
    <row r="561" s="64" customFormat="1" x14ac:dyDescent="0.25"/>
    <row r="562" s="64" customFormat="1" x14ac:dyDescent="0.25"/>
    <row r="563" s="64" customFormat="1" x14ac:dyDescent="0.25"/>
    <row r="564" s="64" customFormat="1" x14ac:dyDescent="0.25"/>
    <row r="565" s="64" customFormat="1" x14ac:dyDescent="0.25"/>
    <row r="566" s="64" customFormat="1" x14ac:dyDescent="0.25"/>
    <row r="567" s="64" customFormat="1" x14ac:dyDescent="0.25"/>
    <row r="568" s="64" customFormat="1" x14ac:dyDescent="0.25"/>
    <row r="569" s="64" customFormat="1" x14ac:dyDescent="0.25"/>
    <row r="570" s="64" customFormat="1" x14ac:dyDescent="0.25"/>
    <row r="571" s="64" customFormat="1" x14ac:dyDescent="0.25"/>
    <row r="572" s="64" customFormat="1" x14ac:dyDescent="0.25"/>
    <row r="573" s="64" customFormat="1" x14ac:dyDescent="0.25"/>
    <row r="574" s="64" customFormat="1" x14ac:dyDescent="0.25"/>
    <row r="575" s="64" customFormat="1" x14ac:dyDescent="0.25"/>
    <row r="576" s="64" customFormat="1" x14ac:dyDescent="0.25"/>
    <row r="577" s="64" customFormat="1" x14ac:dyDescent="0.25"/>
    <row r="578" s="64" customFormat="1" x14ac:dyDescent="0.25"/>
    <row r="579" s="64" customFormat="1" x14ac:dyDescent="0.25"/>
    <row r="580" s="64" customFormat="1" x14ac:dyDescent="0.25"/>
    <row r="581" s="64" customFormat="1" x14ac:dyDescent="0.25"/>
    <row r="582" s="64" customFormat="1" x14ac:dyDescent="0.25"/>
    <row r="583" s="64" customFormat="1" x14ac:dyDescent="0.25"/>
    <row r="584" s="64" customFormat="1" x14ac:dyDescent="0.25"/>
    <row r="585" s="64" customFormat="1" x14ac:dyDescent="0.25"/>
    <row r="586" s="64" customFormat="1" x14ac:dyDescent="0.25"/>
    <row r="587" s="64" customFormat="1" x14ac:dyDescent="0.25"/>
    <row r="588" s="64" customFormat="1" x14ac:dyDescent="0.25"/>
    <row r="589" s="64" customFormat="1" x14ac:dyDescent="0.25"/>
    <row r="590" s="64" customFormat="1" x14ac:dyDescent="0.25"/>
    <row r="591" s="64" customFormat="1" x14ac:dyDescent="0.25"/>
    <row r="592" s="64" customFormat="1" x14ac:dyDescent="0.25"/>
    <row r="593" s="64" customFormat="1" x14ac:dyDescent="0.25"/>
    <row r="594" s="64" customFormat="1" x14ac:dyDescent="0.25"/>
    <row r="595" s="64" customFormat="1" x14ac:dyDescent="0.25"/>
    <row r="596" s="64" customFormat="1" x14ac:dyDescent="0.25"/>
    <row r="597" s="64" customFormat="1" x14ac:dyDescent="0.25"/>
    <row r="598" s="64" customFormat="1" x14ac:dyDescent="0.25"/>
    <row r="599" s="64" customFormat="1" x14ac:dyDescent="0.25"/>
    <row r="600" s="64" customFormat="1" x14ac:dyDescent="0.25"/>
    <row r="601" s="64" customFormat="1" x14ac:dyDescent="0.25"/>
    <row r="602" s="64" customFormat="1" x14ac:dyDescent="0.25"/>
    <row r="603" s="64" customFormat="1" x14ac:dyDescent="0.25"/>
    <row r="604" s="64" customFormat="1" x14ac:dyDescent="0.25"/>
    <row r="605" s="64" customFormat="1" x14ac:dyDescent="0.25"/>
    <row r="606" s="64" customFormat="1" x14ac:dyDescent="0.25"/>
    <row r="607" s="64" customFormat="1" x14ac:dyDescent="0.25"/>
    <row r="608" s="64" customFormat="1" x14ac:dyDescent="0.25"/>
    <row r="609" s="64" customFormat="1" x14ac:dyDescent="0.25"/>
    <row r="610" s="64" customFormat="1" x14ac:dyDescent="0.25"/>
    <row r="611" s="64" customFormat="1" x14ac:dyDescent="0.25"/>
    <row r="612" s="64" customFormat="1" x14ac:dyDescent="0.25"/>
    <row r="613" s="64" customFormat="1" x14ac:dyDescent="0.25"/>
    <row r="614" s="64" customFormat="1" x14ac:dyDescent="0.25"/>
    <row r="615" s="64" customFormat="1" x14ac:dyDescent="0.25"/>
    <row r="616" s="64" customFormat="1" x14ac:dyDescent="0.25"/>
    <row r="617" s="64" customFormat="1" x14ac:dyDescent="0.25"/>
    <row r="618" s="64" customFormat="1" x14ac:dyDescent="0.25"/>
    <row r="619" s="64" customFormat="1" x14ac:dyDescent="0.25"/>
    <row r="620" s="64" customFormat="1" x14ac:dyDescent="0.25"/>
    <row r="621" s="64" customFormat="1" x14ac:dyDescent="0.25"/>
    <row r="622" s="64" customFormat="1" x14ac:dyDescent="0.25"/>
    <row r="623" s="64" customFormat="1" x14ac:dyDescent="0.25"/>
    <row r="624" s="64" customFormat="1" x14ac:dyDescent="0.25"/>
    <row r="625" s="64" customFormat="1" x14ac:dyDescent="0.25"/>
    <row r="626" s="64" customFormat="1" x14ac:dyDescent="0.25"/>
    <row r="627" s="64" customFormat="1" x14ac:dyDescent="0.25"/>
    <row r="628" s="64" customFormat="1" x14ac:dyDescent="0.25"/>
    <row r="629" s="64" customFormat="1" x14ac:dyDescent="0.25"/>
    <row r="630" s="64" customFormat="1" x14ac:dyDescent="0.25"/>
    <row r="631" s="64" customFormat="1" x14ac:dyDescent="0.25"/>
    <row r="632" s="64" customFormat="1" x14ac:dyDescent="0.25"/>
    <row r="633" s="64" customFormat="1" x14ac:dyDescent="0.25"/>
    <row r="634" s="64" customFormat="1" x14ac:dyDescent="0.25"/>
    <row r="635" s="64" customFormat="1" x14ac:dyDescent="0.25"/>
    <row r="636" s="64" customFormat="1" x14ac:dyDescent="0.25"/>
    <row r="637" s="64" customFormat="1" x14ac:dyDescent="0.25"/>
    <row r="638" s="64" customFormat="1" x14ac:dyDescent="0.25"/>
    <row r="639" s="64" customFormat="1" x14ac:dyDescent="0.25"/>
    <row r="640" s="64" customFormat="1" x14ac:dyDescent="0.25"/>
    <row r="641" s="64" customFormat="1" x14ac:dyDescent="0.25"/>
    <row r="642" s="64" customFormat="1" x14ac:dyDescent="0.25"/>
    <row r="643" s="64" customFormat="1" x14ac:dyDescent="0.25"/>
    <row r="644" s="64" customFormat="1" x14ac:dyDescent="0.25"/>
    <row r="645" s="64" customFormat="1" x14ac:dyDescent="0.25"/>
    <row r="646" s="64" customFormat="1" x14ac:dyDescent="0.25"/>
    <row r="647" s="64" customFormat="1" x14ac:dyDescent="0.25"/>
    <row r="648" s="64" customFormat="1" x14ac:dyDescent="0.25"/>
    <row r="649" s="64" customFormat="1" x14ac:dyDescent="0.25"/>
    <row r="650" s="64" customFormat="1" x14ac:dyDescent="0.25"/>
    <row r="651" s="64" customFormat="1" x14ac:dyDescent="0.25"/>
    <row r="652" s="64" customFormat="1" x14ac:dyDescent="0.25"/>
    <row r="653" s="64" customFormat="1" x14ac:dyDescent="0.25"/>
    <row r="654" s="64" customFormat="1" x14ac:dyDescent="0.25"/>
    <row r="655" s="64" customFormat="1" x14ac:dyDescent="0.25"/>
    <row r="656" s="64" customFormat="1" x14ac:dyDescent="0.25"/>
    <row r="657" s="64" customFormat="1" x14ac:dyDescent="0.25"/>
    <row r="658" s="64" customFormat="1" x14ac:dyDescent="0.25"/>
    <row r="659" s="64" customFormat="1" x14ac:dyDescent="0.25"/>
    <row r="660" s="64" customFormat="1" x14ac:dyDescent="0.25"/>
    <row r="661" s="64" customFormat="1" x14ac:dyDescent="0.25"/>
    <row r="662" s="64" customFormat="1" x14ac:dyDescent="0.25"/>
    <row r="663" s="64" customFormat="1" x14ac:dyDescent="0.25"/>
    <row r="664" s="64" customFormat="1" x14ac:dyDescent="0.25"/>
    <row r="665" s="64" customFormat="1" x14ac:dyDescent="0.25"/>
    <row r="666" s="64" customFormat="1" x14ac:dyDescent="0.25"/>
    <row r="667" s="64" customFormat="1" x14ac:dyDescent="0.25"/>
    <row r="668" s="64" customFormat="1" x14ac:dyDescent="0.25"/>
    <row r="669" s="64" customFormat="1" x14ac:dyDescent="0.25"/>
    <row r="670" s="64" customFormat="1" x14ac:dyDescent="0.25"/>
    <row r="671" s="64" customFormat="1" x14ac:dyDescent="0.25"/>
    <row r="672" s="64" customFormat="1" x14ac:dyDescent="0.25"/>
    <row r="673" s="64" customFormat="1" x14ac:dyDescent="0.25"/>
    <row r="674" s="64" customFormat="1" x14ac:dyDescent="0.25"/>
    <row r="675" s="64" customFormat="1" x14ac:dyDescent="0.25"/>
    <row r="676" s="64" customFormat="1" x14ac:dyDescent="0.25"/>
    <row r="677" s="64" customFormat="1" x14ac:dyDescent="0.25"/>
    <row r="678" s="64" customFormat="1" x14ac:dyDescent="0.25"/>
    <row r="679" s="64" customFormat="1" x14ac:dyDescent="0.25"/>
    <row r="680" s="64" customFormat="1" x14ac:dyDescent="0.25"/>
    <row r="681" s="64" customFormat="1" x14ac:dyDescent="0.25"/>
    <row r="682" s="64" customFormat="1" x14ac:dyDescent="0.25"/>
    <row r="683" s="64" customFormat="1" x14ac:dyDescent="0.25"/>
    <row r="684" s="64" customFormat="1" x14ac:dyDescent="0.25"/>
    <row r="685" s="64" customFormat="1" x14ac:dyDescent="0.25"/>
    <row r="686" s="64" customFormat="1" x14ac:dyDescent="0.25"/>
    <row r="687" s="64" customFormat="1" x14ac:dyDescent="0.25"/>
    <row r="688" s="64" customFormat="1" x14ac:dyDescent="0.25"/>
    <row r="689" s="64" customFormat="1" x14ac:dyDescent="0.25"/>
    <row r="690" s="64" customFormat="1" x14ac:dyDescent="0.25"/>
    <row r="691" s="64" customFormat="1" x14ac:dyDescent="0.25"/>
    <row r="692" s="64" customFormat="1" x14ac:dyDescent="0.25"/>
    <row r="693" s="64" customFormat="1" x14ac:dyDescent="0.25"/>
    <row r="694" s="64" customFormat="1" x14ac:dyDescent="0.25"/>
    <row r="695" s="64" customFormat="1" x14ac:dyDescent="0.25"/>
    <row r="696" s="64" customFormat="1" x14ac:dyDescent="0.25"/>
    <row r="697" s="64" customFormat="1" x14ac:dyDescent="0.25"/>
    <row r="698" s="64" customFormat="1" x14ac:dyDescent="0.25"/>
    <row r="699" s="64" customFormat="1" x14ac:dyDescent="0.25"/>
    <row r="700" s="64" customFormat="1" x14ac:dyDescent="0.25"/>
    <row r="701" s="64" customFormat="1" x14ac:dyDescent="0.25"/>
    <row r="702" s="64" customFormat="1" x14ac:dyDescent="0.25"/>
    <row r="703" s="64" customFormat="1" x14ac:dyDescent="0.25"/>
    <row r="704" s="64" customFormat="1" x14ac:dyDescent="0.25"/>
    <row r="705" s="64" customFormat="1" x14ac:dyDescent="0.25"/>
    <row r="706" s="64" customFormat="1" x14ac:dyDescent="0.25"/>
    <row r="707" s="64" customFormat="1" x14ac:dyDescent="0.25"/>
    <row r="708" s="64" customFormat="1" x14ac:dyDescent="0.25"/>
    <row r="709" s="64" customFormat="1" x14ac:dyDescent="0.25"/>
    <row r="710" s="64" customFormat="1" x14ac:dyDescent="0.25"/>
    <row r="711" s="64" customFormat="1" x14ac:dyDescent="0.25"/>
    <row r="712" s="64" customFormat="1" x14ac:dyDescent="0.25"/>
    <row r="713" s="64" customFormat="1" x14ac:dyDescent="0.25"/>
    <row r="714" s="64" customFormat="1" x14ac:dyDescent="0.25"/>
    <row r="715" s="64" customFormat="1" x14ac:dyDescent="0.25"/>
    <row r="716" s="64" customFormat="1" x14ac:dyDescent="0.25"/>
    <row r="717" s="64" customFormat="1" x14ac:dyDescent="0.25"/>
    <row r="718" s="64" customFormat="1" x14ac:dyDescent="0.25"/>
    <row r="719" s="64" customFormat="1" x14ac:dyDescent="0.25"/>
    <row r="720" s="64" customFormat="1" x14ac:dyDescent="0.25"/>
    <row r="721" s="64" customFormat="1" x14ac:dyDescent="0.25"/>
    <row r="722" s="64" customFormat="1" x14ac:dyDescent="0.25"/>
    <row r="723" s="64" customFormat="1" x14ac:dyDescent="0.25"/>
    <row r="724" s="64" customFormat="1" x14ac:dyDescent="0.25"/>
    <row r="725" s="64" customFormat="1" x14ac:dyDescent="0.25"/>
    <row r="726" s="64" customFormat="1" x14ac:dyDescent="0.25"/>
    <row r="727" s="64" customFormat="1" x14ac:dyDescent="0.25"/>
    <row r="728" s="64" customFormat="1" x14ac:dyDescent="0.25"/>
    <row r="729" s="64" customFormat="1" x14ac:dyDescent="0.25"/>
    <row r="730" s="64" customFormat="1" x14ac:dyDescent="0.25"/>
    <row r="731" s="64" customFormat="1" x14ac:dyDescent="0.25"/>
    <row r="732" s="64" customFormat="1" x14ac:dyDescent="0.25"/>
    <row r="733" s="64" customFormat="1" x14ac:dyDescent="0.25"/>
    <row r="734" s="64" customFormat="1" x14ac:dyDescent="0.25"/>
    <row r="735" s="64" customFormat="1" x14ac:dyDescent="0.25"/>
    <row r="736" s="64" customFormat="1" x14ac:dyDescent="0.25"/>
    <row r="737" s="64" customFormat="1" x14ac:dyDescent="0.25"/>
    <row r="738" s="64" customFormat="1" x14ac:dyDescent="0.25"/>
    <row r="739" s="64" customFormat="1" x14ac:dyDescent="0.25"/>
    <row r="740" s="64" customFormat="1" x14ac:dyDescent="0.25"/>
    <row r="741" s="64" customFormat="1" x14ac:dyDescent="0.25"/>
    <row r="742" s="64" customFormat="1" x14ac:dyDescent="0.25"/>
    <row r="743" s="64" customFormat="1" x14ac:dyDescent="0.25"/>
    <row r="744" s="64" customFormat="1" x14ac:dyDescent="0.25"/>
    <row r="745" s="64" customFormat="1" x14ac:dyDescent="0.25"/>
    <row r="746" s="64" customFormat="1" x14ac:dyDescent="0.25"/>
    <row r="747" s="64" customFormat="1" x14ac:dyDescent="0.25"/>
    <row r="748" s="64" customFormat="1" x14ac:dyDescent="0.25"/>
    <row r="749" s="64" customFormat="1" x14ac:dyDescent="0.25"/>
    <row r="750" s="64" customFormat="1" x14ac:dyDescent="0.25"/>
    <row r="751" s="64" customFormat="1" x14ac:dyDescent="0.25"/>
    <row r="752" s="64" customFormat="1" x14ac:dyDescent="0.25"/>
    <row r="753" s="64" customFormat="1" x14ac:dyDescent="0.25"/>
    <row r="754" s="64" customFormat="1" x14ac:dyDescent="0.25"/>
    <row r="755" s="64" customFormat="1" x14ac:dyDescent="0.25"/>
    <row r="756" s="64" customFormat="1" x14ac:dyDescent="0.25"/>
    <row r="757" s="64" customFormat="1" x14ac:dyDescent="0.25"/>
    <row r="758" s="64" customFormat="1" x14ac:dyDescent="0.25"/>
    <row r="759" s="64" customFormat="1" x14ac:dyDescent="0.25"/>
    <row r="760" s="64" customFormat="1" x14ac:dyDescent="0.25"/>
    <row r="761" s="64" customFormat="1" x14ac:dyDescent="0.25"/>
    <row r="762" s="64" customFormat="1" x14ac:dyDescent="0.25"/>
    <row r="763" s="64" customFormat="1" x14ac:dyDescent="0.25"/>
    <row r="764" s="64" customFormat="1" x14ac:dyDescent="0.25"/>
    <row r="765" s="64" customFormat="1" x14ac:dyDescent="0.25"/>
    <row r="766" s="64" customFormat="1" x14ac:dyDescent="0.25"/>
    <row r="767" s="64" customFormat="1" x14ac:dyDescent="0.25"/>
    <row r="768" s="64" customFormat="1" x14ac:dyDescent="0.25"/>
    <row r="769" s="64" customFormat="1" x14ac:dyDescent="0.25"/>
    <row r="770" s="64" customFormat="1" x14ac:dyDescent="0.25"/>
    <row r="771" s="64" customFormat="1" x14ac:dyDescent="0.25"/>
    <row r="772" s="64" customFormat="1" x14ac:dyDescent="0.25"/>
    <row r="773" s="64" customFormat="1" x14ac:dyDescent="0.25"/>
    <row r="774" s="64" customFormat="1" x14ac:dyDescent="0.25"/>
    <row r="775" s="64" customFormat="1" x14ac:dyDescent="0.25"/>
    <row r="776" s="64" customFormat="1" x14ac:dyDescent="0.25"/>
    <row r="777" s="64" customFormat="1" x14ac:dyDescent="0.25"/>
    <row r="778" s="64" customFormat="1" x14ac:dyDescent="0.25"/>
    <row r="779" s="64" customFormat="1" x14ac:dyDescent="0.25"/>
    <row r="780" s="64" customFormat="1" x14ac:dyDescent="0.25"/>
    <row r="781" s="64" customFormat="1" x14ac:dyDescent="0.25"/>
    <row r="782" s="64" customFormat="1" x14ac:dyDescent="0.25"/>
    <row r="783" s="64" customFormat="1" x14ac:dyDescent="0.25"/>
    <row r="784" s="64" customFormat="1" x14ac:dyDescent="0.25"/>
    <row r="785" s="64" customFormat="1" x14ac:dyDescent="0.25"/>
    <row r="786" s="64" customFormat="1" x14ac:dyDescent="0.25"/>
    <row r="787" s="64" customFormat="1" x14ac:dyDescent="0.25"/>
    <row r="788" s="64" customFormat="1" x14ac:dyDescent="0.25"/>
    <row r="789" s="64" customFormat="1" x14ac:dyDescent="0.25"/>
    <row r="790" s="64" customFormat="1" x14ac:dyDescent="0.25"/>
    <row r="791" s="64" customFormat="1" x14ac:dyDescent="0.25"/>
    <row r="792" s="64" customFormat="1" x14ac:dyDescent="0.25"/>
    <row r="793" s="64" customFormat="1" x14ac:dyDescent="0.25"/>
    <row r="794" s="64" customFormat="1" x14ac:dyDescent="0.25"/>
    <row r="795" s="64" customFormat="1" x14ac:dyDescent="0.25"/>
    <row r="796" s="64" customFormat="1" x14ac:dyDescent="0.25"/>
    <row r="797" s="64" customFormat="1" x14ac:dyDescent="0.25"/>
    <row r="798" s="64" customFormat="1" x14ac:dyDescent="0.25"/>
    <row r="799" s="64" customFormat="1" x14ac:dyDescent="0.25"/>
    <row r="800" s="64" customFormat="1" x14ac:dyDescent="0.25"/>
    <row r="801" s="64" customFormat="1" x14ac:dyDescent="0.25"/>
    <row r="802" s="64" customFormat="1" x14ac:dyDescent="0.25"/>
    <row r="803" s="64" customFormat="1" x14ac:dyDescent="0.25"/>
    <row r="804" s="64" customFormat="1" x14ac:dyDescent="0.25"/>
    <row r="805" s="64" customFormat="1" x14ac:dyDescent="0.25"/>
    <row r="806" s="64" customFormat="1" x14ac:dyDescent="0.25"/>
    <row r="807" s="64" customFormat="1" x14ac:dyDescent="0.25"/>
    <row r="808" s="64" customFormat="1" x14ac:dyDescent="0.25"/>
    <row r="809" s="64" customFormat="1" x14ac:dyDescent="0.25"/>
    <row r="810" s="64" customFormat="1" x14ac:dyDescent="0.25"/>
    <row r="811" s="64" customFormat="1" x14ac:dyDescent="0.25"/>
    <row r="812" s="64" customFormat="1" x14ac:dyDescent="0.25"/>
    <row r="813" s="64" customFormat="1" x14ac:dyDescent="0.25"/>
    <row r="814" s="64" customFormat="1" x14ac:dyDescent="0.25"/>
    <row r="815" s="64" customFormat="1" x14ac:dyDescent="0.25"/>
    <row r="816" s="64" customFormat="1" x14ac:dyDescent="0.25"/>
    <row r="817" s="64" customFormat="1" x14ac:dyDescent="0.25"/>
    <row r="818" s="64" customFormat="1" x14ac:dyDescent="0.25"/>
    <row r="819" s="64" customFormat="1" x14ac:dyDescent="0.25"/>
    <row r="820" s="64" customFormat="1" x14ac:dyDescent="0.25"/>
    <row r="821" s="64" customFormat="1" x14ac:dyDescent="0.25"/>
    <row r="822" s="64" customFormat="1" x14ac:dyDescent="0.25"/>
    <row r="823" s="64" customFormat="1" x14ac:dyDescent="0.25"/>
    <row r="824" s="64" customFormat="1" x14ac:dyDescent="0.25"/>
    <row r="825" s="64" customFormat="1" x14ac:dyDescent="0.25"/>
    <row r="826" s="64" customFormat="1" x14ac:dyDescent="0.25"/>
    <row r="827" s="64" customFormat="1" x14ac:dyDescent="0.25"/>
    <row r="828" s="64" customFormat="1" x14ac:dyDescent="0.25"/>
    <row r="829" s="64" customFormat="1" x14ac:dyDescent="0.25"/>
    <row r="830" s="64" customFormat="1" x14ac:dyDescent="0.25"/>
    <row r="831" s="64" customFormat="1" x14ac:dyDescent="0.25"/>
    <row r="832" s="64" customFormat="1" x14ac:dyDescent="0.25"/>
    <row r="833" s="64" customFormat="1" x14ac:dyDescent="0.25"/>
    <row r="834" s="64" customFormat="1" x14ac:dyDescent="0.25"/>
    <row r="835" s="64" customFormat="1" x14ac:dyDescent="0.25"/>
    <row r="836" s="64" customFormat="1" x14ac:dyDescent="0.25"/>
    <row r="837" s="64" customFormat="1" x14ac:dyDescent="0.25"/>
    <row r="838" s="64" customFormat="1" x14ac:dyDescent="0.25"/>
    <row r="839" s="64" customFormat="1" x14ac:dyDescent="0.25"/>
    <row r="840" s="64" customFormat="1" x14ac:dyDescent="0.25"/>
    <row r="841" s="64" customFormat="1" x14ac:dyDescent="0.25"/>
    <row r="842" s="64" customFormat="1" x14ac:dyDescent="0.25"/>
    <row r="843" s="64" customFormat="1" x14ac:dyDescent="0.25"/>
    <row r="844" s="64" customFormat="1" x14ac:dyDescent="0.25"/>
    <row r="845" s="64" customFormat="1" x14ac:dyDescent="0.25"/>
    <row r="846" s="64" customFormat="1" x14ac:dyDescent="0.25"/>
    <row r="847" s="64" customFormat="1" x14ac:dyDescent="0.25"/>
    <row r="848" s="64" customFormat="1" x14ac:dyDescent="0.25"/>
    <row r="849" s="64" customFormat="1" x14ac:dyDescent="0.25"/>
    <row r="850" s="64" customFormat="1" x14ac:dyDescent="0.25"/>
    <row r="851" s="64" customFormat="1" x14ac:dyDescent="0.25"/>
    <row r="852" s="64" customFormat="1" x14ac:dyDescent="0.25"/>
    <row r="853" s="64" customFormat="1" x14ac:dyDescent="0.25"/>
    <row r="854" s="64" customFormat="1" x14ac:dyDescent="0.25"/>
    <row r="855" s="64" customFormat="1" x14ac:dyDescent="0.25"/>
    <row r="856" s="64" customFormat="1" x14ac:dyDescent="0.25"/>
    <row r="857" s="64" customFormat="1" x14ac:dyDescent="0.25"/>
    <row r="858" s="64" customFormat="1" x14ac:dyDescent="0.25"/>
    <row r="859" s="64" customFormat="1" x14ac:dyDescent="0.25"/>
    <row r="860" s="64" customFormat="1" x14ac:dyDescent="0.25"/>
    <row r="861" s="64" customFormat="1" x14ac:dyDescent="0.25"/>
    <row r="862" s="64" customFormat="1" x14ac:dyDescent="0.25"/>
    <row r="863" s="64" customFormat="1" x14ac:dyDescent="0.25"/>
    <row r="864" s="64" customFormat="1" x14ac:dyDescent="0.25"/>
    <row r="865" s="64" customFormat="1" x14ac:dyDescent="0.25"/>
    <row r="866" s="64" customFormat="1" x14ac:dyDescent="0.25"/>
    <row r="867" s="64" customFormat="1" x14ac:dyDescent="0.25"/>
    <row r="868" s="64" customFormat="1" x14ac:dyDescent="0.25"/>
    <row r="869" s="64" customFormat="1" x14ac:dyDescent="0.25"/>
    <row r="870" s="64" customFormat="1" x14ac:dyDescent="0.25"/>
    <row r="871" s="64" customFormat="1" x14ac:dyDescent="0.25"/>
    <row r="872" s="64" customFormat="1" x14ac:dyDescent="0.25"/>
    <row r="873" s="64" customFormat="1" x14ac:dyDescent="0.25"/>
    <row r="874" s="64" customFormat="1" x14ac:dyDescent="0.25"/>
    <row r="875" s="64" customFormat="1" x14ac:dyDescent="0.25"/>
    <row r="876" s="64" customFormat="1" x14ac:dyDescent="0.25"/>
    <row r="877" s="64" customFormat="1" x14ac:dyDescent="0.25"/>
    <row r="878" s="64" customFormat="1" x14ac:dyDescent="0.25"/>
    <row r="879" s="64" customFormat="1" x14ac:dyDescent="0.25"/>
    <row r="880" s="64" customFormat="1" x14ac:dyDescent="0.25"/>
    <row r="881" s="64" customFormat="1" x14ac:dyDescent="0.25"/>
    <row r="882" s="64" customFormat="1" x14ac:dyDescent="0.25"/>
    <row r="883" s="64" customFormat="1" x14ac:dyDescent="0.25"/>
    <row r="884" s="64" customFormat="1" x14ac:dyDescent="0.25"/>
    <row r="885" s="64" customFormat="1" x14ac:dyDescent="0.25"/>
    <row r="886" s="64" customFormat="1" x14ac:dyDescent="0.25"/>
    <row r="887" s="64" customFormat="1" x14ac:dyDescent="0.25"/>
    <row r="888" s="64" customFormat="1" x14ac:dyDescent="0.25"/>
    <row r="889" s="64" customFormat="1" x14ac:dyDescent="0.25"/>
    <row r="890" s="64" customFormat="1" x14ac:dyDescent="0.25"/>
    <row r="891" s="64" customFormat="1" x14ac:dyDescent="0.25"/>
    <row r="892" s="64" customFormat="1" x14ac:dyDescent="0.25"/>
    <row r="893" s="64" customFormat="1" x14ac:dyDescent="0.25"/>
    <row r="894" s="64" customFormat="1" x14ac:dyDescent="0.25"/>
    <row r="895" s="64" customFormat="1" x14ac:dyDescent="0.25"/>
    <row r="896" s="64" customFormat="1" x14ac:dyDescent="0.25"/>
    <row r="897" s="64" customFormat="1" x14ac:dyDescent="0.25"/>
    <row r="898" s="64" customFormat="1" x14ac:dyDescent="0.25"/>
    <row r="899" s="64" customFormat="1" x14ac:dyDescent="0.25"/>
    <row r="900" s="64" customFormat="1" x14ac:dyDescent="0.25"/>
    <row r="901" s="64" customFormat="1" x14ac:dyDescent="0.25"/>
    <row r="902" s="64" customFormat="1" x14ac:dyDescent="0.25"/>
    <row r="903" s="64" customFormat="1" x14ac:dyDescent="0.25"/>
    <row r="904" s="64" customFormat="1" x14ac:dyDescent="0.25"/>
    <row r="905" s="64" customFormat="1" x14ac:dyDescent="0.25"/>
    <row r="906" s="64" customFormat="1" x14ac:dyDescent="0.25"/>
    <row r="907" s="64" customFormat="1" x14ac:dyDescent="0.25"/>
    <row r="908" s="64" customFormat="1" x14ac:dyDescent="0.25"/>
    <row r="909" s="64" customFormat="1" x14ac:dyDescent="0.25"/>
    <row r="910" s="64" customFormat="1" x14ac:dyDescent="0.25"/>
    <row r="911" s="64" customFormat="1" x14ac:dyDescent="0.25"/>
    <row r="912" s="64" customFormat="1" x14ac:dyDescent="0.25"/>
    <row r="913" s="64" customFormat="1" x14ac:dyDescent="0.25"/>
    <row r="914" s="64" customFormat="1" x14ac:dyDescent="0.25"/>
    <row r="915" s="64" customFormat="1" x14ac:dyDescent="0.25"/>
    <row r="916" s="64" customFormat="1" x14ac:dyDescent="0.25"/>
    <row r="917" s="64" customFormat="1" x14ac:dyDescent="0.25"/>
    <row r="918" s="64" customFormat="1" x14ac:dyDescent="0.25"/>
    <row r="919" s="64" customFormat="1" x14ac:dyDescent="0.25"/>
    <row r="920" s="64" customFormat="1" x14ac:dyDescent="0.25"/>
    <row r="921" s="64" customFormat="1" x14ac:dyDescent="0.25"/>
    <row r="922" s="64" customFormat="1" x14ac:dyDescent="0.25"/>
    <row r="923" s="64" customFormat="1" x14ac:dyDescent="0.25"/>
    <row r="924" s="64" customFormat="1" x14ac:dyDescent="0.25"/>
    <row r="925" s="64" customFormat="1" x14ac:dyDescent="0.25"/>
    <row r="926" s="64" customFormat="1" x14ac:dyDescent="0.25"/>
    <row r="927" s="64" customFormat="1" x14ac:dyDescent="0.25"/>
    <row r="928" s="64" customFormat="1" x14ac:dyDescent="0.25"/>
    <row r="929" s="64" customFormat="1" x14ac:dyDescent="0.25"/>
    <row r="930" s="64" customFormat="1" x14ac:dyDescent="0.25"/>
    <row r="931" s="64" customFormat="1" x14ac:dyDescent="0.25"/>
    <row r="932" s="64" customFormat="1" x14ac:dyDescent="0.25"/>
    <row r="933" s="64" customFormat="1" x14ac:dyDescent="0.25"/>
    <row r="934" s="64" customFormat="1" x14ac:dyDescent="0.25"/>
    <row r="935" s="64" customFormat="1" x14ac:dyDescent="0.25"/>
    <row r="936" s="64" customFormat="1" x14ac:dyDescent="0.25"/>
    <row r="937" s="64" customFormat="1" x14ac:dyDescent="0.25"/>
    <row r="938" s="64" customFormat="1" x14ac:dyDescent="0.25"/>
    <row r="939" s="64" customFormat="1" x14ac:dyDescent="0.25"/>
    <row r="940" s="64" customFormat="1" x14ac:dyDescent="0.25"/>
    <row r="941" s="64" customFormat="1" x14ac:dyDescent="0.25"/>
    <row r="942" s="64" customFormat="1" x14ac:dyDescent="0.25"/>
    <row r="943" s="64" customFormat="1" x14ac:dyDescent="0.25"/>
    <row r="944" s="64" customFormat="1" x14ac:dyDescent="0.25"/>
    <row r="945" s="64" customFormat="1" x14ac:dyDescent="0.25"/>
    <row r="946" s="64" customFormat="1" x14ac:dyDescent="0.25"/>
    <row r="947" s="64" customFormat="1" x14ac:dyDescent="0.25"/>
    <row r="948" s="64" customFormat="1" x14ac:dyDescent="0.25"/>
    <row r="949" s="64" customFormat="1" x14ac:dyDescent="0.25"/>
    <row r="950" s="64" customFormat="1" x14ac:dyDescent="0.25"/>
    <row r="951" s="64" customFormat="1" x14ac:dyDescent="0.25"/>
    <row r="952" s="64" customFormat="1" x14ac:dyDescent="0.25"/>
    <row r="953" s="64" customFormat="1" x14ac:dyDescent="0.25"/>
    <row r="954" s="64" customFormat="1" x14ac:dyDescent="0.25"/>
    <row r="955" s="64" customFormat="1" x14ac:dyDescent="0.25"/>
    <row r="956" s="64" customFormat="1" x14ac:dyDescent="0.25"/>
    <row r="957" s="64" customFormat="1" x14ac:dyDescent="0.25"/>
    <row r="958" s="64" customFormat="1" x14ac:dyDescent="0.25"/>
    <row r="959" s="64" customFormat="1" x14ac:dyDescent="0.25"/>
    <row r="960" s="64" customFormat="1" x14ac:dyDescent="0.25"/>
    <row r="961" s="64" customFormat="1" x14ac:dyDescent="0.25"/>
    <row r="962" s="64" customFormat="1" x14ac:dyDescent="0.25"/>
    <row r="963" s="64" customFormat="1" x14ac:dyDescent="0.25"/>
    <row r="964" s="64" customFormat="1" x14ac:dyDescent="0.25"/>
    <row r="965" s="64" customFormat="1" x14ac:dyDescent="0.25"/>
    <row r="966" s="64" customFormat="1" x14ac:dyDescent="0.25"/>
    <row r="967" s="64" customFormat="1" x14ac:dyDescent="0.25"/>
    <row r="968" s="64" customFormat="1" x14ac:dyDescent="0.25"/>
    <row r="969" s="64" customFormat="1" x14ac:dyDescent="0.25"/>
    <row r="970" s="64" customFormat="1" x14ac:dyDescent="0.25"/>
    <row r="971" s="64" customFormat="1" x14ac:dyDescent="0.25"/>
    <row r="972" s="64" customFormat="1" x14ac:dyDescent="0.25"/>
    <row r="973" s="64" customFormat="1" x14ac:dyDescent="0.25"/>
    <row r="974" s="64" customFormat="1" x14ac:dyDescent="0.25"/>
    <row r="975" s="64" customFormat="1" x14ac:dyDescent="0.25"/>
    <row r="976" s="64" customFormat="1" x14ac:dyDescent="0.25"/>
    <row r="977" s="64" customFormat="1" x14ac:dyDescent="0.25"/>
    <row r="978" s="64" customFormat="1" x14ac:dyDescent="0.25"/>
    <row r="979" s="64" customFormat="1" x14ac:dyDescent="0.25"/>
    <row r="980" s="64" customFormat="1" x14ac:dyDescent="0.25"/>
    <row r="981" s="64" customFormat="1" x14ac:dyDescent="0.25"/>
    <row r="982" s="64" customFormat="1" x14ac:dyDescent="0.25"/>
    <row r="983" s="64" customFormat="1" x14ac:dyDescent="0.25"/>
    <row r="984" s="64" customFormat="1" x14ac:dyDescent="0.25"/>
    <row r="985" s="64" customFormat="1" x14ac:dyDescent="0.25"/>
    <row r="986" s="64" customFormat="1" x14ac:dyDescent="0.25"/>
    <row r="987" s="64" customFormat="1" x14ac:dyDescent="0.25"/>
    <row r="988" s="64" customFormat="1" x14ac:dyDescent="0.25"/>
    <row r="989" s="64" customFormat="1" x14ac:dyDescent="0.25"/>
    <row r="990" s="64" customFormat="1" x14ac:dyDescent="0.25"/>
    <row r="991" s="64" customFormat="1" x14ac:dyDescent="0.25"/>
    <row r="992" s="64" customFormat="1" x14ac:dyDescent="0.25"/>
    <row r="993" s="64" customFormat="1" x14ac:dyDescent="0.25"/>
    <row r="994" s="64" customFormat="1" x14ac:dyDescent="0.25"/>
    <row r="995" s="64" customFormat="1" x14ac:dyDescent="0.25"/>
    <row r="996" s="64" customFormat="1" x14ac:dyDescent="0.25"/>
    <row r="997" s="64" customFormat="1" x14ac:dyDescent="0.25"/>
    <row r="998" s="64" customFormat="1" x14ac:dyDescent="0.25"/>
    <row r="999" s="64" customFormat="1" x14ac:dyDescent="0.25"/>
    <row r="1000" s="64" customFormat="1" x14ac:dyDescent="0.25"/>
    <row r="1001" s="64" customFormat="1" x14ac:dyDescent="0.25"/>
    <row r="1002" s="64" customFormat="1" x14ac:dyDescent="0.25"/>
    <row r="1003" s="64" customFormat="1" x14ac:dyDescent="0.25"/>
    <row r="1004" s="64" customFormat="1" x14ac:dyDescent="0.25"/>
    <row r="1005" s="64" customFormat="1" x14ac:dyDescent="0.25"/>
    <row r="1006" s="64" customFormat="1" x14ac:dyDescent="0.25"/>
    <row r="1007" s="64" customFormat="1" x14ac:dyDescent="0.25"/>
    <row r="1008" s="64" customFormat="1" x14ac:dyDescent="0.25"/>
    <row r="1009" s="64" customFormat="1" x14ac:dyDescent="0.25"/>
    <row r="1010" s="64" customFormat="1" x14ac:dyDescent="0.25"/>
    <row r="1011" s="64" customFormat="1" x14ac:dyDescent="0.25"/>
    <row r="1012" s="64" customFormat="1" x14ac:dyDescent="0.25"/>
    <row r="1013" s="64" customFormat="1" x14ac:dyDescent="0.25"/>
    <row r="1014" s="64" customFormat="1" x14ac:dyDescent="0.25"/>
    <row r="1015" s="64" customFormat="1" x14ac:dyDescent="0.25"/>
    <row r="1016" s="64" customFormat="1" x14ac:dyDescent="0.25"/>
    <row r="1017" s="64" customFormat="1" x14ac:dyDescent="0.25"/>
    <row r="1018" s="64" customFormat="1" x14ac:dyDescent="0.25"/>
    <row r="1019" s="64" customFormat="1" x14ac:dyDescent="0.25"/>
    <row r="1020" s="64" customFormat="1" x14ac:dyDescent="0.25"/>
    <row r="1021" s="64" customFormat="1" x14ac:dyDescent="0.25"/>
    <row r="1022" s="64" customFormat="1" x14ac:dyDescent="0.25"/>
    <row r="1023" s="64" customFormat="1" x14ac:dyDescent="0.25"/>
    <row r="1024" s="64" customFormat="1" x14ac:dyDescent="0.25"/>
    <row r="1025" s="64" customFormat="1" x14ac:dyDescent="0.25"/>
    <row r="1026" s="64" customFormat="1" x14ac:dyDescent="0.25"/>
    <row r="1027" s="64" customFormat="1" x14ac:dyDescent="0.25"/>
    <row r="1028" s="64" customFormat="1" x14ac:dyDescent="0.25"/>
    <row r="1029" s="64" customFormat="1" x14ac:dyDescent="0.25"/>
    <row r="1030" s="64" customFormat="1" x14ac:dyDescent="0.25"/>
    <row r="1031" s="64" customFormat="1" x14ac:dyDescent="0.25"/>
    <row r="1032" s="64" customFormat="1" x14ac:dyDescent="0.25"/>
    <row r="1033" s="64" customFormat="1" x14ac:dyDescent="0.25"/>
    <row r="1034" s="64" customFormat="1" x14ac:dyDescent="0.25"/>
    <row r="1035" s="64" customFormat="1" x14ac:dyDescent="0.25"/>
    <row r="1036" s="64" customFormat="1" x14ac:dyDescent="0.25"/>
    <row r="1037" s="64" customFormat="1" x14ac:dyDescent="0.25"/>
    <row r="1038" s="64" customFormat="1" x14ac:dyDescent="0.25"/>
    <row r="1039" s="64" customFormat="1" x14ac:dyDescent="0.25"/>
    <row r="1040" s="64" customFormat="1" x14ac:dyDescent="0.25"/>
    <row r="1041" s="64" customFormat="1" x14ac:dyDescent="0.25"/>
    <row r="1042" s="64" customFormat="1" x14ac:dyDescent="0.25"/>
    <row r="1043" s="64" customFormat="1" x14ac:dyDescent="0.25"/>
    <row r="1044" s="64" customFormat="1" x14ac:dyDescent="0.25"/>
    <row r="1045" s="64" customFormat="1" x14ac:dyDescent="0.25"/>
    <row r="1046" s="64" customFormat="1" x14ac:dyDescent="0.25"/>
    <row r="1047" s="64" customFormat="1" x14ac:dyDescent="0.25"/>
    <row r="1048" s="64" customFormat="1" x14ac:dyDescent="0.25"/>
    <row r="1049" s="64" customFormat="1" x14ac:dyDescent="0.25"/>
    <row r="1050" s="64" customFormat="1" x14ac:dyDescent="0.25"/>
    <row r="1051" s="64" customFormat="1" x14ac:dyDescent="0.25"/>
    <row r="1052" s="64" customFormat="1" x14ac:dyDescent="0.25"/>
    <row r="1053" s="64" customFormat="1" x14ac:dyDescent="0.25"/>
    <row r="1054" s="64" customFormat="1" x14ac:dyDescent="0.25"/>
    <row r="1055" s="64" customFormat="1" x14ac:dyDescent="0.25"/>
    <row r="1056" s="64" customFormat="1" x14ac:dyDescent="0.25"/>
    <row r="1057" s="64" customFormat="1" x14ac:dyDescent="0.25"/>
    <row r="1058" s="64" customFormat="1" x14ac:dyDescent="0.25"/>
    <row r="1059" s="64" customFormat="1" x14ac:dyDescent="0.25"/>
    <row r="1060" s="64" customFormat="1" x14ac:dyDescent="0.25"/>
    <row r="1061" s="64" customFormat="1" x14ac:dyDescent="0.25"/>
    <row r="1062" s="64" customFormat="1" x14ac:dyDescent="0.25"/>
    <row r="1063" s="64" customFormat="1" x14ac:dyDescent="0.25"/>
    <row r="1064" s="64" customFormat="1" x14ac:dyDescent="0.25"/>
    <row r="1065" s="64" customFormat="1" x14ac:dyDescent="0.25"/>
    <row r="1066" s="64" customFormat="1" x14ac:dyDescent="0.25"/>
    <row r="1067" s="64" customFormat="1" x14ac:dyDescent="0.25"/>
    <row r="1068" s="64" customFormat="1" x14ac:dyDescent="0.25"/>
    <row r="1069" s="64" customFormat="1" x14ac:dyDescent="0.25"/>
    <row r="1070" s="64" customFormat="1" x14ac:dyDescent="0.25"/>
    <row r="1071" s="64" customFormat="1" x14ac:dyDescent="0.25"/>
    <row r="1072" s="64" customFormat="1" x14ac:dyDescent="0.25"/>
    <row r="1073" s="64" customFormat="1" x14ac:dyDescent="0.25"/>
    <row r="1074" s="64" customFormat="1" x14ac:dyDescent="0.25"/>
    <row r="1075" s="64" customFormat="1" x14ac:dyDescent="0.25"/>
    <row r="1076" s="64" customFormat="1" x14ac:dyDescent="0.25"/>
    <row r="1077" s="64" customFormat="1" x14ac:dyDescent="0.25"/>
    <row r="1078" s="64" customFormat="1" x14ac:dyDescent="0.25"/>
    <row r="1079" s="64" customFormat="1" x14ac:dyDescent="0.25"/>
    <row r="1080" s="64" customFormat="1" x14ac:dyDescent="0.25"/>
    <row r="1081" s="64" customFormat="1" x14ac:dyDescent="0.25"/>
    <row r="1082" s="64" customFormat="1" x14ac:dyDescent="0.25"/>
    <row r="1083" s="64" customFormat="1" x14ac:dyDescent="0.25"/>
    <row r="1084" s="64" customFormat="1" x14ac:dyDescent="0.25"/>
    <row r="1085" s="64" customFormat="1" x14ac:dyDescent="0.25"/>
    <row r="1086" s="64" customFormat="1" x14ac:dyDescent="0.25"/>
    <row r="1087" s="64" customFormat="1" x14ac:dyDescent="0.25"/>
    <row r="1088" s="64" customFormat="1" x14ac:dyDescent="0.25"/>
    <row r="1089" s="64" customFormat="1" x14ac:dyDescent="0.25"/>
    <row r="1090" s="64" customFormat="1" x14ac:dyDescent="0.25"/>
    <row r="1091" s="64" customFormat="1" x14ac:dyDescent="0.25"/>
    <row r="1092" s="64" customFormat="1" x14ac:dyDescent="0.25"/>
    <row r="1093" s="64" customFormat="1" x14ac:dyDescent="0.25"/>
    <row r="1094" s="64" customFormat="1" x14ac:dyDescent="0.25"/>
    <row r="1095" s="64" customFormat="1" x14ac:dyDescent="0.25"/>
    <row r="1096" s="64" customFormat="1" x14ac:dyDescent="0.25"/>
    <row r="1097" s="64" customFormat="1" x14ac:dyDescent="0.25"/>
    <row r="1098" s="64" customFormat="1" x14ac:dyDescent="0.25"/>
    <row r="1099" s="64" customFormat="1" x14ac:dyDescent="0.25"/>
    <row r="1100" s="64" customFormat="1" x14ac:dyDescent="0.25"/>
    <row r="1101" s="64" customFormat="1" x14ac:dyDescent="0.25"/>
    <row r="1102" s="64" customFormat="1" x14ac:dyDescent="0.25"/>
    <row r="1103" s="64" customFormat="1" x14ac:dyDescent="0.25"/>
    <row r="1104" s="64" customFormat="1" x14ac:dyDescent="0.25"/>
    <row r="1105" s="64" customFormat="1" x14ac:dyDescent="0.25"/>
    <row r="1106" s="64" customFormat="1" x14ac:dyDescent="0.25"/>
    <row r="1107" s="64" customFormat="1" x14ac:dyDescent="0.25"/>
    <row r="1108" s="64" customFormat="1" x14ac:dyDescent="0.25"/>
    <row r="1109" s="64" customFormat="1" x14ac:dyDescent="0.25"/>
    <row r="1110" s="64" customFormat="1" x14ac:dyDescent="0.25"/>
    <row r="1111" s="64" customFormat="1" x14ac:dyDescent="0.25"/>
    <row r="1112" s="64" customFormat="1" x14ac:dyDescent="0.25"/>
    <row r="1113" s="64" customFormat="1" x14ac:dyDescent="0.25"/>
    <row r="1114" s="64" customFormat="1" x14ac:dyDescent="0.25"/>
    <row r="1115" s="64" customFormat="1" x14ac:dyDescent="0.25"/>
    <row r="1116" s="64" customFormat="1" x14ac:dyDescent="0.25"/>
    <row r="1117" s="64" customFormat="1" x14ac:dyDescent="0.25"/>
    <row r="1118" s="64" customFormat="1" x14ac:dyDescent="0.25"/>
    <row r="1119" s="64" customFormat="1" x14ac:dyDescent="0.25"/>
    <row r="1120" s="64" customFormat="1" x14ac:dyDescent="0.25"/>
    <row r="1121" s="64" customFormat="1" x14ac:dyDescent="0.25"/>
    <row r="1122" s="64" customFormat="1" x14ac:dyDescent="0.25"/>
    <row r="1123" s="64" customFormat="1" x14ac:dyDescent="0.25"/>
    <row r="1124" s="64" customFormat="1" x14ac:dyDescent="0.25"/>
    <row r="1125" s="64" customFormat="1" x14ac:dyDescent="0.25"/>
    <row r="1126" s="64" customFormat="1" x14ac:dyDescent="0.25"/>
    <row r="1127" s="64" customFormat="1" x14ac:dyDescent="0.25"/>
    <row r="1128" s="64" customFormat="1" x14ac:dyDescent="0.25"/>
    <row r="1129" s="64" customFormat="1" x14ac:dyDescent="0.25"/>
    <row r="1130" s="64" customFormat="1" x14ac:dyDescent="0.25"/>
    <row r="1131" s="64" customFormat="1" x14ac:dyDescent="0.25"/>
    <row r="1132" s="64" customFormat="1" x14ac:dyDescent="0.25"/>
    <row r="1133" s="64" customFormat="1" x14ac:dyDescent="0.25"/>
    <row r="1134" s="64" customFormat="1" x14ac:dyDescent="0.25"/>
    <row r="1135" s="64" customFormat="1" x14ac:dyDescent="0.25"/>
    <row r="1136" s="64" customFormat="1" x14ac:dyDescent="0.25"/>
    <row r="1137" s="64" customFormat="1" x14ac:dyDescent="0.25"/>
    <row r="1138" s="64" customFormat="1" x14ac:dyDescent="0.25"/>
    <row r="1139" s="64" customFormat="1" x14ac:dyDescent="0.25"/>
    <row r="1140" s="64" customFormat="1" x14ac:dyDescent="0.25"/>
    <row r="1141" s="64" customFormat="1" x14ac:dyDescent="0.25"/>
    <row r="1142" s="64" customFormat="1" x14ac:dyDescent="0.25"/>
    <row r="1143" s="64" customFormat="1" x14ac:dyDescent="0.25"/>
    <row r="1144" s="64" customFormat="1" x14ac:dyDescent="0.25"/>
    <row r="1145" s="64" customFormat="1" x14ac:dyDescent="0.25"/>
    <row r="1146" s="64" customFormat="1" x14ac:dyDescent="0.25"/>
    <row r="1147" s="64" customFormat="1" x14ac:dyDescent="0.25"/>
    <row r="1148" s="64" customFormat="1" x14ac:dyDescent="0.25"/>
    <row r="1149" s="64" customFormat="1" x14ac:dyDescent="0.25"/>
    <row r="1150" s="64" customFormat="1" x14ac:dyDescent="0.25"/>
    <row r="1151" s="64" customFormat="1" x14ac:dyDescent="0.25"/>
    <row r="1152" s="64" customFormat="1" x14ac:dyDescent="0.25"/>
    <row r="1153" s="64" customFormat="1" x14ac:dyDescent="0.25"/>
    <row r="1154" s="64" customFormat="1" x14ac:dyDescent="0.25"/>
    <row r="1155" s="64" customFormat="1" x14ac:dyDescent="0.25"/>
    <row r="1156" s="64" customFormat="1" x14ac:dyDescent="0.25"/>
    <row r="1157" s="64" customFormat="1" x14ac:dyDescent="0.25"/>
    <row r="1158" s="64" customFormat="1" x14ac:dyDescent="0.25"/>
    <row r="1159" s="64" customFormat="1" x14ac:dyDescent="0.25"/>
    <row r="1160" s="64" customFormat="1" x14ac:dyDescent="0.25"/>
    <row r="1161" s="64" customFormat="1" x14ac:dyDescent="0.25"/>
    <row r="1162" s="64" customFormat="1" x14ac:dyDescent="0.25"/>
    <row r="1163" s="64" customFormat="1" x14ac:dyDescent="0.25"/>
    <row r="1164" s="64" customFormat="1" x14ac:dyDescent="0.25"/>
    <row r="1165" s="64" customFormat="1" x14ac:dyDescent="0.25"/>
    <row r="1166" s="64" customFormat="1" x14ac:dyDescent="0.25"/>
    <row r="1167" s="64" customFormat="1" x14ac:dyDescent="0.25"/>
    <row r="1168" s="64" customFormat="1" x14ac:dyDescent="0.25"/>
    <row r="1169" s="64" customFormat="1" x14ac:dyDescent="0.25"/>
    <row r="1170" s="64" customFormat="1" x14ac:dyDescent="0.25"/>
    <row r="1171" s="64" customFormat="1" x14ac:dyDescent="0.25"/>
    <row r="1172" s="64" customFormat="1" x14ac:dyDescent="0.25"/>
    <row r="1173" s="64" customFormat="1" x14ac:dyDescent="0.25"/>
    <row r="1174" s="64" customFormat="1" x14ac:dyDescent="0.25"/>
    <row r="1175" s="64" customFormat="1" x14ac:dyDescent="0.25"/>
    <row r="1176" s="64" customFormat="1" x14ac:dyDescent="0.25"/>
    <row r="1177" s="64" customFormat="1" x14ac:dyDescent="0.25"/>
    <row r="1178" s="64" customFormat="1" x14ac:dyDescent="0.25"/>
    <row r="1179" s="64" customFormat="1" x14ac:dyDescent="0.25"/>
    <row r="1180" s="64" customFormat="1" x14ac:dyDescent="0.25"/>
    <row r="1181" s="64" customFormat="1" x14ac:dyDescent="0.25"/>
    <row r="1182" s="64" customFormat="1" x14ac:dyDescent="0.25"/>
    <row r="1183" s="64" customFormat="1" x14ac:dyDescent="0.25"/>
    <row r="1184" s="64" customFormat="1" x14ac:dyDescent="0.25"/>
    <row r="1185" s="64" customFormat="1" x14ac:dyDescent="0.25"/>
    <row r="1186" s="64" customFormat="1" x14ac:dyDescent="0.25"/>
    <row r="1187" s="64" customFormat="1" x14ac:dyDescent="0.25"/>
    <row r="1188" s="64" customFormat="1" x14ac:dyDescent="0.25"/>
    <row r="1189" s="64" customFormat="1" x14ac:dyDescent="0.25"/>
    <row r="1190" s="64" customFormat="1" x14ac:dyDescent="0.25"/>
    <row r="1191" s="64" customFormat="1" x14ac:dyDescent="0.25"/>
    <row r="1192" s="64" customFormat="1" x14ac:dyDescent="0.25"/>
    <row r="1193" s="64" customFormat="1" x14ac:dyDescent="0.25"/>
    <row r="1194" s="64" customFormat="1" x14ac:dyDescent="0.25"/>
    <row r="1195" s="64" customFormat="1" x14ac:dyDescent="0.25"/>
    <row r="1196" s="64" customFormat="1" x14ac:dyDescent="0.25"/>
    <row r="1197" s="64" customFormat="1" x14ac:dyDescent="0.25"/>
    <row r="1198" s="64" customFormat="1" x14ac:dyDescent="0.25"/>
    <row r="1199" s="64" customFormat="1" x14ac:dyDescent="0.25"/>
    <row r="1200" s="64" customFormat="1" x14ac:dyDescent="0.25"/>
    <row r="1201" s="64" customFormat="1" x14ac:dyDescent="0.25"/>
    <row r="1202" s="64" customFormat="1" x14ac:dyDescent="0.25"/>
    <row r="1203" s="64" customFormat="1" x14ac:dyDescent="0.25"/>
    <row r="1204" s="64" customFormat="1" x14ac:dyDescent="0.25"/>
    <row r="1205" s="64" customFormat="1" x14ac:dyDescent="0.25"/>
    <row r="1206" s="64" customFormat="1" x14ac:dyDescent="0.25"/>
    <row r="1207" s="64" customFormat="1" x14ac:dyDescent="0.25"/>
    <row r="1208" s="64" customFormat="1" x14ac:dyDescent="0.25"/>
    <row r="1209" s="64" customFormat="1" x14ac:dyDescent="0.25"/>
    <row r="1210" s="64" customFormat="1" x14ac:dyDescent="0.25"/>
    <row r="1211" s="64" customFormat="1" x14ac:dyDescent="0.25"/>
    <row r="1212" s="64" customFormat="1" x14ac:dyDescent="0.25"/>
    <row r="1213" s="64" customFormat="1" x14ac:dyDescent="0.25"/>
    <row r="1214" s="64" customFormat="1" x14ac:dyDescent="0.25"/>
    <row r="1215" s="64" customFormat="1" x14ac:dyDescent="0.25"/>
    <row r="1216" s="64" customFormat="1" x14ac:dyDescent="0.25"/>
    <row r="1217" s="64" customFormat="1" x14ac:dyDescent="0.25"/>
    <row r="1218" s="64" customFormat="1" x14ac:dyDescent="0.25"/>
    <row r="1219" s="64" customFormat="1" x14ac:dyDescent="0.25"/>
    <row r="1220" s="64" customFormat="1" x14ac:dyDescent="0.25"/>
    <row r="1221" s="64" customFormat="1" x14ac:dyDescent="0.25"/>
    <row r="1222" s="64" customFormat="1" x14ac:dyDescent="0.25"/>
    <row r="1223" s="64" customFormat="1" x14ac:dyDescent="0.25"/>
    <row r="1224" s="64" customFormat="1" x14ac:dyDescent="0.25"/>
    <row r="1225" s="64" customFormat="1" x14ac:dyDescent="0.25"/>
    <row r="1226" s="64" customFormat="1" x14ac:dyDescent="0.25"/>
    <row r="1227" s="64" customFormat="1" x14ac:dyDescent="0.25"/>
    <row r="1228" s="64" customFormat="1" x14ac:dyDescent="0.25"/>
    <row r="1229" s="64" customFormat="1" x14ac:dyDescent="0.25"/>
    <row r="1230" s="64" customFormat="1" x14ac:dyDescent="0.25"/>
    <row r="1231" s="64" customFormat="1" x14ac:dyDescent="0.25"/>
    <row r="1232" s="64" customFormat="1" x14ac:dyDescent="0.25"/>
    <row r="1233" s="64" customFormat="1" x14ac:dyDescent="0.25"/>
    <row r="1234" s="64" customFormat="1" x14ac:dyDescent="0.25"/>
    <row r="1235" s="64" customFormat="1" x14ac:dyDescent="0.25"/>
    <row r="1236" s="64" customFormat="1" x14ac:dyDescent="0.25"/>
    <row r="1237" s="64" customFormat="1" x14ac:dyDescent="0.25"/>
    <row r="1238" s="64" customFormat="1" x14ac:dyDescent="0.25"/>
    <row r="1239" s="64" customFormat="1" x14ac:dyDescent="0.25"/>
    <row r="1240" s="64" customFormat="1" x14ac:dyDescent="0.25"/>
    <row r="1241" s="64" customFormat="1" x14ac:dyDescent="0.25"/>
    <row r="1242" s="64" customFormat="1" x14ac:dyDescent="0.25"/>
    <row r="1243" s="64" customFormat="1" x14ac:dyDescent="0.25"/>
    <row r="1244" s="64" customFormat="1" x14ac:dyDescent="0.25"/>
    <row r="1245" s="64" customFormat="1" x14ac:dyDescent="0.25"/>
    <row r="1246" s="64" customFormat="1" x14ac:dyDescent="0.25"/>
    <row r="1247" s="64" customFormat="1" x14ac:dyDescent="0.25"/>
    <row r="1248" s="64" customFormat="1" x14ac:dyDescent="0.25"/>
    <row r="1249" s="64" customFormat="1" x14ac:dyDescent="0.25"/>
    <row r="1250" s="64" customFormat="1" x14ac:dyDescent="0.25"/>
    <row r="1251" s="64" customFormat="1" x14ac:dyDescent="0.25"/>
    <row r="1252" s="64" customFormat="1" x14ac:dyDescent="0.25"/>
    <row r="1253" s="64" customFormat="1" x14ac:dyDescent="0.25"/>
    <row r="1254" s="64" customFormat="1" x14ac:dyDescent="0.25"/>
    <row r="1255" s="64" customFormat="1" x14ac:dyDescent="0.25"/>
    <row r="1256" s="64" customFormat="1" x14ac:dyDescent="0.25"/>
    <row r="1257" s="64" customFormat="1" x14ac:dyDescent="0.25"/>
    <row r="1258" s="64" customFormat="1" x14ac:dyDescent="0.25"/>
    <row r="1259" s="64" customFormat="1" x14ac:dyDescent="0.25"/>
    <row r="1260" s="64" customFormat="1" x14ac:dyDescent="0.25"/>
    <row r="1261" s="64" customFormat="1" x14ac:dyDescent="0.25"/>
    <row r="1262" s="64" customFormat="1" x14ac:dyDescent="0.25"/>
    <row r="1263" s="64" customFormat="1" x14ac:dyDescent="0.25"/>
    <row r="1264" s="64" customFormat="1" x14ac:dyDescent="0.25"/>
    <row r="1265" s="64" customFormat="1" x14ac:dyDescent="0.25"/>
    <row r="1266" s="64" customFormat="1" x14ac:dyDescent="0.25"/>
    <row r="1267" s="64" customFormat="1" x14ac:dyDescent="0.25"/>
    <row r="1268" s="64" customFormat="1" x14ac:dyDescent="0.25"/>
    <row r="1269" s="64" customFormat="1" x14ac:dyDescent="0.25"/>
    <row r="1270" s="64" customFormat="1" x14ac:dyDescent="0.25"/>
    <row r="1271" s="64" customFormat="1" x14ac:dyDescent="0.25"/>
    <row r="1272" s="64" customFormat="1" x14ac:dyDescent="0.25"/>
    <row r="1273" s="64" customFormat="1" x14ac:dyDescent="0.25"/>
    <row r="1274" s="64" customFormat="1" x14ac:dyDescent="0.25"/>
    <row r="1275" s="64" customFormat="1" x14ac:dyDescent="0.25"/>
    <row r="1276" s="64" customFormat="1" x14ac:dyDescent="0.25"/>
    <row r="1277" s="64" customFormat="1" x14ac:dyDescent="0.25"/>
    <row r="1278" s="64" customFormat="1" x14ac:dyDescent="0.25"/>
    <row r="1279" s="64" customFormat="1" x14ac:dyDescent="0.25"/>
    <row r="1280" s="64" customFormat="1" x14ac:dyDescent="0.25"/>
    <row r="1281" s="64" customFormat="1" x14ac:dyDescent="0.25"/>
    <row r="1282" s="64" customFormat="1" x14ac:dyDescent="0.25"/>
    <row r="1283" s="64" customFormat="1" x14ac:dyDescent="0.25"/>
    <row r="1284" s="64" customFormat="1" x14ac:dyDescent="0.25"/>
    <row r="1285" s="64" customFormat="1" x14ac:dyDescent="0.25"/>
    <row r="1286" s="64" customFormat="1" x14ac:dyDescent="0.25"/>
    <row r="1287" s="64" customFormat="1" x14ac:dyDescent="0.25"/>
    <row r="1288" s="64" customFormat="1" x14ac:dyDescent="0.25"/>
    <row r="1289" s="64" customFormat="1" x14ac:dyDescent="0.25"/>
    <row r="1290" s="64" customFormat="1" x14ac:dyDescent="0.25"/>
    <row r="1291" s="64" customFormat="1" x14ac:dyDescent="0.25"/>
    <row r="1292" s="64" customFormat="1" x14ac:dyDescent="0.25"/>
    <row r="1293" s="64" customFormat="1" x14ac:dyDescent="0.25"/>
    <row r="1294" s="64" customFormat="1" x14ac:dyDescent="0.25"/>
    <row r="1295" s="64" customFormat="1" x14ac:dyDescent="0.25"/>
    <row r="1296" s="64" customFormat="1" x14ac:dyDescent="0.25"/>
    <row r="1297" s="64" customFormat="1" x14ac:dyDescent="0.25"/>
    <row r="1298" s="64" customFormat="1" x14ac:dyDescent="0.25"/>
    <row r="1299" s="64" customFormat="1" x14ac:dyDescent="0.25"/>
    <row r="1300" s="64" customFormat="1" x14ac:dyDescent="0.25"/>
    <row r="1301" s="64" customFormat="1" x14ac:dyDescent="0.25"/>
    <row r="1302" s="64" customFormat="1" x14ac:dyDescent="0.25"/>
    <row r="1303" s="64" customFormat="1" x14ac:dyDescent="0.25"/>
    <row r="1304" s="64" customFormat="1" x14ac:dyDescent="0.25"/>
    <row r="1305" s="64" customFormat="1" x14ac:dyDescent="0.25"/>
    <row r="1306" s="64" customFormat="1" x14ac:dyDescent="0.25"/>
    <row r="1307" s="64" customFormat="1" x14ac:dyDescent="0.25"/>
    <row r="1308" s="64" customFormat="1" x14ac:dyDescent="0.25"/>
    <row r="1309" s="64" customFormat="1" x14ac:dyDescent="0.25"/>
    <row r="1310" s="64" customFormat="1" x14ac:dyDescent="0.25"/>
    <row r="1311" s="64" customFormat="1" x14ac:dyDescent="0.25"/>
    <row r="1312" s="64" customFormat="1" x14ac:dyDescent="0.25"/>
    <row r="1313" s="64" customFormat="1" x14ac:dyDescent="0.25"/>
    <row r="1314" s="64" customFormat="1" x14ac:dyDescent="0.25"/>
    <row r="1315" s="64" customFormat="1" x14ac:dyDescent="0.25"/>
    <row r="1316" s="64" customFormat="1" x14ac:dyDescent="0.25"/>
    <row r="1317" s="64" customFormat="1" x14ac:dyDescent="0.25"/>
    <row r="1318" s="64" customFormat="1" x14ac:dyDescent="0.25"/>
    <row r="1319" s="64" customFormat="1" x14ac:dyDescent="0.25"/>
    <row r="1320" s="64" customFormat="1" x14ac:dyDescent="0.25"/>
    <row r="1321" s="64" customFormat="1" x14ac:dyDescent="0.25"/>
    <row r="1322" s="64" customFormat="1" x14ac:dyDescent="0.25"/>
    <row r="1323" s="64" customFormat="1" x14ac:dyDescent="0.25"/>
    <row r="1324" s="64" customFormat="1" x14ac:dyDescent="0.25"/>
    <row r="1325" s="64" customFormat="1" x14ac:dyDescent="0.25"/>
    <row r="1326" s="64" customFormat="1" x14ac:dyDescent="0.25"/>
    <row r="1327" s="64" customFormat="1" x14ac:dyDescent="0.25"/>
    <row r="1328" s="64" customFormat="1" x14ac:dyDescent="0.25"/>
    <row r="1329" s="64" customFormat="1" x14ac:dyDescent="0.25"/>
    <row r="1330" s="64" customFormat="1" x14ac:dyDescent="0.25"/>
    <row r="1331" s="64" customFormat="1" x14ac:dyDescent="0.25"/>
    <row r="1332" s="64" customFormat="1" x14ac:dyDescent="0.25"/>
    <row r="1333" s="64" customFormat="1" x14ac:dyDescent="0.25"/>
    <row r="1334" s="64" customFormat="1" x14ac:dyDescent="0.25"/>
    <row r="1335" s="64" customFormat="1" x14ac:dyDescent="0.25"/>
    <row r="1336" s="64" customFormat="1" x14ac:dyDescent="0.25"/>
    <row r="1337" s="64" customFormat="1" x14ac:dyDescent="0.25"/>
    <row r="1338" s="64" customFormat="1" x14ac:dyDescent="0.25"/>
    <row r="1339" s="64" customFormat="1" x14ac:dyDescent="0.25"/>
    <row r="1340" s="64" customFormat="1" x14ac:dyDescent="0.25"/>
    <row r="1341" s="64" customFormat="1" x14ac:dyDescent="0.25"/>
    <row r="1342" s="64" customFormat="1" x14ac:dyDescent="0.25"/>
    <row r="1343" s="64" customFormat="1" x14ac:dyDescent="0.25"/>
    <row r="1344" s="64" customFormat="1" x14ac:dyDescent="0.25"/>
    <row r="1345" s="64" customFormat="1" x14ac:dyDescent="0.25"/>
    <row r="1346" s="64" customFormat="1" x14ac:dyDescent="0.25"/>
    <row r="1347" s="64" customFormat="1" x14ac:dyDescent="0.25"/>
    <row r="1348" s="64" customFormat="1" x14ac:dyDescent="0.25"/>
    <row r="1349" s="64" customFormat="1" x14ac:dyDescent="0.25"/>
    <row r="1350" s="64" customFormat="1" x14ac:dyDescent="0.25"/>
    <row r="1351" s="64" customFormat="1" x14ac:dyDescent="0.25"/>
    <row r="1352" s="64" customFormat="1" x14ac:dyDescent="0.25"/>
    <row r="1353" s="64" customFormat="1" x14ac:dyDescent="0.25"/>
    <row r="1354" s="64" customFormat="1" x14ac:dyDescent="0.25"/>
    <row r="1355" s="64" customFormat="1" x14ac:dyDescent="0.25"/>
    <row r="1356" s="64" customFormat="1" x14ac:dyDescent="0.25"/>
    <row r="1357" s="64" customFormat="1" x14ac:dyDescent="0.25"/>
    <row r="1358" s="64" customFormat="1" x14ac:dyDescent="0.25"/>
    <row r="1359" s="64" customFormat="1" x14ac:dyDescent="0.25"/>
    <row r="1360" s="64" customFormat="1" x14ac:dyDescent="0.25"/>
    <row r="1361" s="64" customFormat="1" x14ac:dyDescent="0.25"/>
    <row r="1362" s="64" customFormat="1" x14ac:dyDescent="0.25"/>
    <row r="1363" s="64" customFormat="1" x14ac:dyDescent="0.25"/>
    <row r="1364" s="64" customFormat="1" x14ac:dyDescent="0.25"/>
    <row r="1365" s="64" customFormat="1" x14ac:dyDescent="0.25"/>
    <row r="1366" s="64" customFormat="1" x14ac:dyDescent="0.25"/>
    <row r="1367" s="64" customFormat="1" x14ac:dyDescent="0.25"/>
    <row r="1368" s="64" customFormat="1" x14ac:dyDescent="0.25"/>
    <row r="1369" s="64" customFormat="1" x14ac:dyDescent="0.25"/>
    <row r="1370" s="64" customFormat="1" x14ac:dyDescent="0.25"/>
    <row r="1371" s="64" customFormat="1" x14ac:dyDescent="0.25"/>
    <row r="1372" s="64" customFormat="1" x14ac:dyDescent="0.25"/>
    <row r="1373" s="64" customFormat="1" x14ac:dyDescent="0.25"/>
    <row r="1374" s="64" customFormat="1" x14ac:dyDescent="0.25"/>
    <row r="1375" s="64" customFormat="1" x14ac:dyDescent="0.25"/>
    <row r="1376" s="64" customFormat="1" x14ac:dyDescent="0.25"/>
    <row r="1377" s="64" customFormat="1" x14ac:dyDescent="0.25"/>
    <row r="1378" s="64" customFormat="1" x14ac:dyDescent="0.25"/>
    <row r="1379" s="64" customFormat="1" x14ac:dyDescent="0.25"/>
    <row r="1380" s="64" customFormat="1" x14ac:dyDescent="0.25"/>
    <row r="1381" s="64" customFormat="1" x14ac:dyDescent="0.25"/>
    <row r="1382" s="64" customFormat="1" x14ac:dyDescent="0.25"/>
    <row r="1383" s="64" customFormat="1" x14ac:dyDescent="0.25"/>
    <row r="1384" s="64" customFormat="1" x14ac:dyDescent="0.25"/>
    <row r="1385" s="64" customFormat="1" x14ac:dyDescent="0.25"/>
    <row r="1386" s="64" customFormat="1" x14ac:dyDescent="0.25"/>
    <row r="1387" s="64" customFormat="1" x14ac:dyDescent="0.25"/>
    <row r="1388" s="64" customFormat="1" x14ac:dyDescent="0.25"/>
    <row r="1389" s="64" customFormat="1" x14ac:dyDescent="0.25"/>
    <row r="1390" s="64" customFormat="1" x14ac:dyDescent="0.25"/>
    <row r="1391" s="64" customFormat="1" x14ac:dyDescent="0.25"/>
    <row r="1392" s="64" customFormat="1" x14ac:dyDescent="0.25"/>
    <row r="1393" s="64" customFormat="1" x14ac:dyDescent="0.25"/>
    <row r="1394" s="64" customFormat="1" x14ac:dyDescent="0.25"/>
    <row r="1395" s="64" customFormat="1" x14ac:dyDescent="0.25"/>
    <row r="1396" s="64" customFormat="1" x14ac:dyDescent="0.25"/>
    <row r="1397" s="64" customFormat="1" x14ac:dyDescent="0.25"/>
    <row r="1398" s="64" customFormat="1" x14ac:dyDescent="0.25"/>
    <row r="1399" s="64" customFormat="1" x14ac:dyDescent="0.25"/>
    <row r="1400" s="64" customFormat="1" x14ac:dyDescent="0.25"/>
    <row r="1401" s="64" customFormat="1" x14ac:dyDescent="0.25"/>
    <row r="1402" s="64" customFormat="1" x14ac:dyDescent="0.25"/>
    <row r="1403" s="64" customFormat="1" x14ac:dyDescent="0.25"/>
    <row r="1404" s="64" customFormat="1" x14ac:dyDescent="0.25"/>
    <row r="1405" s="64" customFormat="1" x14ac:dyDescent="0.25"/>
    <row r="1406" s="64" customFormat="1" x14ac:dyDescent="0.25"/>
    <row r="1407" s="64" customFormat="1" x14ac:dyDescent="0.25"/>
    <row r="1408" s="64" customFormat="1" x14ac:dyDescent="0.25"/>
    <row r="1409" s="64" customFormat="1" x14ac:dyDescent="0.25"/>
    <row r="1410" s="64" customFormat="1" x14ac:dyDescent="0.25"/>
    <row r="1411" s="64" customFormat="1" x14ac:dyDescent="0.25"/>
    <row r="1412" s="64" customFormat="1" x14ac:dyDescent="0.25"/>
    <row r="1413" s="64" customFormat="1" x14ac:dyDescent="0.25"/>
    <row r="1414" s="64" customFormat="1" x14ac:dyDescent="0.25"/>
    <row r="1415" s="64" customFormat="1" x14ac:dyDescent="0.25"/>
    <row r="1416" s="64" customFormat="1" x14ac:dyDescent="0.25"/>
    <row r="1417" s="64" customFormat="1" x14ac:dyDescent="0.25"/>
    <row r="1418" s="64" customFormat="1" x14ac:dyDescent="0.25"/>
    <row r="1419" s="64" customFormat="1" x14ac:dyDescent="0.25"/>
    <row r="1420" s="64" customFormat="1" x14ac:dyDescent="0.25"/>
    <row r="1421" s="64" customFormat="1" x14ac:dyDescent="0.25"/>
    <row r="1422" s="64" customFormat="1" x14ac:dyDescent="0.25"/>
    <row r="1423" s="64" customFormat="1" x14ac:dyDescent="0.25"/>
    <row r="1424" s="64" customFormat="1" x14ac:dyDescent="0.25"/>
    <row r="1425" s="64" customFormat="1" x14ac:dyDescent="0.25"/>
    <row r="1426" s="64" customFormat="1" x14ac:dyDescent="0.25"/>
    <row r="1427" s="64" customFormat="1" x14ac:dyDescent="0.25"/>
    <row r="1428" s="64" customFormat="1" x14ac:dyDescent="0.25"/>
    <row r="1429" s="64" customFormat="1" x14ac:dyDescent="0.25"/>
    <row r="1430" s="64" customFormat="1" x14ac:dyDescent="0.25"/>
    <row r="1431" s="64" customFormat="1" x14ac:dyDescent="0.25"/>
    <row r="1432" s="64" customFormat="1" x14ac:dyDescent="0.25"/>
    <row r="1433" s="64" customFormat="1" x14ac:dyDescent="0.25"/>
    <row r="1434" s="64" customFormat="1" x14ac:dyDescent="0.25"/>
    <row r="1435" s="64" customFormat="1" x14ac:dyDescent="0.25"/>
    <row r="1436" s="64" customFormat="1" x14ac:dyDescent="0.25"/>
    <row r="1437" s="64" customFormat="1" x14ac:dyDescent="0.25"/>
    <row r="1438" s="64" customFormat="1" x14ac:dyDescent="0.25"/>
    <row r="1439" s="64" customFormat="1" x14ac:dyDescent="0.25"/>
    <row r="1440" s="64" customFormat="1" x14ac:dyDescent="0.25"/>
    <row r="1441" s="64" customFormat="1" x14ac:dyDescent="0.25"/>
    <row r="1442" s="64" customFormat="1" x14ac:dyDescent="0.25"/>
    <row r="1443" s="64" customFormat="1" x14ac:dyDescent="0.25"/>
    <row r="1444" s="64" customFormat="1" x14ac:dyDescent="0.25"/>
    <row r="1445" s="64" customFormat="1" x14ac:dyDescent="0.25"/>
    <row r="1446" s="64" customFormat="1" x14ac:dyDescent="0.25"/>
    <row r="1447" s="64" customFormat="1" x14ac:dyDescent="0.25"/>
    <row r="1448" s="64" customFormat="1" x14ac:dyDescent="0.25"/>
    <row r="1449" s="64" customFormat="1" x14ac:dyDescent="0.25"/>
    <row r="1450" s="64" customFormat="1" x14ac:dyDescent="0.25"/>
    <row r="1451" s="64" customFormat="1" x14ac:dyDescent="0.25"/>
    <row r="1452" s="64" customFormat="1" x14ac:dyDescent="0.25"/>
    <row r="1453" s="64" customFormat="1" x14ac:dyDescent="0.25"/>
    <row r="1454" s="64" customFormat="1" x14ac:dyDescent="0.25"/>
    <row r="1455" s="64" customFormat="1" x14ac:dyDescent="0.25"/>
    <row r="1456" s="64" customFormat="1" x14ac:dyDescent="0.25"/>
    <row r="1457" s="64" customFormat="1" x14ac:dyDescent="0.25"/>
    <row r="1458" s="64" customFormat="1" x14ac:dyDescent="0.25"/>
    <row r="1459" s="64" customFormat="1" x14ac:dyDescent="0.25"/>
    <row r="1460" s="64" customFormat="1" x14ac:dyDescent="0.25"/>
    <row r="1461" s="64" customFormat="1" x14ac:dyDescent="0.25"/>
    <row r="1462" s="64" customFormat="1" x14ac:dyDescent="0.25"/>
    <row r="1463" s="64" customFormat="1" x14ac:dyDescent="0.25"/>
    <row r="1464" s="64" customFormat="1" x14ac:dyDescent="0.25"/>
    <row r="1465" s="64" customFormat="1" x14ac:dyDescent="0.25"/>
    <row r="1466" s="64" customFormat="1" x14ac:dyDescent="0.25"/>
    <row r="1467" s="64" customFormat="1" x14ac:dyDescent="0.25"/>
    <row r="1468" s="64" customFormat="1" x14ac:dyDescent="0.25"/>
    <row r="1469" s="64" customFormat="1" x14ac:dyDescent="0.25"/>
    <row r="1470" s="64" customFormat="1" x14ac:dyDescent="0.25"/>
    <row r="1471" s="64" customFormat="1" x14ac:dyDescent="0.25"/>
    <row r="1472" s="64" customFormat="1" x14ac:dyDescent="0.25"/>
    <row r="1473" s="64" customFormat="1" x14ac:dyDescent="0.25"/>
    <row r="1474" s="64" customFormat="1" x14ac:dyDescent="0.25"/>
    <row r="1475" s="64" customFormat="1" x14ac:dyDescent="0.25"/>
    <row r="1476" s="64" customFormat="1" x14ac:dyDescent="0.25"/>
    <row r="1477" s="64" customFormat="1" x14ac:dyDescent="0.25"/>
    <row r="1478" s="64" customFormat="1" x14ac:dyDescent="0.25"/>
    <row r="1479" s="64" customFormat="1" x14ac:dyDescent="0.25"/>
    <row r="1480" s="64" customFormat="1" x14ac:dyDescent="0.25"/>
    <row r="1481" s="64" customFormat="1" x14ac:dyDescent="0.25"/>
    <row r="1482" s="64" customFormat="1" x14ac:dyDescent="0.25"/>
    <row r="1483" s="64" customFormat="1" x14ac:dyDescent="0.25"/>
    <row r="1484" s="64" customFormat="1" x14ac:dyDescent="0.25"/>
    <row r="1485" s="64" customFormat="1" x14ac:dyDescent="0.25"/>
    <row r="1486" s="64" customFormat="1" x14ac:dyDescent="0.25"/>
    <row r="1487" s="64" customFormat="1" x14ac:dyDescent="0.25"/>
    <row r="1488" s="64" customFormat="1" x14ac:dyDescent="0.25"/>
    <row r="1489" s="64" customFormat="1" x14ac:dyDescent="0.25"/>
    <row r="1490" s="64" customFormat="1" x14ac:dyDescent="0.25"/>
    <row r="1491" s="64" customFormat="1" x14ac:dyDescent="0.25"/>
    <row r="1492" s="64" customFormat="1" x14ac:dyDescent="0.25"/>
    <row r="1493" s="64" customFormat="1" x14ac:dyDescent="0.25"/>
    <row r="1494" s="64" customFormat="1" x14ac:dyDescent="0.25"/>
    <row r="1495" s="64" customFormat="1" x14ac:dyDescent="0.25"/>
    <row r="1496" s="64" customFormat="1" x14ac:dyDescent="0.25"/>
    <row r="1497" s="64" customFormat="1" x14ac:dyDescent="0.25"/>
    <row r="1498" s="64" customFormat="1" x14ac:dyDescent="0.25"/>
    <row r="1499" s="64" customFormat="1" x14ac:dyDescent="0.25"/>
    <row r="1500" s="64" customFormat="1" x14ac:dyDescent="0.25"/>
    <row r="1501" s="64" customFormat="1" x14ac:dyDescent="0.25"/>
    <row r="1502" s="64" customFormat="1" x14ac:dyDescent="0.25"/>
    <row r="1503" s="64" customFormat="1" x14ac:dyDescent="0.25"/>
    <row r="1504" s="64" customFormat="1" x14ac:dyDescent="0.25"/>
    <row r="1505" s="64" customFormat="1" x14ac:dyDescent="0.25"/>
    <row r="1506" s="64" customFormat="1" x14ac:dyDescent="0.25"/>
    <row r="1507" s="64" customFormat="1" x14ac:dyDescent="0.25"/>
    <row r="1508" s="64" customFormat="1" x14ac:dyDescent="0.25"/>
    <row r="1509" s="64" customFormat="1" x14ac:dyDescent="0.25"/>
    <row r="1510" s="64" customFormat="1" x14ac:dyDescent="0.25"/>
    <row r="1511" s="64" customFormat="1" x14ac:dyDescent="0.25"/>
    <row r="1512" s="64" customFormat="1" x14ac:dyDescent="0.25"/>
    <row r="1513" s="64" customFormat="1" x14ac:dyDescent="0.25"/>
    <row r="1514" s="64" customFormat="1" x14ac:dyDescent="0.25"/>
    <row r="1515" s="64" customFormat="1" x14ac:dyDescent="0.25"/>
    <row r="1516" s="64" customFormat="1" x14ac:dyDescent="0.25"/>
    <row r="1517" s="64" customFormat="1" x14ac:dyDescent="0.25"/>
    <row r="1518" s="64" customFormat="1" x14ac:dyDescent="0.25"/>
    <row r="1519" s="64" customFormat="1" x14ac:dyDescent="0.25"/>
    <row r="1520" s="64" customFormat="1" x14ac:dyDescent="0.25"/>
    <row r="1521" s="64" customFormat="1" x14ac:dyDescent="0.25"/>
    <row r="1522" s="64" customFormat="1" x14ac:dyDescent="0.25"/>
    <row r="1523" s="64" customFormat="1" x14ac:dyDescent="0.25"/>
    <row r="1524" s="64" customFormat="1" x14ac:dyDescent="0.25"/>
    <row r="1525" s="64" customFormat="1" x14ac:dyDescent="0.25"/>
    <row r="1526" s="64" customFormat="1" x14ac:dyDescent="0.25"/>
    <row r="1527" s="64" customFormat="1" x14ac:dyDescent="0.25"/>
    <row r="1528" s="64" customFormat="1" x14ac:dyDescent="0.25"/>
    <row r="1529" s="64" customFormat="1" x14ac:dyDescent="0.25"/>
    <row r="1530" s="64" customFormat="1" x14ac:dyDescent="0.25"/>
    <row r="1531" s="64" customFormat="1" x14ac:dyDescent="0.25"/>
    <row r="1532" s="64" customFormat="1" x14ac:dyDescent="0.25"/>
    <row r="1533" s="64" customFormat="1" x14ac:dyDescent="0.25"/>
    <row r="1534" s="64" customFormat="1" x14ac:dyDescent="0.25"/>
    <row r="1535" s="64" customFormat="1" x14ac:dyDescent="0.25"/>
    <row r="1536" s="64" customFormat="1" x14ac:dyDescent="0.25"/>
    <row r="1537" s="64" customFormat="1" x14ac:dyDescent="0.25"/>
    <row r="1538" s="64" customFormat="1" x14ac:dyDescent="0.25"/>
    <row r="1539" s="64" customFormat="1" x14ac:dyDescent="0.25"/>
    <row r="1540" s="64" customFormat="1" x14ac:dyDescent="0.25"/>
    <row r="1541" s="64" customFormat="1" x14ac:dyDescent="0.25"/>
    <row r="1542" s="64" customFormat="1" x14ac:dyDescent="0.25"/>
    <row r="1543" s="64" customFormat="1" x14ac:dyDescent="0.25"/>
    <row r="1544" s="64" customFormat="1" x14ac:dyDescent="0.25"/>
    <row r="1545" s="64" customFormat="1" x14ac:dyDescent="0.25"/>
    <row r="1546" s="64" customFormat="1" x14ac:dyDescent="0.25"/>
    <row r="1547" s="64" customFormat="1" x14ac:dyDescent="0.25"/>
    <row r="1548" s="64" customFormat="1" x14ac:dyDescent="0.25"/>
    <row r="1549" s="64" customFormat="1" x14ac:dyDescent="0.25"/>
    <row r="1550" s="64" customFormat="1" x14ac:dyDescent="0.25"/>
    <row r="1551" s="64" customFormat="1" x14ac:dyDescent="0.25"/>
    <row r="1552" s="64" customFormat="1" x14ac:dyDescent="0.25"/>
    <row r="1553" s="64" customFormat="1" x14ac:dyDescent="0.25"/>
    <row r="1554" s="64" customFormat="1" x14ac:dyDescent="0.25"/>
    <row r="1555" s="64" customFormat="1" x14ac:dyDescent="0.25"/>
    <row r="1556" s="64" customFormat="1" x14ac:dyDescent="0.25"/>
    <row r="1557" s="64" customFormat="1" x14ac:dyDescent="0.25"/>
    <row r="1558" s="64" customFormat="1" x14ac:dyDescent="0.25"/>
    <row r="1559" s="64" customFormat="1" x14ac:dyDescent="0.25"/>
    <row r="1560" s="64" customFormat="1" x14ac:dyDescent="0.25"/>
    <row r="1561" s="64" customFormat="1" x14ac:dyDescent="0.25"/>
    <row r="1562" s="64" customFormat="1" x14ac:dyDescent="0.25"/>
    <row r="1563" s="64" customFormat="1" x14ac:dyDescent="0.25"/>
    <row r="1564" s="64" customFormat="1" x14ac:dyDescent="0.25"/>
    <row r="1565" s="64" customFormat="1" x14ac:dyDescent="0.25"/>
    <row r="1566" s="64" customFormat="1" x14ac:dyDescent="0.25"/>
    <row r="1567" s="64" customFormat="1" x14ac:dyDescent="0.25"/>
    <row r="1568" s="64" customFormat="1" x14ac:dyDescent="0.25"/>
    <row r="1569" s="64" customFormat="1" x14ac:dyDescent="0.25"/>
    <row r="1570" s="64" customFormat="1" x14ac:dyDescent="0.25"/>
    <row r="1571" s="64" customFormat="1" x14ac:dyDescent="0.25"/>
    <row r="1572" s="64" customFormat="1" x14ac:dyDescent="0.25"/>
    <row r="1573" s="64" customFormat="1" x14ac:dyDescent="0.25"/>
    <row r="1574" s="64" customFormat="1" x14ac:dyDescent="0.25"/>
    <row r="1575" s="64" customFormat="1" x14ac:dyDescent="0.25"/>
    <row r="1576" s="64" customFormat="1" x14ac:dyDescent="0.25"/>
    <row r="1577" s="64" customFormat="1" x14ac:dyDescent="0.25"/>
    <row r="1578" s="64" customFormat="1" x14ac:dyDescent="0.25"/>
    <row r="1579" s="64" customFormat="1" x14ac:dyDescent="0.25"/>
    <row r="1580" s="64" customFormat="1" x14ac:dyDescent="0.25"/>
    <row r="1581" s="64" customFormat="1" x14ac:dyDescent="0.25"/>
    <row r="1582" s="64" customFormat="1" x14ac:dyDescent="0.25"/>
    <row r="1583" s="64" customFormat="1" x14ac:dyDescent="0.25"/>
    <row r="1584" s="64" customFormat="1" x14ac:dyDescent="0.25"/>
    <row r="1585" s="64" customFormat="1" x14ac:dyDescent="0.25"/>
    <row r="1586" s="64" customFormat="1" x14ac:dyDescent="0.25"/>
    <row r="1587" s="64" customFormat="1" x14ac:dyDescent="0.25"/>
    <row r="1588" s="64" customFormat="1" x14ac:dyDescent="0.25"/>
    <row r="1589" s="64" customFormat="1" x14ac:dyDescent="0.25"/>
    <row r="1590" s="64" customFormat="1" x14ac:dyDescent="0.25"/>
    <row r="1591" s="64" customFormat="1" x14ac:dyDescent="0.25"/>
    <row r="1592" s="64" customFormat="1" x14ac:dyDescent="0.25"/>
    <row r="1593" s="64" customFormat="1" x14ac:dyDescent="0.25"/>
    <row r="1594" s="64" customFormat="1" x14ac:dyDescent="0.25"/>
    <row r="1595" s="64" customFormat="1" x14ac:dyDescent="0.25"/>
    <row r="1596" s="64" customFormat="1" x14ac:dyDescent="0.25"/>
    <row r="1597" s="64" customFormat="1" x14ac:dyDescent="0.25"/>
    <row r="1598" s="64" customFormat="1" x14ac:dyDescent="0.25"/>
    <row r="1599" s="64" customFormat="1" x14ac:dyDescent="0.25"/>
    <row r="1600" s="64" customFormat="1" x14ac:dyDescent="0.25"/>
    <row r="1601" s="64" customFormat="1" x14ac:dyDescent="0.25"/>
    <row r="1602" s="64" customFormat="1" x14ac:dyDescent="0.25"/>
    <row r="1603" s="64" customFormat="1" x14ac:dyDescent="0.25"/>
    <row r="1604" s="64" customFormat="1" x14ac:dyDescent="0.25"/>
    <row r="1605" s="64" customFormat="1" x14ac:dyDescent="0.25"/>
    <row r="1606" s="64" customFormat="1" x14ac:dyDescent="0.25"/>
    <row r="1607" s="64" customFormat="1" x14ac:dyDescent="0.25"/>
    <row r="1608" s="64" customFormat="1" x14ac:dyDescent="0.25"/>
    <row r="1609" s="64" customFormat="1" x14ac:dyDescent="0.25"/>
    <row r="1610" s="64" customFormat="1" x14ac:dyDescent="0.25"/>
    <row r="1611" s="64" customFormat="1" x14ac:dyDescent="0.25"/>
    <row r="1612" s="64" customFormat="1" x14ac:dyDescent="0.25"/>
    <row r="1613" s="64" customFormat="1" x14ac:dyDescent="0.25"/>
    <row r="1614" s="64" customFormat="1" x14ac:dyDescent="0.25"/>
    <row r="1615" s="64" customFormat="1" x14ac:dyDescent="0.25"/>
    <row r="1616" s="64" customFormat="1" x14ac:dyDescent="0.25"/>
    <row r="1617" s="64" customFormat="1" x14ac:dyDescent="0.25"/>
    <row r="1618" s="64" customFormat="1" x14ac:dyDescent="0.25"/>
    <row r="1619" s="64" customFormat="1" x14ac:dyDescent="0.25"/>
    <row r="1620" s="64" customFormat="1" x14ac:dyDescent="0.25"/>
    <row r="1621" s="64" customFormat="1" x14ac:dyDescent="0.25"/>
    <row r="1622" s="64" customFormat="1" x14ac:dyDescent="0.25"/>
    <row r="1623" s="64" customFormat="1" x14ac:dyDescent="0.25"/>
    <row r="1624" s="64" customFormat="1" x14ac:dyDescent="0.25"/>
    <row r="1625" s="64" customFormat="1" x14ac:dyDescent="0.25"/>
    <row r="1626" s="64" customFormat="1" x14ac:dyDescent="0.25"/>
    <row r="1627" s="64" customFormat="1" x14ac:dyDescent="0.25"/>
    <row r="1628" s="64" customFormat="1" x14ac:dyDescent="0.25"/>
    <row r="1629" s="64" customFormat="1" x14ac:dyDescent="0.25"/>
    <row r="1630" s="64" customFormat="1" x14ac:dyDescent="0.25"/>
    <row r="1631" s="64" customFormat="1" x14ac:dyDescent="0.25"/>
    <row r="1632" s="64" customFormat="1" x14ac:dyDescent="0.25"/>
    <row r="1633" s="64" customFormat="1" x14ac:dyDescent="0.25"/>
    <row r="1634" s="64" customFormat="1" x14ac:dyDescent="0.25"/>
    <row r="1635" s="64" customFormat="1" x14ac:dyDescent="0.25"/>
    <row r="1636" s="64" customFormat="1" x14ac:dyDescent="0.25"/>
    <row r="1637" s="64" customFormat="1" x14ac:dyDescent="0.25"/>
    <row r="1638" s="64" customFormat="1" x14ac:dyDescent="0.25"/>
    <row r="1639" s="64" customFormat="1" x14ac:dyDescent="0.25"/>
    <row r="1640" s="64" customFormat="1" x14ac:dyDescent="0.25"/>
    <row r="1641" s="64" customFormat="1" x14ac:dyDescent="0.25"/>
    <row r="1642" s="64" customFormat="1" x14ac:dyDescent="0.25"/>
    <row r="1643" s="64" customFormat="1" x14ac:dyDescent="0.25"/>
    <row r="1644" s="64" customFormat="1" x14ac:dyDescent="0.25"/>
    <row r="1645" s="64" customFormat="1" x14ac:dyDescent="0.25"/>
    <row r="1646" s="64" customFormat="1" x14ac:dyDescent="0.25"/>
    <row r="1647" s="64" customFormat="1" x14ac:dyDescent="0.25"/>
    <row r="1648" s="64" customFormat="1" x14ac:dyDescent="0.25"/>
    <row r="1649" s="64" customFormat="1" x14ac:dyDescent="0.25"/>
    <row r="1650" s="64" customFormat="1" x14ac:dyDescent="0.25"/>
    <row r="1651" s="64" customFormat="1" x14ac:dyDescent="0.25"/>
    <row r="1652" s="64" customFormat="1" x14ac:dyDescent="0.25"/>
    <row r="1653" s="64" customFormat="1" x14ac:dyDescent="0.25"/>
    <row r="1654" s="64" customFormat="1" x14ac:dyDescent="0.25"/>
    <row r="1655" s="64" customFormat="1" x14ac:dyDescent="0.25"/>
    <row r="1656" s="64" customFormat="1" x14ac:dyDescent="0.25"/>
    <row r="1657" s="64" customFormat="1" x14ac:dyDescent="0.25"/>
    <row r="1658" s="64" customFormat="1" x14ac:dyDescent="0.25"/>
    <row r="1659" s="64" customFormat="1" x14ac:dyDescent="0.25"/>
    <row r="1660" s="64" customFormat="1" x14ac:dyDescent="0.25"/>
    <row r="1661" s="64" customFormat="1" x14ac:dyDescent="0.25"/>
    <row r="1662" s="64" customFormat="1" x14ac:dyDescent="0.25"/>
    <row r="1663" s="64" customFormat="1" x14ac:dyDescent="0.25"/>
    <row r="1664" s="64" customFormat="1" x14ac:dyDescent="0.25"/>
    <row r="1665" s="64" customFormat="1" x14ac:dyDescent="0.25"/>
    <row r="1666" s="64" customFormat="1" x14ac:dyDescent="0.25"/>
    <row r="1667" s="64" customFormat="1" x14ac:dyDescent="0.25"/>
    <row r="1668" s="64" customFormat="1" x14ac:dyDescent="0.25"/>
    <row r="1669" s="64" customFormat="1" x14ac:dyDescent="0.25"/>
    <row r="1670" s="64" customFormat="1" x14ac:dyDescent="0.25"/>
    <row r="1671" s="64" customFormat="1" x14ac:dyDescent="0.25"/>
    <row r="1672" s="64" customFormat="1" x14ac:dyDescent="0.25"/>
    <row r="1673" s="64" customFormat="1" x14ac:dyDescent="0.25"/>
    <row r="1674" s="64" customFormat="1" x14ac:dyDescent="0.25"/>
    <row r="1675" s="64" customFormat="1" x14ac:dyDescent="0.25"/>
    <row r="1676" s="64" customFormat="1" x14ac:dyDescent="0.25"/>
    <row r="1677" s="64" customFormat="1" x14ac:dyDescent="0.25"/>
    <row r="1678" s="64" customFormat="1" x14ac:dyDescent="0.25"/>
    <row r="1679" s="64" customFormat="1" x14ac:dyDescent="0.25"/>
    <row r="1680" s="64" customFormat="1" x14ac:dyDescent="0.25"/>
    <row r="1681" s="64" customFormat="1" x14ac:dyDescent="0.25"/>
    <row r="1682" s="64" customFormat="1" x14ac:dyDescent="0.25"/>
    <row r="1683" s="64" customFormat="1" x14ac:dyDescent="0.25"/>
    <row r="1684" s="64" customFormat="1" x14ac:dyDescent="0.25"/>
    <row r="1685" s="64" customFormat="1" x14ac:dyDescent="0.25"/>
    <row r="1686" s="64" customFormat="1" x14ac:dyDescent="0.25"/>
    <row r="1687" s="64" customFormat="1" x14ac:dyDescent="0.25"/>
    <row r="1688" s="64" customFormat="1" x14ac:dyDescent="0.25"/>
    <row r="1689" s="64" customFormat="1" x14ac:dyDescent="0.25"/>
    <row r="1690" s="64" customFormat="1" x14ac:dyDescent="0.25"/>
    <row r="1691" s="64" customFormat="1" x14ac:dyDescent="0.25"/>
    <row r="1692" s="64" customFormat="1" x14ac:dyDescent="0.25"/>
    <row r="1693" s="64" customFormat="1" x14ac:dyDescent="0.25"/>
    <row r="1694" s="64" customFormat="1" x14ac:dyDescent="0.25"/>
    <row r="1695" s="64" customFormat="1" x14ac:dyDescent="0.25"/>
    <row r="1696" s="64" customFormat="1" x14ac:dyDescent="0.25"/>
    <row r="1697" s="64" customFormat="1" x14ac:dyDescent="0.25"/>
    <row r="1698" s="64" customFormat="1" x14ac:dyDescent="0.25"/>
    <row r="1699" s="64" customFormat="1" x14ac:dyDescent="0.25"/>
    <row r="1700" s="64" customFormat="1" x14ac:dyDescent="0.25"/>
    <row r="1701" s="64" customFormat="1" x14ac:dyDescent="0.25"/>
    <row r="1702" s="64" customFormat="1" x14ac:dyDescent="0.25"/>
    <row r="1703" s="64" customFormat="1" x14ac:dyDescent="0.25"/>
    <row r="1704" s="64" customFormat="1" x14ac:dyDescent="0.25"/>
    <row r="1705" s="64" customFormat="1" x14ac:dyDescent="0.25"/>
    <row r="1706" s="64" customFormat="1" x14ac:dyDescent="0.25"/>
    <row r="1707" s="64" customFormat="1" x14ac:dyDescent="0.25"/>
    <row r="1708" s="64" customFormat="1" x14ac:dyDescent="0.25"/>
    <row r="1709" s="64" customFormat="1" x14ac:dyDescent="0.25"/>
    <row r="1710" s="64" customFormat="1" x14ac:dyDescent="0.25"/>
    <row r="1711" s="64" customFormat="1" x14ac:dyDescent="0.25"/>
    <row r="1712" s="64" customFormat="1" x14ac:dyDescent="0.25"/>
    <row r="1713" s="64" customFormat="1" x14ac:dyDescent="0.25"/>
    <row r="1714" s="64" customFormat="1" x14ac:dyDescent="0.25"/>
    <row r="1715" s="64" customFormat="1" x14ac:dyDescent="0.25"/>
    <row r="1716" s="64" customFormat="1" x14ac:dyDescent="0.25"/>
    <row r="1717" s="64" customFormat="1" x14ac:dyDescent="0.25"/>
    <row r="1718" s="64" customFormat="1" x14ac:dyDescent="0.25"/>
    <row r="1719" s="64" customFormat="1" x14ac:dyDescent="0.25"/>
    <row r="1720" s="64" customFormat="1" x14ac:dyDescent="0.25"/>
    <row r="1721" s="64" customFormat="1" x14ac:dyDescent="0.25"/>
    <row r="1722" s="64" customFormat="1" x14ac:dyDescent="0.25"/>
    <row r="1723" s="64" customFormat="1" x14ac:dyDescent="0.25"/>
    <row r="1724" s="64" customFormat="1" x14ac:dyDescent="0.25"/>
    <row r="1725" s="64" customFormat="1" x14ac:dyDescent="0.25"/>
    <row r="1726" s="64" customFormat="1" x14ac:dyDescent="0.25"/>
    <row r="1727" s="64" customFormat="1" x14ac:dyDescent="0.25"/>
    <row r="1728" s="64" customFormat="1" x14ac:dyDescent="0.25"/>
    <row r="1729" s="64" customFormat="1" x14ac:dyDescent="0.25"/>
    <row r="1730" s="64" customFormat="1" x14ac:dyDescent="0.25"/>
    <row r="1731" s="64" customFormat="1" x14ac:dyDescent="0.25"/>
    <row r="1732" s="64" customFormat="1" x14ac:dyDescent="0.25"/>
    <row r="1733" s="64" customFormat="1" x14ac:dyDescent="0.25"/>
    <row r="1734" s="64" customFormat="1" x14ac:dyDescent="0.25"/>
    <row r="1735" s="64" customFormat="1" x14ac:dyDescent="0.25"/>
    <row r="1736" s="64" customFormat="1" x14ac:dyDescent="0.25"/>
    <row r="1737" s="64" customFormat="1" x14ac:dyDescent="0.25"/>
    <row r="1738" s="64" customFormat="1" x14ac:dyDescent="0.25"/>
    <row r="1739" s="64" customFormat="1" x14ac:dyDescent="0.25"/>
    <row r="1740" s="64" customFormat="1" x14ac:dyDescent="0.25"/>
    <row r="1741" s="64" customFormat="1" x14ac:dyDescent="0.25"/>
    <row r="1742" s="64" customFormat="1" x14ac:dyDescent="0.25"/>
    <row r="1743" s="64" customFormat="1" x14ac:dyDescent="0.25"/>
    <row r="1744" s="64" customFormat="1" x14ac:dyDescent="0.25"/>
    <row r="1745" s="64" customFormat="1" x14ac:dyDescent="0.25"/>
    <row r="1746" s="64" customFormat="1" x14ac:dyDescent="0.25"/>
    <row r="1747" s="64" customFormat="1" x14ac:dyDescent="0.25"/>
    <row r="1748" s="64" customFormat="1" x14ac:dyDescent="0.25"/>
    <row r="1749" s="64" customFormat="1" x14ac:dyDescent="0.25"/>
    <row r="1750" s="64" customFormat="1" x14ac:dyDescent="0.25"/>
    <row r="1751" s="64" customFormat="1" x14ac:dyDescent="0.25"/>
    <row r="1752" s="64" customFormat="1" x14ac:dyDescent="0.25"/>
    <row r="1753" s="64" customFormat="1" x14ac:dyDescent="0.25"/>
    <row r="1754" s="64" customFormat="1" x14ac:dyDescent="0.25"/>
    <row r="1755" s="64" customFormat="1" x14ac:dyDescent="0.25"/>
    <row r="1756" s="64" customFormat="1" x14ac:dyDescent="0.25"/>
    <row r="1757" s="64" customFormat="1" x14ac:dyDescent="0.25"/>
    <row r="1758" s="64" customFormat="1" x14ac:dyDescent="0.25"/>
    <row r="1759" s="64" customFormat="1" x14ac:dyDescent="0.25"/>
    <row r="1760" s="64" customFormat="1" x14ac:dyDescent="0.25"/>
    <row r="1761" s="64" customFormat="1" x14ac:dyDescent="0.25"/>
    <row r="1762" s="64" customFormat="1" x14ac:dyDescent="0.25"/>
    <row r="1763" s="64" customFormat="1" x14ac:dyDescent="0.25"/>
    <row r="1764" s="64" customFormat="1" x14ac:dyDescent="0.25"/>
    <row r="1765" s="64" customFormat="1" x14ac:dyDescent="0.25"/>
    <row r="1766" s="64" customFormat="1" x14ac:dyDescent="0.25"/>
    <row r="1767" s="64" customFormat="1" x14ac:dyDescent="0.25"/>
    <row r="1768" s="64" customFormat="1" x14ac:dyDescent="0.25"/>
    <row r="1769" s="64" customFormat="1" x14ac:dyDescent="0.25"/>
    <row r="1770" s="64" customFormat="1" x14ac:dyDescent="0.25"/>
    <row r="1771" s="64" customFormat="1" x14ac:dyDescent="0.25"/>
    <row r="1772" s="64" customFormat="1" x14ac:dyDescent="0.25"/>
    <row r="1773" s="64" customFormat="1" x14ac:dyDescent="0.25"/>
    <row r="1774" s="64" customFormat="1" x14ac:dyDescent="0.25"/>
    <row r="1775" s="64" customFormat="1" x14ac:dyDescent="0.25"/>
    <row r="1776" s="64" customFormat="1" x14ac:dyDescent="0.25"/>
    <row r="1777" s="64" customFormat="1" x14ac:dyDescent="0.25"/>
    <row r="1778" s="64" customFormat="1" x14ac:dyDescent="0.25"/>
    <row r="1779" s="64" customFormat="1" x14ac:dyDescent="0.25"/>
    <row r="1780" s="64" customFormat="1" x14ac:dyDescent="0.25"/>
    <row r="1781" s="64" customFormat="1" x14ac:dyDescent="0.25"/>
    <row r="1782" s="64" customFormat="1" x14ac:dyDescent="0.25"/>
    <row r="1783" s="64" customFormat="1" x14ac:dyDescent="0.25"/>
    <row r="1784" s="64" customFormat="1" x14ac:dyDescent="0.25"/>
    <row r="1785" s="64" customFormat="1" x14ac:dyDescent="0.25"/>
    <row r="1786" s="64" customFormat="1" x14ac:dyDescent="0.25"/>
    <row r="1787" s="64" customFormat="1" x14ac:dyDescent="0.25"/>
    <row r="1788" s="64" customFormat="1" x14ac:dyDescent="0.25"/>
    <row r="1789" s="64" customFormat="1" x14ac:dyDescent="0.25"/>
    <row r="1790" s="64" customFormat="1" x14ac:dyDescent="0.25"/>
    <row r="1791" s="64" customFormat="1" x14ac:dyDescent="0.25"/>
    <row r="1792" s="64" customFormat="1" x14ac:dyDescent="0.25"/>
    <row r="1793" s="64" customFormat="1" x14ac:dyDescent="0.25"/>
    <row r="1794" s="64" customFormat="1" x14ac:dyDescent="0.25"/>
    <row r="1795" s="64" customFormat="1" x14ac:dyDescent="0.25"/>
    <row r="1796" s="64" customFormat="1" x14ac:dyDescent="0.25"/>
    <row r="1797" s="64" customFormat="1" x14ac:dyDescent="0.25"/>
    <row r="1798" s="64" customFormat="1" x14ac:dyDescent="0.25"/>
    <row r="1799" s="64" customFormat="1" x14ac:dyDescent="0.25"/>
    <row r="1800" s="64" customFormat="1" x14ac:dyDescent="0.25"/>
    <row r="1801" s="64" customFormat="1" x14ac:dyDescent="0.25"/>
    <row r="1802" s="64" customFormat="1" x14ac:dyDescent="0.25"/>
    <row r="1803" s="64" customFormat="1" x14ac:dyDescent="0.25"/>
    <row r="1804" s="64" customFormat="1" x14ac:dyDescent="0.25"/>
    <row r="1805" s="64" customFormat="1" x14ac:dyDescent="0.25"/>
    <row r="1806" s="64" customFormat="1" x14ac:dyDescent="0.25"/>
    <row r="1807" s="64" customFormat="1" x14ac:dyDescent="0.25"/>
    <row r="1808" s="64" customFormat="1" x14ac:dyDescent="0.25"/>
    <row r="1809" s="64" customFormat="1" x14ac:dyDescent="0.25"/>
    <row r="1810" s="64" customFormat="1" x14ac:dyDescent="0.25"/>
    <row r="1811" s="64" customFormat="1" x14ac:dyDescent="0.25"/>
    <row r="1812" s="64" customFormat="1" x14ac:dyDescent="0.25"/>
    <row r="1813" s="64" customFormat="1" x14ac:dyDescent="0.25"/>
    <row r="1814" s="64" customFormat="1" x14ac:dyDescent="0.25"/>
    <row r="1815" s="64" customFormat="1" x14ac:dyDescent="0.25"/>
    <row r="1816" s="64" customFormat="1" x14ac:dyDescent="0.25"/>
    <row r="1817" s="64" customFormat="1" x14ac:dyDescent="0.25"/>
    <row r="1818" s="64" customFormat="1" x14ac:dyDescent="0.25"/>
    <row r="1819" s="64" customFormat="1" x14ac:dyDescent="0.25"/>
    <row r="1820" s="64" customFormat="1" x14ac:dyDescent="0.25"/>
    <row r="1821" s="64" customFormat="1" x14ac:dyDescent="0.25"/>
    <row r="1822" s="64" customFormat="1" x14ac:dyDescent="0.25"/>
    <row r="1823" s="64" customFormat="1" x14ac:dyDescent="0.25"/>
    <row r="1824" s="64" customFormat="1" x14ac:dyDescent="0.25"/>
    <row r="1825" s="64" customFormat="1" x14ac:dyDescent="0.25"/>
    <row r="1826" s="64" customFormat="1" x14ac:dyDescent="0.25"/>
    <row r="1827" s="64" customFormat="1" x14ac:dyDescent="0.25"/>
    <row r="1828" s="64" customFormat="1" x14ac:dyDescent="0.25"/>
    <row r="1829" s="64" customFormat="1" x14ac:dyDescent="0.25"/>
    <row r="1830" s="64" customFormat="1" x14ac:dyDescent="0.25"/>
    <row r="1831" s="64" customFormat="1" x14ac:dyDescent="0.25"/>
    <row r="1832" s="64" customFormat="1" x14ac:dyDescent="0.25"/>
    <row r="1833" s="64" customFormat="1" x14ac:dyDescent="0.25"/>
    <row r="1834" s="64" customFormat="1" x14ac:dyDescent="0.25"/>
    <row r="1835" s="64" customFormat="1" x14ac:dyDescent="0.25"/>
    <row r="1836" s="64" customFormat="1" x14ac:dyDescent="0.25"/>
    <row r="1837" s="64" customFormat="1" x14ac:dyDescent="0.25"/>
    <row r="1838" s="64" customFormat="1" x14ac:dyDescent="0.25"/>
    <row r="1839" s="64" customFormat="1" x14ac:dyDescent="0.25"/>
    <row r="1840" s="64" customFormat="1" x14ac:dyDescent="0.25"/>
    <row r="1841" s="64" customFormat="1" x14ac:dyDescent="0.25"/>
    <row r="1842" s="64" customFormat="1" x14ac:dyDescent="0.25"/>
    <row r="1843" s="64" customFormat="1" x14ac:dyDescent="0.25"/>
    <row r="1844" s="64" customFormat="1" x14ac:dyDescent="0.25"/>
    <row r="1845" s="64" customFormat="1" x14ac:dyDescent="0.25"/>
    <row r="1846" s="64" customFormat="1" x14ac:dyDescent="0.25"/>
    <row r="1847" s="64" customFormat="1" x14ac:dyDescent="0.25"/>
    <row r="1848" s="64" customFormat="1" x14ac:dyDescent="0.25"/>
    <row r="1849" s="64" customFormat="1" x14ac:dyDescent="0.25"/>
    <row r="1850" s="64" customFormat="1" x14ac:dyDescent="0.25"/>
    <row r="1851" s="64" customFormat="1" x14ac:dyDescent="0.25"/>
    <row r="1852" s="64" customFormat="1" x14ac:dyDescent="0.25"/>
    <row r="1853" s="64" customFormat="1" x14ac:dyDescent="0.25"/>
    <row r="1854" s="64" customFormat="1" x14ac:dyDescent="0.25"/>
    <row r="1855" s="64" customFormat="1" x14ac:dyDescent="0.25"/>
  </sheetData>
  <sortState ref="A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916EA-50F9-4BD7-BA02-477CDE6CF492}">
  <sheetPr>
    <pageSetUpPr fitToPage="1"/>
  </sheetPr>
  <dimension ref="A1:AN1855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7" customWidth="1"/>
    <col min="6" max="6" width="6.7109375" style="8" customWidth="1"/>
    <col min="7" max="8" width="6.7109375" style="3" customWidth="1"/>
    <col min="9" max="9" width="6.7109375" style="7" customWidth="1"/>
    <col min="10" max="10" width="6.7109375" style="8" customWidth="1"/>
    <col min="11" max="12" width="6.7109375" style="4" customWidth="1"/>
    <col min="13" max="13" width="6.7109375" style="9" customWidth="1"/>
    <col min="14" max="14" width="6.7109375" style="10" customWidth="1"/>
    <col min="15" max="15" width="6.7109375" style="9" customWidth="1"/>
    <col min="16" max="16" width="6.7109375" style="10" customWidth="1"/>
    <col min="17" max="17" width="6.7109375" style="31" customWidth="1"/>
    <col min="18" max="18" width="6.7109375" style="32" customWidth="1"/>
    <col min="19" max="19" width="6.7109375" style="31" customWidth="1"/>
    <col min="20" max="20" width="6.7109375" style="32" customWidth="1"/>
    <col min="21" max="21" width="6.7109375" style="42" customWidth="1"/>
    <col min="22" max="22" width="6.7109375" style="43" customWidth="1"/>
    <col min="23" max="23" width="6.7109375" style="42" customWidth="1"/>
    <col min="24" max="24" width="6.7109375" style="43" customWidth="1"/>
    <col min="25" max="25" width="6.7109375" style="52" customWidth="1"/>
    <col min="26" max="26" width="6.7109375" style="53" customWidth="1"/>
    <col min="27" max="27" width="6.7109375" style="52" customWidth="1"/>
    <col min="28" max="28" width="6.7109375" style="53" customWidth="1"/>
    <col min="29" max="29" width="6.7109375" style="7" customWidth="1"/>
    <col min="30" max="30" width="6.7109375" style="8" customWidth="1"/>
    <col min="31" max="32" width="6.7109375" style="3" customWidth="1"/>
    <col min="33" max="33" width="6.7109375" style="7" customWidth="1"/>
    <col min="34" max="34" width="6.7109375" style="8" customWidth="1"/>
    <col min="35" max="35" width="6.7109375" style="7" customWidth="1"/>
    <col min="36" max="36" width="6.7109375" style="8" customWidth="1"/>
    <col min="37" max="38" width="6.7109375" style="61" customWidth="1"/>
    <col min="39" max="39" width="6.7109375" style="62" customWidth="1"/>
    <col min="40" max="40" width="6.7109375" style="63" customWidth="1"/>
    <col min="41" max="65" width="12.7109375" style="2" customWidth="1"/>
    <col min="66" max="16384" width="9.140625" style="2"/>
  </cols>
  <sheetData>
    <row r="1" spans="1:40" ht="15" customHeight="1" x14ac:dyDescent="0.25">
      <c r="A1" s="208"/>
      <c r="B1" s="27" t="s">
        <v>83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25">
      <c r="A2" s="36">
        <v>1</v>
      </c>
      <c r="B2" s="36" t="s">
        <v>102</v>
      </c>
      <c r="C2" s="36" t="s">
        <v>103</v>
      </c>
      <c r="D2" s="14">
        <f>J2+AL2+AN2</f>
        <v>1664</v>
      </c>
      <c r="E2" s="54">
        <v>28.88</v>
      </c>
      <c r="F2" s="11">
        <f t="shared" ref="F2:F29" si="0">ROUNDDOWN(IF(E2=0,0,(1010/((60.38/E2)^1.1765))-10),0)</f>
        <v>414</v>
      </c>
      <c r="G2" s="82">
        <v>10.32</v>
      </c>
      <c r="H2" s="83">
        <f t="shared" ref="H2:H29" si="1">ROUNDDOWN(IF(G2=0,0,(1010/((18.28/G2)^1.2195))-10),0)</f>
        <v>492</v>
      </c>
      <c r="I2" s="93">
        <v>38.450000000000003</v>
      </c>
      <c r="J2" s="94">
        <f t="shared" ref="J2:J29" si="2">ROUNDDOWN(IF(I2=0,0,(1010/((62.58/I2)^1.0309))-10),0)</f>
        <v>601</v>
      </c>
      <c r="K2" s="91"/>
      <c r="L2" s="13">
        <f t="shared" ref="L2:L29" si="3">ROUNDDOWN(IF(K2=0,0,(1010/((60.38/K2)^1.1765))-10),0)</f>
        <v>0</v>
      </c>
      <c r="M2" s="92"/>
      <c r="N2" s="86">
        <f t="shared" ref="N2:N29" si="4">ROUNDDOWN(IF(M2=0,0,(1010/((18.28/M2)^1.2195))-10),0)</f>
        <v>0</v>
      </c>
      <c r="O2" s="85"/>
      <c r="P2" s="13">
        <f t="shared" ref="P2:P29" si="5">ROUNDDOWN(IF(O2=0,0,(1010/((71.02/O2)^1.1765))-10),0)</f>
        <v>0</v>
      </c>
      <c r="Q2" s="107"/>
      <c r="R2" s="108">
        <f t="shared" ref="R2:R29" si="6">ROUNDDOWN(IF(Q2=0,0,(1010/((18.28/Q2)^1.2195))-10),0)</f>
        <v>0</v>
      </c>
      <c r="S2" s="109"/>
      <c r="T2" s="106">
        <f t="shared" ref="T2:T29" si="7">ROUNDDOWN(IF(S2=0,0,(1010/((71.02/S2)^1.1765))-10),0)</f>
        <v>0</v>
      </c>
      <c r="U2" s="40"/>
      <c r="V2" s="59">
        <f t="shared" ref="V2:V29" si="8">ROUNDDOWN(IF(U2=0,0,(1010/((62.58/U2)^1.0309))-10),0)</f>
        <v>0</v>
      </c>
      <c r="W2" s="89"/>
      <c r="X2" s="59">
        <f t="shared" ref="X2:X29" si="9">ROUNDDOWN(IF(W2=0,0,(1010/((71.02/W2)^1.1765))-10),0)</f>
        <v>0</v>
      </c>
      <c r="Y2" s="48"/>
      <c r="Z2" s="49">
        <f t="shared" ref="Z2:Z29" si="10">ROUNDDOWN(IF(Y2=0,0,(1010/((18.28/Y2)^1.2195))-10),0)</f>
        <v>0</v>
      </c>
      <c r="AA2" s="48"/>
      <c r="AB2" s="87">
        <f t="shared" ref="AB2:AB29" si="11">ROUNDDOWN(IF(AA2=0,0,(1010/((71.02/AA2)^1.1765))-10),0)</f>
        <v>0</v>
      </c>
      <c r="AC2" s="54"/>
      <c r="AD2" s="11">
        <f t="shared" ref="AD2:AD29" si="12">ROUNDDOWN(IF(AC2=0,0,(1010/((60.38/AC2)^1.1765))-10),0)</f>
        <v>0</v>
      </c>
      <c r="AE2" s="82"/>
      <c r="AF2" s="83">
        <f t="shared" ref="AF2:AF29" si="13">ROUNDDOWN(IF(AE2=0,0,(1010/((18.28/AE2)^1.2195))-10),0)</f>
        <v>0</v>
      </c>
      <c r="AG2" s="54"/>
      <c r="AH2" s="11">
        <f t="shared" ref="AH2:AH29" si="14">ROUNDDOWN(IF(AG2=0,0,(1010/((62.58/AG2)^1.0309))-10),0)</f>
        <v>0</v>
      </c>
      <c r="AI2" s="54"/>
      <c r="AJ2" s="11">
        <f t="shared" ref="AJ2:AJ29" si="15">ROUNDDOWN(IF(AI2=0,0,(1010/((71.02/AI2)^1.1765))-10),0)</f>
        <v>0</v>
      </c>
      <c r="AK2" s="95">
        <v>36.159999999999997</v>
      </c>
      <c r="AL2" s="94">
        <f t="shared" ref="AL2:AL29" si="16">ROUNDDOWN(IF(AK2=0,0,(1010/((60.38/AK2)^1.1765))-10),0)</f>
        <v>542</v>
      </c>
      <c r="AM2" s="93">
        <v>10.79</v>
      </c>
      <c r="AN2" s="94">
        <f t="shared" ref="AN2:AN29" si="17">ROUNDDOWN(IF(AM2=0,0,(1010/((18.28/AM2)^1.2195))-10),0)</f>
        <v>521</v>
      </c>
    </row>
    <row r="3" spans="1:40" x14ac:dyDescent="0.25">
      <c r="A3" s="37">
        <f t="shared" ref="A3:A18" si="18">A2+1</f>
        <v>2</v>
      </c>
      <c r="B3" s="37" t="s">
        <v>107</v>
      </c>
      <c r="C3" s="37" t="s">
        <v>9</v>
      </c>
      <c r="D3" s="14">
        <f>X3+AD3+AF3</f>
        <v>1077</v>
      </c>
      <c r="E3" s="54">
        <v>21.21</v>
      </c>
      <c r="F3" s="11">
        <f t="shared" si="0"/>
        <v>284</v>
      </c>
      <c r="G3" s="82">
        <v>7.93</v>
      </c>
      <c r="H3" s="83">
        <f t="shared" si="1"/>
        <v>354</v>
      </c>
      <c r="I3" s="54">
        <v>20.9</v>
      </c>
      <c r="J3" s="11">
        <f t="shared" si="2"/>
        <v>316</v>
      </c>
      <c r="K3" s="91"/>
      <c r="L3" s="13">
        <f t="shared" si="3"/>
        <v>0</v>
      </c>
      <c r="M3" s="92"/>
      <c r="N3" s="86">
        <f t="shared" si="4"/>
        <v>0</v>
      </c>
      <c r="O3" s="85"/>
      <c r="P3" s="13">
        <f t="shared" si="5"/>
        <v>0</v>
      </c>
      <c r="Q3" s="107">
        <v>8.44</v>
      </c>
      <c r="R3" s="108">
        <f t="shared" si="6"/>
        <v>383</v>
      </c>
      <c r="S3" s="109">
        <v>24.54</v>
      </c>
      <c r="T3" s="106">
        <f t="shared" si="7"/>
        <v>279</v>
      </c>
      <c r="U3" s="40">
        <v>18.079999999999998</v>
      </c>
      <c r="V3" s="59">
        <f t="shared" si="8"/>
        <v>270</v>
      </c>
      <c r="W3" s="93">
        <v>28.19</v>
      </c>
      <c r="X3" s="94">
        <f t="shared" si="9"/>
        <v>330</v>
      </c>
      <c r="Y3" s="48"/>
      <c r="Z3" s="49">
        <f t="shared" si="10"/>
        <v>0</v>
      </c>
      <c r="AA3" s="48">
        <v>27.81</v>
      </c>
      <c r="AB3" s="87">
        <f t="shared" si="11"/>
        <v>325</v>
      </c>
      <c r="AC3" s="93">
        <v>24.47</v>
      </c>
      <c r="AD3" s="94">
        <f t="shared" si="12"/>
        <v>339</v>
      </c>
      <c r="AE3" s="95">
        <v>8.8699999999999992</v>
      </c>
      <c r="AF3" s="96">
        <f t="shared" si="13"/>
        <v>408</v>
      </c>
      <c r="AG3" s="54">
        <v>19.72</v>
      </c>
      <c r="AH3" s="11">
        <f t="shared" si="14"/>
        <v>297</v>
      </c>
      <c r="AI3" s="54">
        <v>29.02</v>
      </c>
      <c r="AJ3" s="11">
        <f t="shared" si="15"/>
        <v>342</v>
      </c>
      <c r="AK3" s="88"/>
      <c r="AL3" s="59">
        <f t="shared" si="16"/>
        <v>0</v>
      </c>
      <c r="AM3" s="89"/>
      <c r="AN3" s="59">
        <f t="shared" si="17"/>
        <v>0</v>
      </c>
    </row>
    <row r="4" spans="1:40" x14ac:dyDescent="0.25">
      <c r="A4" s="37">
        <f t="shared" si="18"/>
        <v>3</v>
      </c>
      <c r="B4" s="37" t="s">
        <v>105</v>
      </c>
      <c r="C4" s="37" t="s">
        <v>106</v>
      </c>
      <c r="D4" s="14">
        <f>J4+AL4+AN4</f>
        <v>1010</v>
      </c>
      <c r="E4" s="54">
        <v>19.760000000000002</v>
      </c>
      <c r="F4" s="11">
        <f t="shared" si="0"/>
        <v>261</v>
      </c>
      <c r="G4" s="82">
        <v>8.48</v>
      </c>
      <c r="H4" s="83">
        <f t="shared" si="1"/>
        <v>385</v>
      </c>
      <c r="I4" s="93">
        <v>20.14</v>
      </c>
      <c r="J4" s="94">
        <f t="shared" si="2"/>
        <v>303</v>
      </c>
      <c r="K4" s="91"/>
      <c r="L4" s="13">
        <f t="shared" si="3"/>
        <v>0</v>
      </c>
      <c r="M4" s="92"/>
      <c r="N4" s="86">
        <f t="shared" si="4"/>
        <v>0</v>
      </c>
      <c r="O4" s="85"/>
      <c r="P4" s="13">
        <f t="shared" si="5"/>
        <v>0</v>
      </c>
      <c r="Q4" s="107"/>
      <c r="R4" s="108">
        <f t="shared" si="6"/>
        <v>0</v>
      </c>
      <c r="S4" s="109"/>
      <c r="T4" s="106">
        <f t="shared" si="7"/>
        <v>0</v>
      </c>
      <c r="U4" s="40"/>
      <c r="V4" s="59">
        <f t="shared" si="8"/>
        <v>0</v>
      </c>
      <c r="W4" s="89"/>
      <c r="X4" s="59">
        <f t="shared" si="9"/>
        <v>0</v>
      </c>
      <c r="Y4" s="48"/>
      <c r="Z4" s="49">
        <f t="shared" si="10"/>
        <v>0</v>
      </c>
      <c r="AA4" s="48"/>
      <c r="AB4" s="87">
        <f t="shared" si="11"/>
        <v>0</v>
      </c>
      <c r="AC4" s="54"/>
      <c r="AD4" s="11">
        <f t="shared" si="12"/>
        <v>0</v>
      </c>
      <c r="AE4" s="82"/>
      <c r="AF4" s="83">
        <f t="shared" si="13"/>
        <v>0</v>
      </c>
      <c r="AG4" s="54"/>
      <c r="AH4" s="11">
        <f t="shared" si="14"/>
        <v>0</v>
      </c>
      <c r="AI4" s="54"/>
      <c r="AJ4" s="11">
        <f t="shared" si="15"/>
        <v>0</v>
      </c>
      <c r="AK4" s="95">
        <v>21.79</v>
      </c>
      <c r="AL4" s="94">
        <f t="shared" si="16"/>
        <v>294</v>
      </c>
      <c r="AM4" s="93">
        <v>8.9700000000000006</v>
      </c>
      <c r="AN4" s="94">
        <f t="shared" si="17"/>
        <v>413</v>
      </c>
    </row>
    <row r="5" spans="1:40" x14ac:dyDescent="0.25">
      <c r="A5" s="37">
        <f t="shared" si="18"/>
        <v>4</v>
      </c>
      <c r="B5" s="37" t="s">
        <v>104</v>
      </c>
      <c r="C5" s="37" t="s">
        <v>103</v>
      </c>
      <c r="D5" s="14">
        <f>H5+J5</f>
        <v>988</v>
      </c>
      <c r="E5" s="54">
        <v>24.09</v>
      </c>
      <c r="F5" s="11">
        <f t="shared" si="0"/>
        <v>332</v>
      </c>
      <c r="G5" s="95">
        <v>9.41</v>
      </c>
      <c r="H5" s="96">
        <f t="shared" si="1"/>
        <v>439</v>
      </c>
      <c r="I5" s="93">
        <v>35.270000000000003</v>
      </c>
      <c r="J5" s="94">
        <f t="shared" si="2"/>
        <v>549</v>
      </c>
      <c r="K5" s="91"/>
      <c r="L5" s="13">
        <f t="shared" si="3"/>
        <v>0</v>
      </c>
      <c r="M5" s="92"/>
      <c r="N5" s="86">
        <f t="shared" si="4"/>
        <v>0</v>
      </c>
      <c r="O5" s="85"/>
      <c r="P5" s="13">
        <f t="shared" si="5"/>
        <v>0</v>
      </c>
      <c r="Q5" s="107"/>
      <c r="R5" s="108">
        <f t="shared" si="6"/>
        <v>0</v>
      </c>
      <c r="S5" s="109"/>
      <c r="T5" s="106">
        <f t="shared" si="7"/>
        <v>0</v>
      </c>
      <c r="U5" s="40"/>
      <c r="V5" s="59">
        <f t="shared" si="8"/>
        <v>0</v>
      </c>
      <c r="W5" s="89"/>
      <c r="X5" s="59">
        <f t="shared" si="9"/>
        <v>0</v>
      </c>
      <c r="Y5" s="48"/>
      <c r="Z5" s="49">
        <f t="shared" si="10"/>
        <v>0</v>
      </c>
      <c r="AA5" s="48"/>
      <c r="AB5" s="87">
        <f t="shared" si="11"/>
        <v>0</v>
      </c>
      <c r="AC5" s="54"/>
      <c r="AD5" s="11">
        <f t="shared" si="12"/>
        <v>0</v>
      </c>
      <c r="AE5" s="82"/>
      <c r="AF5" s="83">
        <f t="shared" si="13"/>
        <v>0</v>
      </c>
      <c r="AG5" s="54"/>
      <c r="AH5" s="11">
        <f t="shared" si="14"/>
        <v>0</v>
      </c>
      <c r="AI5" s="54"/>
      <c r="AJ5" s="11">
        <f t="shared" si="15"/>
        <v>0</v>
      </c>
      <c r="AK5" s="88"/>
      <c r="AL5" s="59">
        <f t="shared" si="16"/>
        <v>0</v>
      </c>
      <c r="AM5" s="89"/>
      <c r="AN5" s="59">
        <f t="shared" si="17"/>
        <v>0</v>
      </c>
    </row>
    <row r="6" spans="1:40" x14ac:dyDescent="0.25">
      <c r="A6" s="37">
        <f t="shared" si="18"/>
        <v>5</v>
      </c>
      <c r="B6" s="37" t="s">
        <v>114</v>
      </c>
      <c r="C6" s="37" t="s">
        <v>68</v>
      </c>
      <c r="D6" s="14">
        <f>R6+T6+V6</f>
        <v>857</v>
      </c>
      <c r="E6" s="54"/>
      <c r="F6" s="11">
        <f t="shared" si="0"/>
        <v>0</v>
      </c>
      <c r="G6" s="82"/>
      <c r="H6" s="83">
        <f t="shared" si="1"/>
        <v>0</v>
      </c>
      <c r="I6" s="54"/>
      <c r="J6" s="11">
        <f t="shared" si="2"/>
        <v>0</v>
      </c>
      <c r="K6" s="91">
        <v>16.09</v>
      </c>
      <c r="L6" s="13">
        <f t="shared" si="3"/>
        <v>203</v>
      </c>
      <c r="M6" s="92">
        <v>7.57</v>
      </c>
      <c r="N6" s="86">
        <f t="shared" si="4"/>
        <v>334</v>
      </c>
      <c r="O6" s="85">
        <v>16.739999999999998</v>
      </c>
      <c r="P6" s="13">
        <f t="shared" si="5"/>
        <v>174</v>
      </c>
      <c r="Q6" s="95">
        <v>7.66</v>
      </c>
      <c r="R6" s="96">
        <f t="shared" si="6"/>
        <v>339</v>
      </c>
      <c r="S6" s="93">
        <v>19.87</v>
      </c>
      <c r="T6" s="94">
        <f t="shared" si="7"/>
        <v>215</v>
      </c>
      <c r="U6" s="93">
        <v>20.12</v>
      </c>
      <c r="V6" s="94">
        <f t="shared" si="8"/>
        <v>303</v>
      </c>
      <c r="W6" s="89">
        <v>18.920000000000002</v>
      </c>
      <c r="X6" s="59">
        <f t="shared" si="9"/>
        <v>203</v>
      </c>
      <c r="Y6" s="48">
        <v>7.29</v>
      </c>
      <c r="Z6" s="49">
        <f t="shared" si="10"/>
        <v>319</v>
      </c>
      <c r="AA6" s="48">
        <v>18.02</v>
      </c>
      <c r="AB6" s="87">
        <f t="shared" si="11"/>
        <v>191</v>
      </c>
      <c r="AC6" s="54"/>
      <c r="AD6" s="11">
        <f t="shared" si="12"/>
        <v>0</v>
      </c>
      <c r="AE6" s="82"/>
      <c r="AF6" s="83">
        <f t="shared" si="13"/>
        <v>0</v>
      </c>
      <c r="AG6" s="54"/>
      <c r="AH6" s="11">
        <f t="shared" si="14"/>
        <v>0</v>
      </c>
      <c r="AI6" s="54"/>
      <c r="AJ6" s="11">
        <f t="shared" si="15"/>
        <v>0</v>
      </c>
      <c r="AK6" s="88"/>
      <c r="AL6" s="59">
        <f t="shared" si="16"/>
        <v>0</v>
      </c>
      <c r="AM6" s="89"/>
      <c r="AN6" s="59">
        <f t="shared" si="17"/>
        <v>0</v>
      </c>
    </row>
    <row r="7" spans="1:40" x14ac:dyDescent="0.25">
      <c r="A7" s="37">
        <f t="shared" si="18"/>
        <v>6</v>
      </c>
      <c r="B7" s="37" t="s">
        <v>184</v>
      </c>
      <c r="C7" s="37" t="s">
        <v>9</v>
      </c>
      <c r="D7" s="14">
        <f>Z7+AB7+AH7</f>
        <v>798</v>
      </c>
      <c r="E7" s="54"/>
      <c r="F7" s="11">
        <f t="shared" si="0"/>
        <v>0</v>
      </c>
      <c r="G7" s="82"/>
      <c r="H7" s="83">
        <f t="shared" si="1"/>
        <v>0</v>
      </c>
      <c r="I7" s="54"/>
      <c r="J7" s="11">
        <f t="shared" si="2"/>
        <v>0</v>
      </c>
      <c r="K7" s="91"/>
      <c r="L7" s="13">
        <f t="shared" si="3"/>
        <v>0</v>
      </c>
      <c r="M7" s="92"/>
      <c r="N7" s="86">
        <f t="shared" si="4"/>
        <v>0</v>
      </c>
      <c r="O7" s="85"/>
      <c r="P7" s="13">
        <f t="shared" si="5"/>
        <v>0</v>
      </c>
      <c r="Q7" s="107"/>
      <c r="R7" s="108">
        <f t="shared" si="6"/>
        <v>0</v>
      </c>
      <c r="S7" s="109"/>
      <c r="T7" s="106">
        <f t="shared" si="7"/>
        <v>0</v>
      </c>
      <c r="U7" s="40"/>
      <c r="V7" s="59">
        <f t="shared" si="8"/>
        <v>0</v>
      </c>
      <c r="W7" s="89"/>
      <c r="X7" s="59">
        <f t="shared" si="9"/>
        <v>0</v>
      </c>
      <c r="Y7" s="93">
        <v>7.13</v>
      </c>
      <c r="Z7" s="96">
        <f t="shared" si="10"/>
        <v>310</v>
      </c>
      <c r="AA7" s="93">
        <v>24.33</v>
      </c>
      <c r="AB7" s="94">
        <f t="shared" si="11"/>
        <v>276</v>
      </c>
      <c r="AC7" s="54">
        <v>14.27</v>
      </c>
      <c r="AD7" s="11">
        <f t="shared" si="12"/>
        <v>175</v>
      </c>
      <c r="AE7" s="82">
        <v>6.38</v>
      </c>
      <c r="AF7" s="83">
        <f t="shared" si="13"/>
        <v>269</v>
      </c>
      <c r="AG7" s="93">
        <v>14.41</v>
      </c>
      <c r="AH7" s="94">
        <f t="shared" si="14"/>
        <v>212</v>
      </c>
      <c r="AI7" s="54">
        <v>24.22</v>
      </c>
      <c r="AJ7" s="11">
        <f t="shared" si="15"/>
        <v>274</v>
      </c>
      <c r="AK7" s="88"/>
      <c r="AL7" s="59">
        <f t="shared" si="16"/>
        <v>0</v>
      </c>
      <c r="AM7" s="89"/>
      <c r="AN7" s="59">
        <f t="shared" si="17"/>
        <v>0</v>
      </c>
    </row>
    <row r="8" spans="1:40" x14ac:dyDescent="0.25">
      <c r="A8" s="37">
        <f t="shared" si="18"/>
        <v>7</v>
      </c>
      <c r="B8" s="37" t="s">
        <v>159</v>
      </c>
      <c r="C8" s="37" t="s">
        <v>47</v>
      </c>
      <c r="D8" s="14">
        <f>X8+Z8+AL8</f>
        <v>760</v>
      </c>
      <c r="E8" s="54"/>
      <c r="F8" s="11">
        <f t="shared" si="0"/>
        <v>0</v>
      </c>
      <c r="G8" s="82"/>
      <c r="H8" s="83">
        <f t="shared" si="1"/>
        <v>0</v>
      </c>
      <c r="I8" s="54"/>
      <c r="J8" s="11">
        <f t="shared" si="2"/>
        <v>0</v>
      </c>
      <c r="K8" s="91"/>
      <c r="L8" s="13">
        <f t="shared" si="3"/>
        <v>0</v>
      </c>
      <c r="M8" s="92"/>
      <c r="N8" s="86">
        <f t="shared" si="4"/>
        <v>0</v>
      </c>
      <c r="O8" s="85"/>
      <c r="P8" s="13">
        <f t="shared" si="5"/>
        <v>0</v>
      </c>
      <c r="Q8" s="107"/>
      <c r="R8" s="108">
        <f t="shared" si="6"/>
        <v>0</v>
      </c>
      <c r="S8" s="109"/>
      <c r="T8" s="106">
        <f t="shared" si="7"/>
        <v>0</v>
      </c>
      <c r="U8" s="40"/>
      <c r="V8" s="59">
        <f t="shared" si="8"/>
        <v>0</v>
      </c>
      <c r="W8" s="93">
        <v>20.16</v>
      </c>
      <c r="X8" s="94">
        <f t="shared" si="9"/>
        <v>219</v>
      </c>
      <c r="Y8" s="93">
        <v>7.75</v>
      </c>
      <c r="Z8" s="96">
        <f t="shared" si="10"/>
        <v>344</v>
      </c>
      <c r="AA8" s="197">
        <v>18.440000000000001</v>
      </c>
      <c r="AB8" s="198">
        <f t="shared" si="11"/>
        <v>196</v>
      </c>
      <c r="AC8" s="54"/>
      <c r="AD8" s="11">
        <f t="shared" si="12"/>
        <v>0</v>
      </c>
      <c r="AE8" s="82"/>
      <c r="AF8" s="83">
        <f t="shared" si="13"/>
        <v>0</v>
      </c>
      <c r="AG8" s="54"/>
      <c r="AH8" s="11">
        <f t="shared" si="14"/>
        <v>0</v>
      </c>
      <c r="AI8" s="54"/>
      <c r="AJ8" s="11">
        <f t="shared" si="15"/>
        <v>0</v>
      </c>
      <c r="AK8" s="95">
        <v>15.7</v>
      </c>
      <c r="AL8" s="94">
        <f t="shared" si="16"/>
        <v>197</v>
      </c>
      <c r="AM8" s="89">
        <v>7.49</v>
      </c>
      <c r="AN8" s="59">
        <f t="shared" si="17"/>
        <v>330</v>
      </c>
    </row>
    <row r="9" spans="1:40" x14ac:dyDescent="0.25">
      <c r="A9" s="37">
        <f t="shared" si="18"/>
        <v>8</v>
      </c>
      <c r="B9" s="37" t="s">
        <v>186</v>
      </c>
      <c r="C9" s="37" t="s">
        <v>61</v>
      </c>
      <c r="D9" s="14">
        <f>AJ9+AL9+AN9</f>
        <v>716</v>
      </c>
      <c r="E9" s="54"/>
      <c r="F9" s="11">
        <f t="shared" si="0"/>
        <v>0</v>
      </c>
      <c r="G9" s="82"/>
      <c r="H9" s="83">
        <f t="shared" si="1"/>
        <v>0</v>
      </c>
      <c r="I9" s="54"/>
      <c r="J9" s="11">
        <f t="shared" si="2"/>
        <v>0</v>
      </c>
      <c r="K9" s="91"/>
      <c r="L9" s="13">
        <f t="shared" si="3"/>
        <v>0</v>
      </c>
      <c r="M9" s="92"/>
      <c r="N9" s="86">
        <f t="shared" si="4"/>
        <v>0</v>
      </c>
      <c r="O9" s="85"/>
      <c r="P9" s="13">
        <f t="shared" si="5"/>
        <v>0</v>
      </c>
      <c r="Q9" s="107"/>
      <c r="R9" s="108">
        <f t="shared" si="6"/>
        <v>0</v>
      </c>
      <c r="S9" s="109"/>
      <c r="T9" s="106">
        <f t="shared" si="7"/>
        <v>0</v>
      </c>
      <c r="U9" s="40"/>
      <c r="V9" s="59">
        <f t="shared" si="8"/>
        <v>0</v>
      </c>
      <c r="W9" s="89"/>
      <c r="X9" s="59">
        <f t="shared" si="9"/>
        <v>0</v>
      </c>
      <c r="Y9" s="197">
        <v>6.56</v>
      </c>
      <c r="Z9" s="196">
        <f t="shared" si="10"/>
        <v>279</v>
      </c>
      <c r="AA9" s="197">
        <v>15.92</v>
      </c>
      <c r="AB9" s="198">
        <f t="shared" si="11"/>
        <v>163</v>
      </c>
      <c r="AC9" s="54">
        <v>16.73</v>
      </c>
      <c r="AD9" s="11">
        <f t="shared" si="12"/>
        <v>213</v>
      </c>
      <c r="AE9" s="82">
        <v>6.48</v>
      </c>
      <c r="AF9" s="83">
        <f t="shared" si="13"/>
        <v>275</v>
      </c>
      <c r="AG9" s="54">
        <v>11.28</v>
      </c>
      <c r="AH9" s="11">
        <f t="shared" si="14"/>
        <v>162</v>
      </c>
      <c r="AI9" s="93">
        <v>18.510000000000002</v>
      </c>
      <c r="AJ9" s="94">
        <f t="shared" si="15"/>
        <v>197</v>
      </c>
      <c r="AK9" s="95">
        <v>17.399999999999999</v>
      </c>
      <c r="AL9" s="94">
        <f t="shared" si="16"/>
        <v>223</v>
      </c>
      <c r="AM9" s="93">
        <v>6.88</v>
      </c>
      <c r="AN9" s="94">
        <f t="shared" si="17"/>
        <v>296</v>
      </c>
    </row>
    <row r="10" spans="1:40" x14ac:dyDescent="0.25">
      <c r="A10" s="37">
        <f t="shared" si="18"/>
        <v>9</v>
      </c>
      <c r="B10" s="37" t="s">
        <v>113</v>
      </c>
      <c r="C10" s="37" t="s">
        <v>57</v>
      </c>
      <c r="D10" s="14">
        <f>L10+Z10+AB10</f>
        <v>690</v>
      </c>
      <c r="E10" s="54"/>
      <c r="F10" s="11">
        <f t="shared" si="0"/>
        <v>0</v>
      </c>
      <c r="G10" s="82"/>
      <c r="H10" s="83">
        <f t="shared" si="1"/>
        <v>0</v>
      </c>
      <c r="I10" s="54"/>
      <c r="J10" s="11">
        <f t="shared" si="2"/>
        <v>0</v>
      </c>
      <c r="K10" s="93">
        <v>13.3</v>
      </c>
      <c r="L10" s="94">
        <f t="shared" si="3"/>
        <v>160</v>
      </c>
      <c r="M10" s="92">
        <v>7.66</v>
      </c>
      <c r="N10" s="86">
        <f t="shared" si="4"/>
        <v>339</v>
      </c>
      <c r="O10" s="91">
        <v>17.25</v>
      </c>
      <c r="P10" s="13">
        <f t="shared" si="5"/>
        <v>181</v>
      </c>
      <c r="Q10" s="107"/>
      <c r="R10" s="108">
        <f t="shared" si="6"/>
        <v>0</v>
      </c>
      <c r="S10" s="109"/>
      <c r="T10" s="106">
        <f t="shared" si="7"/>
        <v>0</v>
      </c>
      <c r="U10" s="40"/>
      <c r="V10" s="59">
        <f t="shared" si="8"/>
        <v>0</v>
      </c>
      <c r="W10" s="89"/>
      <c r="X10" s="59">
        <f t="shared" si="9"/>
        <v>0</v>
      </c>
      <c r="Y10" s="93">
        <v>7.74</v>
      </c>
      <c r="Z10" s="96">
        <f t="shared" si="10"/>
        <v>344</v>
      </c>
      <c r="AA10" s="93">
        <v>17.690000000000001</v>
      </c>
      <c r="AB10" s="94">
        <f t="shared" si="11"/>
        <v>186</v>
      </c>
      <c r="AC10" s="54"/>
      <c r="AD10" s="11">
        <f t="shared" si="12"/>
        <v>0</v>
      </c>
      <c r="AE10" s="82"/>
      <c r="AF10" s="83">
        <f t="shared" si="13"/>
        <v>0</v>
      </c>
      <c r="AG10" s="54"/>
      <c r="AH10" s="11">
        <f t="shared" si="14"/>
        <v>0</v>
      </c>
      <c r="AI10" s="54"/>
      <c r="AJ10" s="11">
        <f t="shared" si="15"/>
        <v>0</v>
      </c>
      <c r="AK10" s="88"/>
      <c r="AL10" s="59">
        <f t="shared" si="16"/>
        <v>0</v>
      </c>
      <c r="AM10" s="89"/>
      <c r="AN10" s="59">
        <f t="shared" si="17"/>
        <v>0</v>
      </c>
    </row>
    <row r="11" spans="1:40" x14ac:dyDescent="0.25">
      <c r="A11" s="37">
        <f t="shared" si="18"/>
        <v>10</v>
      </c>
      <c r="B11" s="37" t="s">
        <v>183</v>
      </c>
      <c r="C11" s="37" t="s">
        <v>68</v>
      </c>
      <c r="D11" s="14">
        <f>Z11+AB11</f>
        <v>613</v>
      </c>
      <c r="E11" s="54"/>
      <c r="F11" s="11">
        <f t="shared" si="0"/>
        <v>0</v>
      </c>
      <c r="G11" s="82"/>
      <c r="H11" s="83">
        <f t="shared" si="1"/>
        <v>0</v>
      </c>
      <c r="I11" s="54"/>
      <c r="J11" s="11">
        <f t="shared" si="2"/>
        <v>0</v>
      </c>
      <c r="K11" s="91"/>
      <c r="L11" s="13">
        <f t="shared" si="3"/>
        <v>0</v>
      </c>
      <c r="M11" s="92"/>
      <c r="N11" s="86">
        <f t="shared" si="4"/>
        <v>0</v>
      </c>
      <c r="O11" s="85"/>
      <c r="P11" s="13">
        <f t="shared" si="5"/>
        <v>0</v>
      </c>
      <c r="Q11" s="107"/>
      <c r="R11" s="108">
        <f t="shared" si="6"/>
        <v>0</v>
      </c>
      <c r="S11" s="109"/>
      <c r="T11" s="106">
        <f t="shared" si="7"/>
        <v>0</v>
      </c>
      <c r="U11" s="40"/>
      <c r="V11" s="59">
        <f t="shared" si="8"/>
        <v>0</v>
      </c>
      <c r="W11" s="89"/>
      <c r="X11" s="59">
        <f t="shared" si="9"/>
        <v>0</v>
      </c>
      <c r="Y11" s="93">
        <v>8.5299999999999994</v>
      </c>
      <c r="Z11" s="96">
        <f t="shared" si="10"/>
        <v>388</v>
      </c>
      <c r="AA11" s="93">
        <v>20.62</v>
      </c>
      <c r="AB11" s="94">
        <f t="shared" si="11"/>
        <v>225</v>
      </c>
      <c r="AC11" s="54"/>
      <c r="AD11" s="11">
        <f t="shared" si="12"/>
        <v>0</v>
      </c>
      <c r="AE11" s="82"/>
      <c r="AF11" s="83">
        <f t="shared" si="13"/>
        <v>0</v>
      </c>
      <c r="AG11" s="54"/>
      <c r="AH11" s="11">
        <f t="shared" si="14"/>
        <v>0</v>
      </c>
      <c r="AI11" s="54"/>
      <c r="AJ11" s="11">
        <f t="shared" si="15"/>
        <v>0</v>
      </c>
      <c r="AK11" s="88"/>
      <c r="AL11" s="59">
        <f t="shared" si="16"/>
        <v>0</v>
      </c>
      <c r="AM11" s="89"/>
      <c r="AN11" s="59">
        <f t="shared" si="17"/>
        <v>0</v>
      </c>
    </row>
    <row r="12" spans="1:40" x14ac:dyDescent="0.25">
      <c r="A12" s="37">
        <f t="shared" si="18"/>
        <v>11</v>
      </c>
      <c r="B12" s="37" t="s">
        <v>108</v>
      </c>
      <c r="C12" s="37" t="s">
        <v>109</v>
      </c>
      <c r="D12" s="14">
        <f>AD12+AH12</f>
        <v>590</v>
      </c>
      <c r="E12" s="54">
        <v>20.09</v>
      </c>
      <c r="F12" s="11">
        <f t="shared" si="0"/>
        <v>266</v>
      </c>
      <c r="G12" s="82">
        <v>6.3</v>
      </c>
      <c r="H12" s="83">
        <f t="shared" si="1"/>
        <v>265</v>
      </c>
      <c r="I12" s="54">
        <v>15.88</v>
      </c>
      <c r="J12" s="11">
        <f t="shared" si="2"/>
        <v>235</v>
      </c>
      <c r="K12" s="91"/>
      <c r="L12" s="13">
        <f t="shared" si="3"/>
        <v>0</v>
      </c>
      <c r="M12" s="92"/>
      <c r="N12" s="86">
        <f t="shared" si="4"/>
        <v>0</v>
      </c>
      <c r="O12" s="85"/>
      <c r="P12" s="13">
        <f t="shared" si="5"/>
        <v>0</v>
      </c>
      <c r="Q12" s="107"/>
      <c r="R12" s="108">
        <f t="shared" si="6"/>
        <v>0</v>
      </c>
      <c r="S12" s="109"/>
      <c r="T12" s="106">
        <f t="shared" si="7"/>
        <v>0</v>
      </c>
      <c r="U12" s="40"/>
      <c r="V12" s="59">
        <f t="shared" si="8"/>
        <v>0</v>
      </c>
      <c r="W12" s="89"/>
      <c r="X12" s="59">
        <f t="shared" si="9"/>
        <v>0</v>
      </c>
      <c r="Y12" s="48"/>
      <c r="Z12" s="49">
        <f t="shared" si="10"/>
        <v>0</v>
      </c>
      <c r="AA12" s="48"/>
      <c r="AB12" s="87">
        <f t="shared" si="11"/>
        <v>0</v>
      </c>
      <c r="AC12" s="93">
        <v>21.83</v>
      </c>
      <c r="AD12" s="94">
        <f t="shared" si="12"/>
        <v>295</v>
      </c>
      <c r="AE12" s="82">
        <v>6.59</v>
      </c>
      <c r="AF12" s="83">
        <f t="shared" si="13"/>
        <v>281</v>
      </c>
      <c r="AG12" s="93">
        <v>19.62</v>
      </c>
      <c r="AH12" s="94">
        <f t="shared" si="14"/>
        <v>295</v>
      </c>
      <c r="AI12" s="54">
        <v>17.36</v>
      </c>
      <c r="AJ12" s="11">
        <f t="shared" si="15"/>
        <v>182</v>
      </c>
      <c r="AK12" s="88"/>
      <c r="AL12" s="59">
        <f t="shared" si="16"/>
        <v>0</v>
      </c>
      <c r="AM12" s="89"/>
      <c r="AN12" s="59">
        <f t="shared" si="17"/>
        <v>0</v>
      </c>
    </row>
    <row r="13" spans="1:40" x14ac:dyDescent="0.25">
      <c r="A13" s="37">
        <f t="shared" si="18"/>
        <v>12</v>
      </c>
      <c r="B13" s="37" t="s">
        <v>317</v>
      </c>
      <c r="C13" s="37" t="s">
        <v>9</v>
      </c>
      <c r="D13" s="14">
        <f>AF13+AH13</f>
        <v>515</v>
      </c>
      <c r="E13" s="54"/>
      <c r="F13" s="11">
        <f t="shared" si="0"/>
        <v>0</v>
      </c>
      <c r="G13" s="82"/>
      <c r="H13" s="83">
        <f t="shared" si="1"/>
        <v>0</v>
      </c>
      <c r="I13" s="54"/>
      <c r="J13" s="11">
        <f t="shared" si="2"/>
        <v>0</v>
      </c>
      <c r="K13" s="91"/>
      <c r="L13" s="13">
        <f t="shared" si="3"/>
        <v>0</v>
      </c>
      <c r="M13" s="92"/>
      <c r="N13" s="86">
        <f t="shared" si="4"/>
        <v>0</v>
      </c>
      <c r="O13" s="85"/>
      <c r="P13" s="13">
        <f t="shared" si="5"/>
        <v>0</v>
      </c>
      <c r="Q13" s="107"/>
      <c r="R13" s="108">
        <f t="shared" si="6"/>
        <v>0</v>
      </c>
      <c r="S13" s="109"/>
      <c r="T13" s="106">
        <f t="shared" si="7"/>
        <v>0</v>
      </c>
      <c r="U13" s="40"/>
      <c r="V13" s="59">
        <f t="shared" si="8"/>
        <v>0</v>
      </c>
      <c r="W13" s="89"/>
      <c r="X13" s="59">
        <f t="shared" si="9"/>
        <v>0</v>
      </c>
      <c r="Y13" s="48"/>
      <c r="Z13" s="49">
        <f t="shared" si="10"/>
        <v>0</v>
      </c>
      <c r="AA13" s="48"/>
      <c r="AB13" s="87">
        <f t="shared" si="11"/>
        <v>0</v>
      </c>
      <c r="AC13" s="54">
        <v>15.46</v>
      </c>
      <c r="AD13" s="11">
        <f t="shared" si="12"/>
        <v>193</v>
      </c>
      <c r="AE13" s="95">
        <v>6.11</v>
      </c>
      <c r="AF13" s="96">
        <f t="shared" si="13"/>
        <v>255</v>
      </c>
      <c r="AG13" s="93">
        <v>17.45</v>
      </c>
      <c r="AH13" s="94">
        <f t="shared" si="14"/>
        <v>260</v>
      </c>
      <c r="AI13" s="54">
        <v>14.64</v>
      </c>
      <c r="AJ13" s="11">
        <f t="shared" si="15"/>
        <v>147</v>
      </c>
      <c r="AK13" s="88"/>
      <c r="AL13" s="59">
        <f t="shared" si="16"/>
        <v>0</v>
      </c>
      <c r="AM13" s="89"/>
      <c r="AN13" s="59">
        <f t="shared" si="17"/>
        <v>0</v>
      </c>
    </row>
    <row r="14" spans="1:40" x14ac:dyDescent="0.25">
      <c r="A14" s="37">
        <f t="shared" si="18"/>
        <v>13</v>
      </c>
      <c r="B14" s="37" t="s">
        <v>121</v>
      </c>
      <c r="C14" s="37" t="s">
        <v>122</v>
      </c>
      <c r="D14" s="14">
        <f>X14+AD14</f>
        <v>488</v>
      </c>
      <c r="E14" s="54"/>
      <c r="F14" s="11">
        <f t="shared" si="0"/>
        <v>0</v>
      </c>
      <c r="G14" s="82"/>
      <c r="H14" s="83">
        <f t="shared" si="1"/>
        <v>0</v>
      </c>
      <c r="I14" s="54"/>
      <c r="J14" s="11">
        <f t="shared" si="2"/>
        <v>0</v>
      </c>
      <c r="K14" s="91">
        <v>14.91</v>
      </c>
      <c r="L14" s="13">
        <f t="shared" si="3"/>
        <v>184</v>
      </c>
      <c r="M14" s="92"/>
      <c r="N14" s="86">
        <f t="shared" si="4"/>
        <v>0</v>
      </c>
      <c r="O14" s="85"/>
      <c r="P14" s="13">
        <f t="shared" si="5"/>
        <v>0</v>
      </c>
      <c r="Q14" s="107"/>
      <c r="R14" s="108">
        <f t="shared" si="6"/>
        <v>0</v>
      </c>
      <c r="S14" s="109"/>
      <c r="T14" s="106">
        <f t="shared" si="7"/>
        <v>0</v>
      </c>
      <c r="U14" s="40"/>
      <c r="V14" s="59">
        <f t="shared" si="8"/>
        <v>0</v>
      </c>
      <c r="W14" s="93">
        <v>17.87</v>
      </c>
      <c r="X14" s="94">
        <f t="shared" si="9"/>
        <v>189</v>
      </c>
      <c r="Y14" s="48"/>
      <c r="Z14" s="49">
        <f t="shared" si="10"/>
        <v>0</v>
      </c>
      <c r="AA14" s="48">
        <v>17.28</v>
      </c>
      <c r="AB14" s="87">
        <f t="shared" si="11"/>
        <v>181</v>
      </c>
      <c r="AC14" s="93">
        <v>22.09</v>
      </c>
      <c r="AD14" s="94">
        <f t="shared" si="12"/>
        <v>299</v>
      </c>
      <c r="AE14" s="82"/>
      <c r="AF14" s="83">
        <f t="shared" si="13"/>
        <v>0</v>
      </c>
      <c r="AG14" s="54"/>
      <c r="AH14" s="11">
        <f t="shared" si="14"/>
        <v>0</v>
      </c>
      <c r="AI14" s="54"/>
      <c r="AJ14" s="11">
        <f t="shared" si="15"/>
        <v>0</v>
      </c>
      <c r="AK14" s="88"/>
      <c r="AL14" s="59">
        <f t="shared" si="16"/>
        <v>0</v>
      </c>
      <c r="AM14" s="89"/>
      <c r="AN14" s="59">
        <f t="shared" si="17"/>
        <v>0</v>
      </c>
    </row>
    <row r="15" spans="1:40" x14ac:dyDescent="0.25">
      <c r="A15" s="37">
        <f t="shared" si="18"/>
        <v>14</v>
      </c>
      <c r="B15" s="37" t="s">
        <v>189</v>
      </c>
      <c r="C15" s="37" t="s">
        <v>45</v>
      </c>
      <c r="D15" s="14">
        <f>AB15+AF15</f>
        <v>468</v>
      </c>
      <c r="E15" s="54"/>
      <c r="F15" s="11">
        <f t="shared" si="0"/>
        <v>0</v>
      </c>
      <c r="G15" s="82"/>
      <c r="H15" s="83">
        <f t="shared" si="1"/>
        <v>0</v>
      </c>
      <c r="I15" s="54"/>
      <c r="J15" s="11">
        <f t="shared" si="2"/>
        <v>0</v>
      </c>
      <c r="K15" s="91"/>
      <c r="L15" s="13">
        <f t="shared" si="3"/>
        <v>0</v>
      </c>
      <c r="M15" s="92"/>
      <c r="N15" s="86">
        <f t="shared" si="4"/>
        <v>0</v>
      </c>
      <c r="O15" s="85"/>
      <c r="P15" s="13">
        <f t="shared" si="5"/>
        <v>0</v>
      </c>
      <c r="Q15" s="107"/>
      <c r="R15" s="108">
        <f t="shared" si="6"/>
        <v>0</v>
      </c>
      <c r="S15" s="109"/>
      <c r="T15" s="106">
        <f t="shared" si="7"/>
        <v>0</v>
      </c>
      <c r="U15" s="40"/>
      <c r="V15" s="59">
        <f t="shared" si="8"/>
        <v>0</v>
      </c>
      <c r="W15" s="89"/>
      <c r="X15" s="59">
        <f t="shared" si="9"/>
        <v>0</v>
      </c>
      <c r="Y15" s="48"/>
      <c r="Z15" s="49">
        <f t="shared" si="10"/>
        <v>0</v>
      </c>
      <c r="AA15" s="93">
        <v>19.43</v>
      </c>
      <c r="AB15" s="94">
        <f t="shared" si="11"/>
        <v>209</v>
      </c>
      <c r="AC15" s="54"/>
      <c r="AD15" s="11">
        <f t="shared" si="12"/>
        <v>0</v>
      </c>
      <c r="AE15" s="95">
        <v>6.18</v>
      </c>
      <c r="AF15" s="96">
        <f t="shared" si="13"/>
        <v>259</v>
      </c>
      <c r="AG15" s="54"/>
      <c r="AH15" s="11">
        <f t="shared" si="14"/>
        <v>0</v>
      </c>
      <c r="AI15" s="54">
        <v>18.940000000000001</v>
      </c>
      <c r="AJ15" s="11">
        <f t="shared" si="15"/>
        <v>203</v>
      </c>
      <c r="AK15" s="88"/>
      <c r="AL15" s="59">
        <f t="shared" si="16"/>
        <v>0</v>
      </c>
      <c r="AM15" s="89"/>
      <c r="AN15" s="59">
        <f t="shared" si="17"/>
        <v>0</v>
      </c>
    </row>
    <row r="16" spans="1:40" x14ac:dyDescent="0.25">
      <c r="A16" s="37">
        <f t="shared" si="18"/>
        <v>15</v>
      </c>
      <c r="B16" s="37" t="s">
        <v>187</v>
      </c>
      <c r="C16" s="37" t="s">
        <v>61</v>
      </c>
      <c r="D16" s="14">
        <f>Z16+AB16</f>
        <v>450</v>
      </c>
      <c r="E16" s="54"/>
      <c r="F16" s="11">
        <f t="shared" si="0"/>
        <v>0</v>
      </c>
      <c r="G16" s="82"/>
      <c r="H16" s="83">
        <f t="shared" si="1"/>
        <v>0</v>
      </c>
      <c r="I16" s="54"/>
      <c r="J16" s="11">
        <f t="shared" si="2"/>
        <v>0</v>
      </c>
      <c r="K16" s="91"/>
      <c r="L16" s="13">
        <f t="shared" si="3"/>
        <v>0</v>
      </c>
      <c r="M16" s="92"/>
      <c r="N16" s="86">
        <f t="shared" si="4"/>
        <v>0</v>
      </c>
      <c r="O16" s="85"/>
      <c r="P16" s="13">
        <f t="shared" si="5"/>
        <v>0</v>
      </c>
      <c r="Q16" s="107"/>
      <c r="R16" s="108">
        <f t="shared" si="6"/>
        <v>0</v>
      </c>
      <c r="S16" s="109"/>
      <c r="T16" s="106">
        <f t="shared" si="7"/>
        <v>0</v>
      </c>
      <c r="U16" s="40"/>
      <c r="V16" s="59">
        <f t="shared" si="8"/>
        <v>0</v>
      </c>
      <c r="W16" s="89"/>
      <c r="X16" s="59">
        <f t="shared" si="9"/>
        <v>0</v>
      </c>
      <c r="Y16" s="93">
        <v>6.21</v>
      </c>
      <c r="Z16" s="96">
        <f t="shared" si="10"/>
        <v>260</v>
      </c>
      <c r="AA16" s="93">
        <v>18</v>
      </c>
      <c r="AB16" s="94">
        <f t="shared" si="11"/>
        <v>190</v>
      </c>
      <c r="AC16" s="54"/>
      <c r="AD16" s="11">
        <f t="shared" si="12"/>
        <v>0</v>
      </c>
      <c r="AE16" s="82"/>
      <c r="AF16" s="83">
        <f t="shared" si="13"/>
        <v>0</v>
      </c>
      <c r="AG16" s="54"/>
      <c r="AH16" s="11">
        <f t="shared" si="14"/>
        <v>0</v>
      </c>
      <c r="AI16" s="54"/>
      <c r="AJ16" s="11">
        <f t="shared" si="15"/>
        <v>0</v>
      </c>
      <c r="AK16" s="88"/>
      <c r="AL16" s="59">
        <f t="shared" si="16"/>
        <v>0</v>
      </c>
      <c r="AM16" s="89"/>
      <c r="AN16" s="59">
        <f t="shared" si="17"/>
        <v>0</v>
      </c>
    </row>
    <row r="17" spans="1:40" x14ac:dyDescent="0.25">
      <c r="A17" s="37">
        <f t="shared" si="18"/>
        <v>16</v>
      </c>
      <c r="B17" s="37" t="s">
        <v>185</v>
      </c>
      <c r="C17" s="37" t="s">
        <v>47</v>
      </c>
      <c r="D17" s="14">
        <f>Z17+AB17</f>
        <v>439</v>
      </c>
      <c r="E17" s="54"/>
      <c r="F17" s="11">
        <f t="shared" si="0"/>
        <v>0</v>
      </c>
      <c r="G17" s="82"/>
      <c r="H17" s="83">
        <f t="shared" si="1"/>
        <v>0</v>
      </c>
      <c r="I17" s="54"/>
      <c r="J17" s="11">
        <f t="shared" si="2"/>
        <v>0</v>
      </c>
      <c r="K17" s="91"/>
      <c r="L17" s="13">
        <f t="shared" si="3"/>
        <v>0</v>
      </c>
      <c r="M17" s="92"/>
      <c r="N17" s="86">
        <f t="shared" si="4"/>
        <v>0</v>
      </c>
      <c r="O17" s="85"/>
      <c r="P17" s="13">
        <f t="shared" si="5"/>
        <v>0</v>
      </c>
      <c r="Q17" s="107"/>
      <c r="R17" s="108">
        <f t="shared" si="6"/>
        <v>0</v>
      </c>
      <c r="S17" s="109"/>
      <c r="T17" s="106">
        <f t="shared" si="7"/>
        <v>0</v>
      </c>
      <c r="U17" s="40"/>
      <c r="V17" s="59">
        <f t="shared" si="8"/>
        <v>0</v>
      </c>
      <c r="W17" s="89"/>
      <c r="X17" s="59">
        <f t="shared" si="9"/>
        <v>0</v>
      </c>
      <c r="Y17" s="93">
        <v>6.66</v>
      </c>
      <c r="Z17" s="96">
        <f t="shared" si="10"/>
        <v>284</v>
      </c>
      <c r="AA17" s="93">
        <v>15.28</v>
      </c>
      <c r="AB17" s="94">
        <f t="shared" si="11"/>
        <v>155</v>
      </c>
      <c r="AC17" s="54"/>
      <c r="AD17" s="11">
        <f t="shared" si="12"/>
        <v>0</v>
      </c>
      <c r="AE17" s="82"/>
      <c r="AF17" s="83">
        <f t="shared" si="13"/>
        <v>0</v>
      </c>
      <c r="AG17" s="54"/>
      <c r="AH17" s="11">
        <f t="shared" si="14"/>
        <v>0</v>
      </c>
      <c r="AI17" s="54"/>
      <c r="AJ17" s="11">
        <f t="shared" si="15"/>
        <v>0</v>
      </c>
      <c r="AK17" s="88"/>
      <c r="AL17" s="59">
        <f t="shared" si="16"/>
        <v>0</v>
      </c>
      <c r="AM17" s="89"/>
      <c r="AN17" s="59">
        <f t="shared" si="17"/>
        <v>0</v>
      </c>
    </row>
    <row r="18" spans="1:40" x14ac:dyDescent="0.25">
      <c r="A18" s="37">
        <f t="shared" si="18"/>
        <v>17</v>
      </c>
      <c r="B18" s="37" t="s">
        <v>117</v>
      </c>
      <c r="C18" s="37" t="s">
        <v>96</v>
      </c>
      <c r="D18" s="14">
        <f>L18+N18</f>
        <v>386</v>
      </c>
      <c r="E18" s="54"/>
      <c r="F18" s="11">
        <f t="shared" si="0"/>
        <v>0</v>
      </c>
      <c r="G18" s="82"/>
      <c r="H18" s="83">
        <f t="shared" si="1"/>
        <v>0</v>
      </c>
      <c r="I18" s="54"/>
      <c r="J18" s="11">
        <f t="shared" si="2"/>
        <v>0</v>
      </c>
      <c r="K18" s="93">
        <v>14.37</v>
      </c>
      <c r="L18" s="94">
        <f t="shared" si="3"/>
        <v>176</v>
      </c>
      <c r="M18" s="95">
        <v>5.25</v>
      </c>
      <c r="N18" s="96">
        <f t="shared" si="4"/>
        <v>210</v>
      </c>
      <c r="O18" s="85">
        <v>10.39</v>
      </c>
      <c r="P18" s="13">
        <f t="shared" si="5"/>
        <v>95</v>
      </c>
      <c r="Q18" s="107"/>
      <c r="R18" s="108">
        <f t="shared" si="6"/>
        <v>0</v>
      </c>
      <c r="S18" s="109"/>
      <c r="T18" s="106">
        <f t="shared" si="7"/>
        <v>0</v>
      </c>
      <c r="U18" s="40"/>
      <c r="V18" s="59">
        <f t="shared" si="8"/>
        <v>0</v>
      </c>
      <c r="W18" s="89"/>
      <c r="X18" s="59">
        <f t="shared" si="9"/>
        <v>0</v>
      </c>
      <c r="Y18" s="48"/>
      <c r="Z18" s="49">
        <f t="shared" si="10"/>
        <v>0</v>
      </c>
      <c r="AA18" s="48"/>
      <c r="AB18" s="87">
        <f t="shared" si="11"/>
        <v>0</v>
      </c>
      <c r="AC18" s="54"/>
      <c r="AD18" s="11">
        <f t="shared" si="12"/>
        <v>0</v>
      </c>
      <c r="AE18" s="82"/>
      <c r="AF18" s="83">
        <f t="shared" si="13"/>
        <v>0</v>
      </c>
      <c r="AG18" s="54"/>
      <c r="AH18" s="11">
        <f t="shared" si="14"/>
        <v>0</v>
      </c>
      <c r="AI18" s="54"/>
      <c r="AJ18" s="11">
        <f t="shared" si="15"/>
        <v>0</v>
      </c>
      <c r="AK18" s="88"/>
      <c r="AL18" s="59">
        <f t="shared" si="16"/>
        <v>0</v>
      </c>
      <c r="AM18" s="89"/>
      <c r="AN18" s="59">
        <f t="shared" si="17"/>
        <v>0</v>
      </c>
    </row>
    <row r="19" spans="1:40" x14ac:dyDescent="0.25">
      <c r="A19" s="37">
        <f t="shared" ref="A19:A28" si="19">A18+1</f>
        <v>18</v>
      </c>
      <c r="B19" s="37" t="s">
        <v>143</v>
      </c>
      <c r="C19" s="37" t="s">
        <v>9</v>
      </c>
      <c r="D19" s="14">
        <f>R19+T19</f>
        <v>366</v>
      </c>
      <c r="E19" s="54"/>
      <c r="F19" s="11">
        <f t="shared" si="0"/>
        <v>0</v>
      </c>
      <c r="G19" s="82"/>
      <c r="H19" s="83">
        <f t="shared" si="1"/>
        <v>0</v>
      </c>
      <c r="I19" s="54"/>
      <c r="J19" s="11">
        <f t="shared" si="2"/>
        <v>0</v>
      </c>
      <c r="K19" s="91"/>
      <c r="L19" s="13">
        <f t="shared" si="3"/>
        <v>0</v>
      </c>
      <c r="M19" s="92"/>
      <c r="N19" s="86">
        <f t="shared" si="4"/>
        <v>0</v>
      </c>
      <c r="O19" s="85"/>
      <c r="P19" s="13">
        <f t="shared" si="5"/>
        <v>0</v>
      </c>
      <c r="Q19" s="95">
        <v>5.79</v>
      </c>
      <c r="R19" s="96">
        <f t="shared" si="6"/>
        <v>238</v>
      </c>
      <c r="S19" s="93">
        <v>13.11</v>
      </c>
      <c r="T19" s="94">
        <f t="shared" si="7"/>
        <v>128</v>
      </c>
      <c r="U19" s="40"/>
      <c r="V19" s="59">
        <f t="shared" si="8"/>
        <v>0</v>
      </c>
      <c r="W19" s="89"/>
      <c r="X19" s="59">
        <f t="shared" si="9"/>
        <v>0</v>
      </c>
      <c r="Y19" s="48"/>
      <c r="Z19" s="49">
        <f t="shared" si="10"/>
        <v>0</v>
      </c>
      <c r="AA19" s="48"/>
      <c r="AB19" s="87">
        <f t="shared" si="11"/>
        <v>0</v>
      </c>
      <c r="AC19" s="54"/>
      <c r="AD19" s="11">
        <f t="shared" si="12"/>
        <v>0</v>
      </c>
      <c r="AE19" s="82"/>
      <c r="AF19" s="83">
        <f t="shared" si="13"/>
        <v>0</v>
      </c>
      <c r="AG19" s="54"/>
      <c r="AH19" s="11">
        <f t="shared" si="14"/>
        <v>0</v>
      </c>
      <c r="AI19" s="54"/>
      <c r="AJ19" s="11">
        <f t="shared" si="15"/>
        <v>0</v>
      </c>
      <c r="AK19" s="88"/>
      <c r="AL19" s="59">
        <f t="shared" si="16"/>
        <v>0</v>
      </c>
      <c r="AM19" s="89"/>
      <c r="AN19" s="59">
        <f t="shared" si="17"/>
        <v>0</v>
      </c>
    </row>
    <row r="20" spans="1:40" x14ac:dyDescent="0.25">
      <c r="A20" s="37">
        <f t="shared" si="19"/>
        <v>19</v>
      </c>
      <c r="B20" s="37" t="s">
        <v>118</v>
      </c>
      <c r="C20" s="37" t="s">
        <v>57</v>
      </c>
      <c r="D20" s="14">
        <f>N20+P20</f>
        <v>352</v>
      </c>
      <c r="E20" s="54"/>
      <c r="F20" s="11">
        <f t="shared" si="0"/>
        <v>0</v>
      </c>
      <c r="G20" s="82"/>
      <c r="H20" s="83">
        <f t="shared" si="1"/>
        <v>0</v>
      </c>
      <c r="I20" s="54"/>
      <c r="J20" s="11">
        <f t="shared" si="2"/>
        <v>0</v>
      </c>
      <c r="K20" s="91">
        <v>11.52</v>
      </c>
      <c r="L20" s="13">
        <f t="shared" si="3"/>
        <v>133</v>
      </c>
      <c r="M20" s="95">
        <v>5.22</v>
      </c>
      <c r="N20" s="96">
        <f t="shared" si="4"/>
        <v>209</v>
      </c>
      <c r="O20" s="93">
        <v>14.31</v>
      </c>
      <c r="P20" s="94">
        <f t="shared" si="5"/>
        <v>143</v>
      </c>
      <c r="Q20" s="107"/>
      <c r="R20" s="108">
        <f t="shared" si="6"/>
        <v>0</v>
      </c>
      <c r="S20" s="109"/>
      <c r="T20" s="106">
        <f t="shared" si="7"/>
        <v>0</v>
      </c>
      <c r="U20" s="40"/>
      <c r="V20" s="59">
        <f t="shared" si="8"/>
        <v>0</v>
      </c>
      <c r="W20" s="89"/>
      <c r="X20" s="59">
        <f t="shared" si="9"/>
        <v>0</v>
      </c>
      <c r="Y20" s="48"/>
      <c r="Z20" s="49">
        <f t="shared" si="10"/>
        <v>0</v>
      </c>
      <c r="AA20" s="48"/>
      <c r="AB20" s="87">
        <f t="shared" si="11"/>
        <v>0</v>
      </c>
      <c r="AC20" s="54"/>
      <c r="AD20" s="11">
        <f t="shared" si="12"/>
        <v>0</v>
      </c>
      <c r="AE20" s="82"/>
      <c r="AF20" s="83">
        <f t="shared" si="13"/>
        <v>0</v>
      </c>
      <c r="AG20" s="54"/>
      <c r="AH20" s="11">
        <f t="shared" si="14"/>
        <v>0</v>
      </c>
      <c r="AI20" s="54"/>
      <c r="AJ20" s="11">
        <f t="shared" si="15"/>
        <v>0</v>
      </c>
      <c r="AK20" s="88"/>
      <c r="AL20" s="59">
        <f t="shared" si="16"/>
        <v>0</v>
      </c>
      <c r="AM20" s="89"/>
      <c r="AN20" s="59">
        <f t="shared" si="17"/>
        <v>0</v>
      </c>
    </row>
    <row r="21" spans="1:40" x14ac:dyDescent="0.25">
      <c r="A21" s="37">
        <f t="shared" si="19"/>
        <v>20</v>
      </c>
      <c r="B21" s="37" t="s">
        <v>316</v>
      </c>
      <c r="C21" s="37" t="s">
        <v>9</v>
      </c>
      <c r="D21" s="14">
        <f>AF21+AH21</f>
        <v>339</v>
      </c>
      <c r="E21" s="54"/>
      <c r="F21" s="11">
        <f t="shared" si="0"/>
        <v>0</v>
      </c>
      <c r="G21" s="82"/>
      <c r="H21" s="83">
        <f t="shared" si="1"/>
        <v>0</v>
      </c>
      <c r="I21" s="54"/>
      <c r="J21" s="11">
        <f t="shared" si="2"/>
        <v>0</v>
      </c>
      <c r="K21" s="91"/>
      <c r="L21" s="13">
        <f t="shared" si="3"/>
        <v>0</v>
      </c>
      <c r="M21" s="92"/>
      <c r="N21" s="86">
        <f t="shared" si="4"/>
        <v>0</v>
      </c>
      <c r="O21" s="85"/>
      <c r="P21" s="13">
        <f t="shared" si="5"/>
        <v>0</v>
      </c>
      <c r="Q21" s="107"/>
      <c r="R21" s="108">
        <f t="shared" si="6"/>
        <v>0</v>
      </c>
      <c r="S21" s="109"/>
      <c r="T21" s="106">
        <f t="shared" si="7"/>
        <v>0</v>
      </c>
      <c r="U21" s="40"/>
      <c r="V21" s="59">
        <f t="shared" si="8"/>
        <v>0</v>
      </c>
      <c r="W21" s="89"/>
      <c r="X21" s="59">
        <f t="shared" si="9"/>
        <v>0</v>
      </c>
      <c r="Y21" s="48"/>
      <c r="Z21" s="49">
        <f t="shared" si="10"/>
        <v>0</v>
      </c>
      <c r="AA21" s="48"/>
      <c r="AB21" s="87">
        <f t="shared" si="11"/>
        <v>0</v>
      </c>
      <c r="AC21" s="54">
        <v>10.33</v>
      </c>
      <c r="AD21" s="11">
        <f t="shared" si="12"/>
        <v>116</v>
      </c>
      <c r="AE21" s="95">
        <v>5.21</v>
      </c>
      <c r="AF21" s="96">
        <f t="shared" si="13"/>
        <v>208</v>
      </c>
      <c r="AG21" s="93">
        <v>9.2899999999999991</v>
      </c>
      <c r="AH21" s="94">
        <f t="shared" si="14"/>
        <v>131</v>
      </c>
      <c r="AI21" s="54">
        <v>10.29</v>
      </c>
      <c r="AJ21" s="11">
        <f t="shared" si="15"/>
        <v>94</v>
      </c>
      <c r="AK21" s="88"/>
      <c r="AL21" s="59">
        <f t="shared" si="16"/>
        <v>0</v>
      </c>
      <c r="AM21" s="89"/>
      <c r="AN21" s="59">
        <f t="shared" si="17"/>
        <v>0</v>
      </c>
    </row>
    <row r="22" spans="1:40" x14ac:dyDescent="0.25">
      <c r="A22" s="37">
        <f t="shared" si="19"/>
        <v>21</v>
      </c>
      <c r="B22" s="37" t="s">
        <v>119</v>
      </c>
      <c r="C22" s="37" t="s">
        <v>57</v>
      </c>
      <c r="D22" s="14">
        <f>N22+P22</f>
        <v>313</v>
      </c>
      <c r="E22" s="54"/>
      <c r="F22" s="11">
        <f t="shared" si="0"/>
        <v>0</v>
      </c>
      <c r="G22" s="82"/>
      <c r="H22" s="83">
        <f t="shared" si="1"/>
        <v>0</v>
      </c>
      <c r="I22" s="54"/>
      <c r="J22" s="11">
        <f t="shared" si="2"/>
        <v>0</v>
      </c>
      <c r="K22" s="91">
        <v>10.220000000000001</v>
      </c>
      <c r="L22" s="13">
        <f t="shared" si="3"/>
        <v>114</v>
      </c>
      <c r="M22" s="95">
        <v>4.49</v>
      </c>
      <c r="N22" s="96">
        <f t="shared" si="4"/>
        <v>172</v>
      </c>
      <c r="O22" s="93">
        <v>14.18</v>
      </c>
      <c r="P22" s="94">
        <f t="shared" si="5"/>
        <v>141</v>
      </c>
      <c r="Q22" s="107"/>
      <c r="R22" s="108">
        <f t="shared" si="6"/>
        <v>0</v>
      </c>
      <c r="S22" s="109"/>
      <c r="T22" s="106">
        <f t="shared" si="7"/>
        <v>0</v>
      </c>
      <c r="U22" s="40"/>
      <c r="V22" s="59">
        <f t="shared" si="8"/>
        <v>0</v>
      </c>
      <c r="W22" s="89"/>
      <c r="X22" s="59">
        <f t="shared" si="9"/>
        <v>0</v>
      </c>
      <c r="Y22" s="48"/>
      <c r="Z22" s="49">
        <f t="shared" si="10"/>
        <v>0</v>
      </c>
      <c r="AA22" s="48"/>
      <c r="AB22" s="87">
        <f t="shared" si="11"/>
        <v>0</v>
      </c>
      <c r="AC22" s="54"/>
      <c r="AD22" s="11">
        <f t="shared" si="12"/>
        <v>0</v>
      </c>
      <c r="AE22" s="82"/>
      <c r="AF22" s="83">
        <f t="shared" si="13"/>
        <v>0</v>
      </c>
      <c r="AG22" s="54"/>
      <c r="AH22" s="11">
        <f t="shared" si="14"/>
        <v>0</v>
      </c>
      <c r="AI22" s="54"/>
      <c r="AJ22" s="11">
        <f t="shared" si="15"/>
        <v>0</v>
      </c>
      <c r="AK22" s="88"/>
      <c r="AL22" s="59">
        <f t="shared" si="16"/>
        <v>0</v>
      </c>
      <c r="AM22" s="89"/>
      <c r="AN22" s="59">
        <f t="shared" si="17"/>
        <v>0</v>
      </c>
    </row>
    <row r="23" spans="1:40" x14ac:dyDescent="0.25">
      <c r="A23" s="37">
        <f t="shared" si="19"/>
        <v>22</v>
      </c>
      <c r="B23" s="37" t="s">
        <v>120</v>
      </c>
      <c r="C23" s="37" t="s">
        <v>57</v>
      </c>
      <c r="D23" s="14">
        <f>L23+N23</f>
        <v>254</v>
      </c>
      <c r="E23" s="54"/>
      <c r="F23" s="11">
        <f t="shared" si="0"/>
        <v>0</v>
      </c>
      <c r="G23" s="82"/>
      <c r="H23" s="83">
        <f t="shared" si="1"/>
        <v>0</v>
      </c>
      <c r="I23" s="54"/>
      <c r="J23" s="11">
        <f t="shared" si="2"/>
        <v>0</v>
      </c>
      <c r="K23" s="93">
        <v>8.69</v>
      </c>
      <c r="L23" s="94">
        <f t="shared" si="3"/>
        <v>93</v>
      </c>
      <c r="M23" s="95">
        <v>4.2699999999999996</v>
      </c>
      <c r="N23" s="96">
        <f t="shared" si="4"/>
        <v>161</v>
      </c>
      <c r="O23" s="85">
        <v>9.27</v>
      </c>
      <c r="P23" s="13">
        <f t="shared" si="5"/>
        <v>82</v>
      </c>
      <c r="Q23" s="107"/>
      <c r="R23" s="108">
        <f t="shared" si="6"/>
        <v>0</v>
      </c>
      <c r="S23" s="109"/>
      <c r="T23" s="106">
        <f t="shared" si="7"/>
        <v>0</v>
      </c>
      <c r="U23" s="40"/>
      <c r="V23" s="59">
        <f t="shared" si="8"/>
        <v>0</v>
      </c>
      <c r="W23" s="89"/>
      <c r="X23" s="59">
        <f t="shared" si="9"/>
        <v>0</v>
      </c>
      <c r="Y23" s="48"/>
      <c r="Z23" s="49">
        <f t="shared" si="10"/>
        <v>0</v>
      </c>
      <c r="AA23" s="48"/>
      <c r="AB23" s="87">
        <f t="shared" si="11"/>
        <v>0</v>
      </c>
      <c r="AC23" s="54"/>
      <c r="AD23" s="11">
        <f t="shared" si="12"/>
        <v>0</v>
      </c>
      <c r="AE23" s="82"/>
      <c r="AF23" s="83">
        <f t="shared" si="13"/>
        <v>0</v>
      </c>
      <c r="AG23" s="54"/>
      <c r="AH23" s="11">
        <f t="shared" si="14"/>
        <v>0</v>
      </c>
      <c r="AI23" s="54"/>
      <c r="AJ23" s="11">
        <f t="shared" si="15"/>
        <v>0</v>
      </c>
      <c r="AK23" s="88"/>
      <c r="AL23" s="59">
        <f t="shared" si="16"/>
        <v>0</v>
      </c>
      <c r="AM23" s="89"/>
      <c r="AN23" s="59">
        <f t="shared" si="17"/>
        <v>0</v>
      </c>
    </row>
    <row r="24" spans="1:40" x14ac:dyDescent="0.25">
      <c r="A24" s="37">
        <f t="shared" si="19"/>
        <v>23</v>
      </c>
      <c r="B24" s="37" t="s">
        <v>144</v>
      </c>
      <c r="C24" s="37" t="s">
        <v>140</v>
      </c>
      <c r="D24" s="14">
        <f>R24</f>
        <v>232</v>
      </c>
      <c r="E24" s="54"/>
      <c r="F24" s="11">
        <f t="shared" si="0"/>
        <v>0</v>
      </c>
      <c r="G24" s="82"/>
      <c r="H24" s="83">
        <f t="shared" si="1"/>
        <v>0</v>
      </c>
      <c r="I24" s="54"/>
      <c r="J24" s="11">
        <f t="shared" si="2"/>
        <v>0</v>
      </c>
      <c r="K24" s="91"/>
      <c r="L24" s="13">
        <f t="shared" si="3"/>
        <v>0</v>
      </c>
      <c r="M24" s="92"/>
      <c r="N24" s="86">
        <f t="shared" si="4"/>
        <v>0</v>
      </c>
      <c r="O24" s="85"/>
      <c r="P24" s="13">
        <f t="shared" si="5"/>
        <v>0</v>
      </c>
      <c r="Q24" s="95">
        <v>5.68</v>
      </c>
      <c r="R24" s="96">
        <f t="shared" si="6"/>
        <v>232</v>
      </c>
      <c r="S24" s="109"/>
      <c r="T24" s="106">
        <f t="shared" si="7"/>
        <v>0</v>
      </c>
      <c r="U24" s="40"/>
      <c r="V24" s="59">
        <f t="shared" si="8"/>
        <v>0</v>
      </c>
      <c r="W24" s="89"/>
      <c r="X24" s="59">
        <f t="shared" si="9"/>
        <v>0</v>
      </c>
      <c r="Y24" s="48"/>
      <c r="Z24" s="49">
        <f t="shared" si="10"/>
        <v>0</v>
      </c>
      <c r="AA24" s="48"/>
      <c r="AB24" s="87">
        <f t="shared" si="11"/>
        <v>0</v>
      </c>
      <c r="AC24" s="54"/>
      <c r="AD24" s="11">
        <f t="shared" si="12"/>
        <v>0</v>
      </c>
      <c r="AE24" s="82"/>
      <c r="AF24" s="83">
        <f t="shared" si="13"/>
        <v>0</v>
      </c>
      <c r="AG24" s="54"/>
      <c r="AH24" s="11">
        <f t="shared" si="14"/>
        <v>0</v>
      </c>
      <c r="AI24" s="54"/>
      <c r="AJ24" s="11">
        <f t="shared" si="15"/>
        <v>0</v>
      </c>
      <c r="AK24" s="88"/>
      <c r="AL24" s="59">
        <f t="shared" si="16"/>
        <v>0</v>
      </c>
      <c r="AM24" s="89"/>
      <c r="AN24" s="59">
        <f t="shared" si="17"/>
        <v>0</v>
      </c>
    </row>
    <row r="25" spans="1:40" x14ac:dyDescent="0.25">
      <c r="A25" s="37">
        <f t="shared" si="19"/>
        <v>24</v>
      </c>
      <c r="B25" s="37" t="s">
        <v>115</v>
      </c>
      <c r="C25" s="37" t="s">
        <v>116</v>
      </c>
      <c r="D25" s="14">
        <f>N25</f>
        <v>216</v>
      </c>
      <c r="E25" s="54"/>
      <c r="F25" s="11">
        <f t="shared" si="0"/>
        <v>0</v>
      </c>
      <c r="G25" s="82"/>
      <c r="H25" s="83">
        <f t="shared" si="1"/>
        <v>0</v>
      </c>
      <c r="I25" s="54"/>
      <c r="J25" s="11">
        <f t="shared" si="2"/>
        <v>0</v>
      </c>
      <c r="K25" s="91"/>
      <c r="L25" s="13">
        <f t="shared" si="3"/>
        <v>0</v>
      </c>
      <c r="M25" s="95">
        <v>5.37</v>
      </c>
      <c r="N25" s="96">
        <f t="shared" si="4"/>
        <v>216</v>
      </c>
      <c r="O25" s="85"/>
      <c r="P25" s="13">
        <f t="shared" si="5"/>
        <v>0</v>
      </c>
      <c r="Q25" s="107"/>
      <c r="R25" s="108">
        <f t="shared" si="6"/>
        <v>0</v>
      </c>
      <c r="S25" s="109"/>
      <c r="T25" s="106">
        <f t="shared" si="7"/>
        <v>0</v>
      </c>
      <c r="U25" s="40"/>
      <c r="V25" s="59">
        <f t="shared" si="8"/>
        <v>0</v>
      </c>
      <c r="W25" s="89"/>
      <c r="X25" s="59">
        <f t="shared" si="9"/>
        <v>0</v>
      </c>
      <c r="Y25" s="48"/>
      <c r="Z25" s="49">
        <f t="shared" si="10"/>
        <v>0</v>
      </c>
      <c r="AA25" s="48"/>
      <c r="AB25" s="87">
        <f t="shared" si="11"/>
        <v>0</v>
      </c>
      <c r="AC25" s="54"/>
      <c r="AD25" s="11">
        <f t="shared" si="12"/>
        <v>0</v>
      </c>
      <c r="AE25" s="82"/>
      <c r="AF25" s="83">
        <f t="shared" si="13"/>
        <v>0</v>
      </c>
      <c r="AG25" s="54"/>
      <c r="AH25" s="11">
        <f t="shared" si="14"/>
        <v>0</v>
      </c>
      <c r="AI25" s="54"/>
      <c r="AJ25" s="11">
        <f t="shared" si="15"/>
        <v>0</v>
      </c>
      <c r="AK25" s="88"/>
      <c r="AL25" s="59">
        <f t="shared" si="16"/>
        <v>0</v>
      </c>
      <c r="AM25" s="89"/>
      <c r="AN25" s="59">
        <f t="shared" si="17"/>
        <v>0</v>
      </c>
    </row>
    <row r="26" spans="1:40" x14ac:dyDescent="0.25">
      <c r="A26" s="37">
        <f t="shared" si="19"/>
        <v>25</v>
      </c>
      <c r="B26" s="37" t="s">
        <v>145</v>
      </c>
      <c r="C26" s="37" t="s">
        <v>26</v>
      </c>
      <c r="D26" s="14">
        <f>R26</f>
        <v>216</v>
      </c>
      <c r="E26" s="54"/>
      <c r="F26" s="11">
        <f t="shared" si="0"/>
        <v>0</v>
      </c>
      <c r="G26" s="82"/>
      <c r="H26" s="83">
        <f t="shared" si="1"/>
        <v>0</v>
      </c>
      <c r="I26" s="54"/>
      <c r="J26" s="11">
        <f t="shared" si="2"/>
        <v>0</v>
      </c>
      <c r="K26" s="91"/>
      <c r="L26" s="13">
        <f t="shared" si="3"/>
        <v>0</v>
      </c>
      <c r="M26" s="92"/>
      <c r="N26" s="86">
        <f t="shared" si="4"/>
        <v>0</v>
      </c>
      <c r="O26" s="85"/>
      <c r="P26" s="13">
        <f t="shared" si="5"/>
        <v>0</v>
      </c>
      <c r="Q26" s="95">
        <v>5.37</v>
      </c>
      <c r="R26" s="96">
        <f t="shared" si="6"/>
        <v>216</v>
      </c>
      <c r="S26" s="109"/>
      <c r="T26" s="106">
        <f t="shared" si="7"/>
        <v>0</v>
      </c>
      <c r="U26" s="40"/>
      <c r="V26" s="59">
        <f t="shared" si="8"/>
        <v>0</v>
      </c>
      <c r="W26" s="89"/>
      <c r="X26" s="59">
        <f t="shared" si="9"/>
        <v>0</v>
      </c>
      <c r="Y26" s="48"/>
      <c r="Z26" s="49">
        <f t="shared" si="10"/>
        <v>0</v>
      </c>
      <c r="AA26" s="48"/>
      <c r="AB26" s="87">
        <f t="shared" si="11"/>
        <v>0</v>
      </c>
      <c r="AC26" s="54"/>
      <c r="AD26" s="11">
        <f t="shared" si="12"/>
        <v>0</v>
      </c>
      <c r="AE26" s="82"/>
      <c r="AF26" s="83">
        <f t="shared" si="13"/>
        <v>0</v>
      </c>
      <c r="AG26" s="54"/>
      <c r="AH26" s="11">
        <f t="shared" si="14"/>
        <v>0</v>
      </c>
      <c r="AI26" s="54"/>
      <c r="AJ26" s="11">
        <f t="shared" si="15"/>
        <v>0</v>
      </c>
      <c r="AK26" s="88"/>
      <c r="AL26" s="59">
        <f t="shared" si="16"/>
        <v>0</v>
      </c>
      <c r="AM26" s="89"/>
      <c r="AN26" s="59">
        <f t="shared" si="17"/>
        <v>0</v>
      </c>
    </row>
    <row r="27" spans="1:40" x14ac:dyDescent="0.25">
      <c r="A27" s="37">
        <f t="shared" si="19"/>
        <v>26</v>
      </c>
      <c r="B27" s="37" t="s">
        <v>188</v>
      </c>
      <c r="C27" s="37" t="s">
        <v>68</v>
      </c>
      <c r="D27" s="14">
        <f>Z27</f>
        <v>179</v>
      </c>
      <c r="E27" s="54"/>
      <c r="F27" s="11">
        <f t="shared" si="0"/>
        <v>0</v>
      </c>
      <c r="G27" s="82"/>
      <c r="H27" s="83">
        <f t="shared" si="1"/>
        <v>0</v>
      </c>
      <c r="I27" s="54"/>
      <c r="J27" s="11">
        <f t="shared" si="2"/>
        <v>0</v>
      </c>
      <c r="K27" s="91"/>
      <c r="L27" s="13">
        <f t="shared" si="3"/>
        <v>0</v>
      </c>
      <c r="M27" s="92"/>
      <c r="N27" s="86">
        <f t="shared" si="4"/>
        <v>0</v>
      </c>
      <c r="O27" s="85"/>
      <c r="P27" s="13">
        <f t="shared" si="5"/>
        <v>0</v>
      </c>
      <c r="Q27" s="107"/>
      <c r="R27" s="108">
        <f t="shared" si="6"/>
        <v>0</v>
      </c>
      <c r="S27" s="109"/>
      <c r="T27" s="106">
        <f t="shared" si="7"/>
        <v>0</v>
      </c>
      <c r="U27" s="40"/>
      <c r="V27" s="59">
        <f t="shared" si="8"/>
        <v>0</v>
      </c>
      <c r="W27" s="89"/>
      <c r="X27" s="59">
        <f t="shared" si="9"/>
        <v>0</v>
      </c>
      <c r="Y27" s="93">
        <v>4.63</v>
      </c>
      <c r="Z27" s="96">
        <f t="shared" si="10"/>
        <v>179</v>
      </c>
      <c r="AA27" s="48"/>
      <c r="AB27" s="87">
        <f t="shared" si="11"/>
        <v>0</v>
      </c>
      <c r="AC27" s="54"/>
      <c r="AD27" s="11">
        <f t="shared" si="12"/>
        <v>0</v>
      </c>
      <c r="AE27" s="82"/>
      <c r="AF27" s="83">
        <f t="shared" si="13"/>
        <v>0</v>
      </c>
      <c r="AG27" s="54"/>
      <c r="AH27" s="11">
        <f t="shared" si="14"/>
        <v>0</v>
      </c>
      <c r="AI27" s="54"/>
      <c r="AJ27" s="11">
        <f t="shared" si="15"/>
        <v>0</v>
      </c>
      <c r="AK27" s="88"/>
      <c r="AL27" s="59">
        <f t="shared" si="16"/>
        <v>0</v>
      </c>
      <c r="AM27" s="89"/>
      <c r="AN27" s="59">
        <f t="shared" si="17"/>
        <v>0</v>
      </c>
    </row>
    <row r="28" spans="1:40" x14ac:dyDescent="0.25">
      <c r="A28" s="37">
        <f t="shared" si="19"/>
        <v>27</v>
      </c>
      <c r="B28" s="37" t="s">
        <v>146</v>
      </c>
      <c r="C28" s="37" t="s">
        <v>147</v>
      </c>
      <c r="D28" s="14">
        <f>T28</f>
        <v>120</v>
      </c>
      <c r="E28" s="54"/>
      <c r="F28" s="11">
        <f t="shared" si="0"/>
        <v>0</v>
      </c>
      <c r="G28" s="82"/>
      <c r="H28" s="83">
        <f t="shared" si="1"/>
        <v>0</v>
      </c>
      <c r="I28" s="54"/>
      <c r="J28" s="11">
        <f t="shared" si="2"/>
        <v>0</v>
      </c>
      <c r="K28" s="91"/>
      <c r="L28" s="13">
        <f t="shared" si="3"/>
        <v>0</v>
      </c>
      <c r="M28" s="92"/>
      <c r="N28" s="86">
        <f t="shared" si="4"/>
        <v>0</v>
      </c>
      <c r="O28" s="85"/>
      <c r="P28" s="13">
        <f t="shared" si="5"/>
        <v>0</v>
      </c>
      <c r="Q28" s="107"/>
      <c r="R28" s="108">
        <f t="shared" si="6"/>
        <v>0</v>
      </c>
      <c r="S28" s="93">
        <v>12.46</v>
      </c>
      <c r="T28" s="94">
        <f t="shared" si="7"/>
        <v>120</v>
      </c>
      <c r="U28" s="40"/>
      <c r="V28" s="59">
        <f t="shared" si="8"/>
        <v>0</v>
      </c>
      <c r="W28" s="89"/>
      <c r="X28" s="59">
        <f t="shared" si="9"/>
        <v>0</v>
      </c>
      <c r="Y28" s="48"/>
      <c r="Z28" s="49">
        <f t="shared" si="10"/>
        <v>0</v>
      </c>
      <c r="AA28" s="48"/>
      <c r="AB28" s="87">
        <f t="shared" si="11"/>
        <v>0</v>
      </c>
      <c r="AC28" s="54"/>
      <c r="AD28" s="11">
        <f t="shared" si="12"/>
        <v>0</v>
      </c>
      <c r="AE28" s="82"/>
      <c r="AF28" s="83">
        <f t="shared" si="13"/>
        <v>0</v>
      </c>
      <c r="AG28" s="54"/>
      <c r="AH28" s="11">
        <f t="shared" si="14"/>
        <v>0</v>
      </c>
      <c r="AI28" s="54"/>
      <c r="AJ28" s="11">
        <f t="shared" si="15"/>
        <v>0</v>
      </c>
      <c r="AK28" s="88"/>
      <c r="AL28" s="59">
        <f t="shared" si="16"/>
        <v>0</v>
      </c>
      <c r="AM28" s="89"/>
      <c r="AN28" s="59">
        <f t="shared" si="17"/>
        <v>0</v>
      </c>
    </row>
    <row r="29" spans="1:40" x14ac:dyDescent="0.25">
      <c r="A29" s="37"/>
      <c r="B29" s="37"/>
      <c r="C29" s="37"/>
      <c r="E29" s="54"/>
      <c r="F29" s="11">
        <f t="shared" si="0"/>
        <v>0</v>
      </c>
      <c r="G29" s="82"/>
      <c r="H29" s="83">
        <f t="shared" si="1"/>
        <v>0</v>
      </c>
      <c r="I29" s="54"/>
      <c r="J29" s="11">
        <f t="shared" si="2"/>
        <v>0</v>
      </c>
      <c r="K29" s="91"/>
      <c r="L29" s="13">
        <f t="shared" si="3"/>
        <v>0</v>
      </c>
      <c r="M29" s="92"/>
      <c r="N29" s="86">
        <f t="shared" si="4"/>
        <v>0</v>
      </c>
      <c r="O29" s="85"/>
      <c r="P29" s="13">
        <f t="shared" si="5"/>
        <v>0</v>
      </c>
      <c r="Q29" s="107"/>
      <c r="R29" s="108">
        <f t="shared" si="6"/>
        <v>0</v>
      </c>
      <c r="S29" s="109"/>
      <c r="T29" s="106">
        <f t="shared" si="7"/>
        <v>0</v>
      </c>
      <c r="U29" s="40"/>
      <c r="V29" s="59">
        <f t="shared" si="8"/>
        <v>0</v>
      </c>
      <c r="W29" s="89"/>
      <c r="X29" s="59">
        <f t="shared" si="9"/>
        <v>0</v>
      </c>
      <c r="Y29" s="48"/>
      <c r="Z29" s="49">
        <f t="shared" si="10"/>
        <v>0</v>
      </c>
      <c r="AA29" s="48"/>
      <c r="AB29" s="87">
        <f t="shared" si="11"/>
        <v>0</v>
      </c>
      <c r="AC29" s="54"/>
      <c r="AD29" s="11">
        <f t="shared" si="12"/>
        <v>0</v>
      </c>
      <c r="AE29" s="82"/>
      <c r="AF29" s="83">
        <f t="shared" si="13"/>
        <v>0</v>
      </c>
      <c r="AG29" s="54"/>
      <c r="AH29" s="11">
        <f t="shared" si="14"/>
        <v>0</v>
      </c>
      <c r="AI29" s="54"/>
      <c r="AJ29" s="11">
        <f t="shared" si="15"/>
        <v>0</v>
      </c>
      <c r="AK29" s="88"/>
      <c r="AL29" s="59">
        <f t="shared" si="16"/>
        <v>0</v>
      </c>
      <c r="AM29" s="89"/>
      <c r="AN29" s="59">
        <f t="shared" si="17"/>
        <v>0</v>
      </c>
    </row>
    <row r="30" spans="1:40" x14ac:dyDescent="0.2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25"/>
    <row r="32" spans="1:40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  <row r="422" s="64" customFormat="1" x14ac:dyDescent="0.25"/>
    <row r="423" s="64" customFormat="1" x14ac:dyDescent="0.25"/>
    <row r="424" s="64" customFormat="1" x14ac:dyDescent="0.25"/>
    <row r="425" s="64" customFormat="1" x14ac:dyDescent="0.25"/>
    <row r="426" s="64" customFormat="1" x14ac:dyDescent="0.25"/>
    <row r="427" s="64" customFormat="1" x14ac:dyDescent="0.25"/>
    <row r="428" s="64" customFormat="1" x14ac:dyDescent="0.25"/>
    <row r="429" s="64" customFormat="1" x14ac:dyDescent="0.25"/>
    <row r="430" s="64" customFormat="1" x14ac:dyDescent="0.25"/>
    <row r="431" s="64" customFormat="1" x14ac:dyDescent="0.25"/>
    <row r="432" s="64" customFormat="1" x14ac:dyDescent="0.25"/>
    <row r="433" s="64" customFormat="1" x14ac:dyDescent="0.25"/>
    <row r="434" s="64" customFormat="1" x14ac:dyDescent="0.25"/>
    <row r="435" s="64" customFormat="1" x14ac:dyDescent="0.25"/>
    <row r="436" s="64" customFormat="1" x14ac:dyDescent="0.25"/>
    <row r="437" s="64" customFormat="1" x14ac:dyDescent="0.25"/>
    <row r="438" s="64" customFormat="1" x14ac:dyDescent="0.25"/>
    <row r="439" s="64" customFormat="1" x14ac:dyDescent="0.25"/>
    <row r="440" s="64" customFormat="1" x14ac:dyDescent="0.25"/>
    <row r="441" s="64" customFormat="1" x14ac:dyDescent="0.25"/>
    <row r="442" s="64" customFormat="1" x14ac:dyDescent="0.25"/>
    <row r="443" s="64" customFormat="1" x14ac:dyDescent="0.25"/>
    <row r="444" s="64" customFormat="1" x14ac:dyDescent="0.25"/>
    <row r="445" s="64" customFormat="1" x14ac:dyDescent="0.25"/>
    <row r="446" s="64" customFormat="1" x14ac:dyDescent="0.25"/>
    <row r="447" s="64" customFormat="1" x14ac:dyDescent="0.25"/>
    <row r="448" s="64" customFormat="1" x14ac:dyDescent="0.25"/>
    <row r="449" s="64" customFormat="1" x14ac:dyDescent="0.25"/>
    <row r="450" s="64" customFormat="1" x14ac:dyDescent="0.25"/>
    <row r="451" s="64" customFormat="1" x14ac:dyDescent="0.25"/>
    <row r="452" s="64" customFormat="1" x14ac:dyDescent="0.25"/>
    <row r="453" s="64" customFormat="1" x14ac:dyDescent="0.25"/>
    <row r="454" s="64" customFormat="1" x14ac:dyDescent="0.25"/>
    <row r="455" s="64" customFormat="1" x14ac:dyDescent="0.25"/>
    <row r="456" s="64" customFormat="1" x14ac:dyDescent="0.25"/>
    <row r="457" s="64" customFormat="1" x14ac:dyDescent="0.25"/>
    <row r="458" s="64" customFormat="1" x14ac:dyDescent="0.25"/>
    <row r="459" s="64" customFormat="1" x14ac:dyDescent="0.25"/>
    <row r="460" s="64" customFormat="1" x14ac:dyDescent="0.25"/>
    <row r="461" s="64" customFormat="1" x14ac:dyDescent="0.25"/>
    <row r="462" s="64" customFormat="1" x14ac:dyDescent="0.25"/>
    <row r="463" s="64" customFormat="1" x14ac:dyDescent="0.25"/>
    <row r="464" s="64" customFormat="1" x14ac:dyDescent="0.25"/>
    <row r="465" s="64" customFormat="1" x14ac:dyDescent="0.25"/>
    <row r="466" s="64" customFormat="1" x14ac:dyDescent="0.25"/>
    <row r="467" s="64" customFormat="1" x14ac:dyDescent="0.25"/>
    <row r="468" s="64" customFormat="1" x14ac:dyDescent="0.25"/>
    <row r="469" s="64" customFormat="1" x14ac:dyDescent="0.25"/>
    <row r="470" s="64" customFormat="1" x14ac:dyDescent="0.25"/>
    <row r="471" s="64" customFormat="1" x14ac:dyDescent="0.25"/>
    <row r="472" s="64" customFormat="1" x14ac:dyDescent="0.25"/>
    <row r="473" s="64" customFormat="1" x14ac:dyDescent="0.25"/>
    <row r="474" s="64" customFormat="1" x14ac:dyDescent="0.25"/>
    <row r="475" s="64" customFormat="1" x14ac:dyDescent="0.25"/>
    <row r="476" s="64" customFormat="1" x14ac:dyDescent="0.25"/>
    <row r="477" s="64" customFormat="1" x14ac:dyDescent="0.25"/>
    <row r="478" s="64" customFormat="1" x14ac:dyDescent="0.25"/>
    <row r="479" s="64" customFormat="1" x14ac:dyDescent="0.25"/>
    <row r="480" s="64" customFormat="1" x14ac:dyDescent="0.25"/>
    <row r="481" s="64" customFormat="1" x14ac:dyDescent="0.25"/>
    <row r="482" s="64" customFormat="1" x14ac:dyDescent="0.25"/>
    <row r="483" s="64" customFormat="1" x14ac:dyDescent="0.25"/>
    <row r="484" s="64" customFormat="1" x14ac:dyDescent="0.25"/>
    <row r="485" s="64" customFormat="1" x14ac:dyDescent="0.25"/>
    <row r="486" s="64" customFormat="1" x14ac:dyDescent="0.25"/>
    <row r="487" s="64" customFormat="1" x14ac:dyDescent="0.25"/>
    <row r="488" s="64" customFormat="1" x14ac:dyDescent="0.25"/>
    <row r="489" s="64" customFormat="1" x14ac:dyDescent="0.25"/>
    <row r="490" s="64" customFormat="1" x14ac:dyDescent="0.25"/>
    <row r="491" s="64" customFormat="1" x14ac:dyDescent="0.25"/>
    <row r="492" s="64" customFormat="1" x14ac:dyDescent="0.25"/>
    <row r="493" s="64" customFormat="1" x14ac:dyDescent="0.25"/>
    <row r="494" s="64" customFormat="1" x14ac:dyDescent="0.25"/>
    <row r="495" s="64" customFormat="1" x14ac:dyDescent="0.25"/>
    <row r="496" s="64" customFormat="1" x14ac:dyDescent="0.25"/>
    <row r="497" s="64" customFormat="1" x14ac:dyDescent="0.25"/>
    <row r="498" s="64" customFormat="1" x14ac:dyDescent="0.25"/>
    <row r="499" s="64" customFormat="1" x14ac:dyDescent="0.25"/>
    <row r="500" s="64" customFormat="1" x14ac:dyDescent="0.25"/>
    <row r="501" s="64" customFormat="1" x14ac:dyDescent="0.25"/>
    <row r="502" s="64" customFormat="1" x14ac:dyDescent="0.25"/>
    <row r="503" s="64" customFormat="1" x14ac:dyDescent="0.25"/>
    <row r="504" s="64" customFormat="1" x14ac:dyDescent="0.25"/>
    <row r="505" s="64" customFormat="1" x14ac:dyDescent="0.25"/>
    <row r="506" s="64" customFormat="1" x14ac:dyDescent="0.25"/>
    <row r="507" s="64" customFormat="1" x14ac:dyDescent="0.25"/>
    <row r="508" s="64" customFormat="1" x14ac:dyDescent="0.25"/>
    <row r="509" s="64" customFormat="1" x14ac:dyDescent="0.25"/>
    <row r="510" s="64" customFormat="1" x14ac:dyDescent="0.25"/>
    <row r="511" s="64" customFormat="1" x14ac:dyDescent="0.25"/>
    <row r="512" s="64" customFormat="1" x14ac:dyDescent="0.25"/>
    <row r="513" s="64" customFormat="1" x14ac:dyDescent="0.25"/>
    <row r="514" s="64" customFormat="1" x14ac:dyDescent="0.25"/>
    <row r="515" s="64" customFormat="1" x14ac:dyDescent="0.25"/>
    <row r="516" s="64" customFormat="1" x14ac:dyDescent="0.25"/>
    <row r="517" s="64" customFormat="1" x14ac:dyDescent="0.25"/>
    <row r="518" s="64" customFormat="1" x14ac:dyDescent="0.25"/>
    <row r="519" s="64" customFormat="1" x14ac:dyDescent="0.25"/>
    <row r="520" s="64" customFormat="1" x14ac:dyDescent="0.25"/>
    <row r="521" s="64" customFormat="1" x14ac:dyDescent="0.25"/>
    <row r="522" s="64" customFormat="1" x14ac:dyDescent="0.25"/>
    <row r="523" s="64" customFormat="1" x14ac:dyDescent="0.25"/>
    <row r="524" s="64" customFormat="1" x14ac:dyDescent="0.25"/>
    <row r="525" s="64" customFormat="1" x14ac:dyDescent="0.25"/>
    <row r="526" s="64" customFormat="1" x14ac:dyDescent="0.25"/>
    <row r="527" s="64" customFormat="1" x14ac:dyDescent="0.25"/>
    <row r="528" s="64" customFormat="1" x14ac:dyDescent="0.25"/>
    <row r="529" s="64" customFormat="1" x14ac:dyDescent="0.25"/>
    <row r="530" s="64" customFormat="1" x14ac:dyDescent="0.25"/>
    <row r="531" s="64" customFormat="1" x14ac:dyDescent="0.25"/>
    <row r="532" s="64" customFormat="1" x14ac:dyDescent="0.25"/>
    <row r="533" s="64" customFormat="1" x14ac:dyDescent="0.25"/>
    <row r="534" s="64" customFormat="1" x14ac:dyDescent="0.25"/>
    <row r="535" s="64" customFormat="1" x14ac:dyDescent="0.25"/>
    <row r="536" s="64" customFormat="1" x14ac:dyDescent="0.25"/>
    <row r="537" s="64" customFormat="1" x14ac:dyDescent="0.25"/>
    <row r="538" s="64" customFormat="1" x14ac:dyDescent="0.25"/>
    <row r="539" s="64" customFormat="1" x14ac:dyDescent="0.25"/>
    <row r="540" s="64" customFormat="1" x14ac:dyDescent="0.25"/>
    <row r="541" s="64" customFormat="1" x14ac:dyDescent="0.25"/>
    <row r="542" s="64" customFormat="1" x14ac:dyDescent="0.25"/>
    <row r="543" s="64" customFormat="1" x14ac:dyDescent="0.25"/>
    <row r="544" s="64" customFormat="1" x14ac:dyDescent="0.25"/>
    <row r="545" s="64" customFormat="1" x14ac:dyDescent="0.25"/>
    <row r="546" s="64" customFormat="1" x14ac:dyDescent="0.25"/>
    <row r="547" s="64" customFormat="1" x14ac:dyDescent="0.25"/>
    <row r="548" s="64" customFormat="1" x14ac:dyDescent="0.25"/>
    <row r="549" s="64" customFormat="1" x14ac:dyDescent="0.25"/>
    <row r="550" s="64" customFormat="1" x14ac:dyDescent="0.25"/>
    <row r="551" s="64" customFormat="1" x14ac:dyDescent="0.25"/>
    <row r="552" s="64" customFormat="1" x14ac:dyDescent="0.25"/>
    <row r="553" s="64" customFormat="1" x14ac:dyDescent="0.25"/>
    <row r="554" s="64" customFormat="1" x14ac:dyDescent="0.25"/>
    <row r="555" s="64" customFormat="1" x14ac:dyDescent="0.25"/>
    <row r="556" s="64" customFormat="1" x14ac:dyDescent="0.25"/>
    <row r="557" s="64" customFormat="1" x14ac:dyDescent="0.25"/>
    <row r="558" s="64" customFormat="1" x14ac:dyDescent="0.25"/>
    <row r="559" s="64" customFormat="1" x14ac:dyDescent="0.25"/>
    <row r="560" s="64" customFormat="1" x14ac:dyDescent="0.25"/>
    <row r="561" s="64" customFormat="1" x14ac:dyDescent="0.25"/>
    <row r="562" s="64" customFormat="1" x14ac:dyDescent="0.25"/>
    <row r="563" s="64" customFormat="1" x14ac:dyDescent="0.25"/>
    <row r="564" s="64" customFormat="1" x14ac:dyDescent="0.25"/>
    <row r="565" s="64" customFormat="1" x14ac:dyDescent="0.25"/>
    <row r="566" s="64" customFormat="1" x14ac:dyDescent="0.25"/>
    <row r="567" s="64" customFormat="1" x14ac:dyDescent="0.25"/>
    <row r="568" s="64" customFormat="1" x14ac:dyDescent="0.25"/>
    <row r="569" s="64" customFormat="1" x14ac:dyDescent="0.25"/>
    <row r="570" s="64" customFormat="1" x14ac:dyDescent="0.25"/>
    <row r="571" s="64" customFormat="1" x14ac:dyDescent="0.25"/>
    <row r="572" s="64" customFormat="1" x14ac:dyDescent="0.25"/>
    <row r="573" s="64" customFormat="1" x14ac:dyDescent="0.25"/>
    <row r="574" s="64" customFormat="1" x14ac:dyDescent="0.25"/>
    <row r="575" s="64" customFormat="1" x14ac:dyDescent="0.25"/>
    <row r="576" s="64" customFormat="1" x14ac:dyDescent="0.25"/>
    <row r="577" s="64" customFormat="1" x14ac:dyDescent="0.25"/>
    <row r="578" s="64" customFormat="1" x14ac:dyDescent="0.25"/>
    <row r="579" s="64" customFormat="1" x14ac:dyDescent="0.25"/>
    <row r="580" s="64" customFormat="1" x14ac:dyDescent="0.25"/>
    <row r="581" s="64" customFormat="1" x14ac:dyDescent="0.25"/>
    <row r="582" s="64" customFormat="1" x14ac:dyDescent="0.25"/>
    <row r="583" s="64" customFormat="1" x14ac:dyDescent="0.25"/>
    <row r="584" s="64" customFormat="1" x14ac:dyDescent="0.25"/>
    <row r="585" s="64" customFormat="1" x14ac:dyDescent="0.25"/>
    <row r="586" s="64" customFormat="1" x14ac:dyDescent="0.25"/>
    <row r="587" s="64" customFormat="1" x14ac:dyDescent="0.25"/>
    <row r="588" s="64" customFormat="1" x14ac:dyDescent="0.25"/>
    <row r="589" s="64" customFormat="1" x14ac:dyDescent="0.25"/>
    <row r="590" s="64" customFormat="1" x14ac:dyDescent="0.25"/>
    <row r="591" s="64" customFormat="1" x14ac:dyDescent="0.25"/>
    <row r="592" s="64" customFormat="1" x14ac:dyDescent="0.25"/>
    <row r="593" s="64" customFormat="1" x14ac:dyDescent="0.25"/>
    <row r="594" s="64" customFormat="1" x14ac:dyDescent="0.25"/>
    <row r="595" s="64" customFormat="1" x14ac:dyDescent="0.25"/>
    <row r="596" s="64" customFormat="1" x14ac:dyDescent="0.25"/>
    <row r="597" s="64" customFormat="1" x14ac:dyDescent="0.25"/>
    <row r="598" s="64" customFormat="1" x14ac:dyDescent="0.25"/>
    <row r="599" s="64" customFormat="1" x14ac:dyDescent="0.25"/>
    <row r="600" s="64" customFormat="1" x14ac:dyDescent="0.25"/>
    <row r="601" s="64" customFormat="1" x14ac:dyDescent="0.25"/>
    <row r="602" s="64" customFormat="1" x14ac:dyDescent="0.25"/>
    <row r="603" s="64" customFormat="1" x14ac:dyDescent="0.25"/>
    <row r="604" s="64" customFormat="1" x14ac:dyDescent="0.25"/>
    <row r="605" s="64" customFormat="1" x14ac:dyDescent="0.25"/>
    <row r="606" s="64" customFormat="1" x14ac:dyDescent="0.25"/>
    <row r="607" s="64" customFormat="1" x14ac:dyDescent="0.25"/>
    <row r="608" s="64" customFormat="1" x14ac:dyDescent="0.25"/>
    <row r="609" s="64" customFormat="1" x14ac:dyDescent="0.25"/>
    <row r="610" s="64" customFormat="1" x14ac:dyDescent="0.25"/>
    <row r="611" s="64" customFormat="1" x14ac:dyDescent="0.25"/>
    <row r="612" s="64" customFormat="1" x14ac:dyDescent="0.25"/>
    <row r="613" s="64" customFormat="1" x14ac:dyDescent="0.25"/>
    <row r="614" s="64" customFormat="1" x14ac:dyDescent="0.25"/>
    <row r="615" s="64" customFormat="1" x14ac:dyDescent="0.25"/>
    <row r="616" s="64" customFormat="1" x14ac:dyDescent="0.25"/>
    <row r="617" s="64" customFormat="1" x14ac:dyDescent="0.25"/>
    <row r="618" s="64" customFormat="1" x14ac:dyDescent="0.25"/>
    <row r="619" s="64" customFormat="1" x14ac:dyDescent="0.25"/>
    <row r="620" s="64" customFormat="1" x14ac:dyDescent="0.25"/>
    <row r="621" s="64" customFormat="1" x14ac:dyDescent="0.25"/>
    <row r="622" s="64" customFormat="1" x14ac:dyDescent="0.25"/>
    <row r="623" s="64" customFormat="1" x14ac:dyDescent="0.25"/>
    <row r="624" s="64" customFormat="1" x14ac:dyDescent="0.25"/>
    <row r="625" s="64" customFormat="1" x14ac:dyDescent="0.25"/>
    <row r="626" s="64" customFormat="1" x14ac:dyDescent="0.25"/>
    <row r="627" s="64" customFormat="1" x14ac:dyDescent="0.25"/>
    <row r="628" s="64" customFormat="1" x14ac:dyDescent="0.25"/>
    <row r="629" s="64" customFormat="1" x14ac:dyDescent="0.25"/>
    <row r="630" s="64" customFormat="1" x14ac:dyDescent="0.25"/>
    <row r="631" s="64" customFormat="1" x14ac:dyDescent="0.25"/>
    <row r="632" s="64" customFormat="1" x14ac:dyDescent="0.25"/>
    <row r="633" s="64" customFormat="1" x14ac:dyDescent="0.25"/>
    <row r="634" s="64" customFormat="1" x14ac:dyDescent="0.25"/>
    <row r="635" s="64" customFormat="1" x14ac:dyDescent="0.25"/>
    <row r="636" s="64" customFormat="1" x14ac:dyDescent="0.25"/>
    <row r="637" s="64" customFormat="1" x14ac:dyDescent="0.25"/>
    <row r="638" s="64" customFormat="1" x14ac:dyDescent="0.25"/>
    <row r="639" s="64" customFormat="1" x14ac:dyDescent="0.25"/>
    <row r="640" s="64" customFormat="1" x14ac:dyDescent="0.25"/>
    <row r="641" s="64" customFormat="1" x14ac:dyDescent="0.25"/>
    <row r="642" s="64" customFormat="1" x14ac:dyDescent="0.25"/>
    <row r="643" s="64" customFormat="1" x14ac:dyDescent="0.25"/>
    <row r="644" s="64" customFormat="1" x14ac:dyDescent="0.25"/>
    <row r="645" s="64" customFormat="1" x14ac:dyDescent="0.25"/>
    <row r="646" s="64" customFormat="1" x14ac:dyDescent="0.25"/>
    <row r="647" s="64" customFormat="1" x14ac:dyDescent="0.25"/>
    <row r="648" s="64" customFormat="1" x14ac:dyDescent="0.25"/>
    <row r="649" s="64" customFormat="1" x14ac:dyDescent="0.25"/>
    <row r="650" s="64" customFormat="1" x14ac:dyDescent="0.25"/>
    <row r="651" s="64" customFormat="1" x14ac:dyDescent="0.25"/>
    <row r="652" s="64" customFormat="1" x14ac:dyDescent="0.25"/>
    <row r="653" s="64" customFormat="1" x14ac:dyDescent="0.25"/>
    <row r="654" s="64" customFormat="1" x14ac:dyDescent="0.25"/>
    <row r="655" s="64" customFormat="1" x14ac:dyDescent="0.25"/>
    <row r="656" s="64" customFormat="1" x14ac:dyDescent="0.25"/>
    <row r="657" s="64" customFormat="1" x14ac:dyDescent="0.25"/>
    <row r="658" s="64" customFormat="1" x14ac:dyDescent="0.25"/>
    <row r="659" s="64" customFormat="1" x14ac:dyDescent="0.25"/>
    <row r="660" s="64" customFormat="1" x14ac:dyDescent="0.25"/>
    <row r="661" s="64" customFormat="1" x14ac:dyDescent="0.25"/>
    <row r="662" s="64" customFormat="1" x14ac:dyDescent="0.25"/>
    <row r="663" s="64" customFormat="1" x14ac:dyDescent="0.25"/>
    <row r="664" s="64" customFormat="1" x14ac:dyDescent="0.25"/>
    <row r="665" s="64" customFormat="1" x14ac:dyDescent="0.25"/>
    <row r="666" s="64" customFormat="1" x14ac:dyDescent="0.25"/>
    <row r="667" s="64" customFormat="1" x14ac:dyDescent="0.25"/>
    <row r="668" s="64" customFormat="1" x14ac:dyDescent="0.25"/>
    <row r="669" s="64" customFormat="1" x14ac:dyDescent="0.25"/>
    <row r="670" s="64" customFormat="1" x14ac:dyDescent="0.25"/>
    <row r="671" s="64" customFormat="1" x14ac:dyDescent="0.25"/>
    <row r="672" s="64" customFormat="1" x14ac:dyDescent="0.25"/>
    <row r="673" s="64" customFormat="1" x14ac:dyDescent="0.25"/>
    <row r="674" s="64" customFormat="1" x14ac:dyDescent="0.25"/>
    <row r="675" s="64" customFormat="1" x14ac:dyDescent="0.25"/>
    <row r="676" s="64" customFormat="1" x14ac:dyDescent="0.25"/>
    <row r="677" s="64" customFormat="1" x14ac:dyDescent="0.25"/>
    <row r="678" s="64" customFormat="1" x14ac:dyDescent="0.25"/>
    <row r="679" s="64" customFormat="1" x14ac:dyDescent="0.25"/>
    <row r="680" s="64" customFormat="1" x14ac:dyDescent="0.25"/>
    <row r="681" s="64" customFormat="1" x14ac:dyDescent="0.25"/>
    <row r="682" s="64" customFormat="1" x14ac:dyDescent="0.25"/>
    <row r="683" s="64" customFormat="1" x14ac:dyDescent="0.25"/>
    <row r="684" s="64" customFormat="1" x14ac:dyDescent="0.25"/>
    <row r="685" s="64" customFormat="1" x14ac:dyDescent="0.25"/>
    <row r="686" s="64" customFormat="1" x14ac:dyDescent="0.25"/>
    <row r="687" s="64" customFormat="1" x14ac:dyDescent="0.25"/>
    <row r="688" s="64" customFormat="1" x14ac:dyDescent="0.25"/>
    <row r="689" s="64" customFormat="1" x14ac:dyDescent="0.25"/>
    <row r="690" s="64" customFormat="1" x14ac:dyDescent="0.25"/>
    <row r="691" s="64" customFormat="1" x14ac:dyDescent="0.25"/>
    <row r="692" s="64" customFormat="1" x14ac:dyDescent="0.25"/>
    <row r="693" s="64" customFormat="1" x14ac:dyDescent="0.25"/>
    <row r="694" s="64" customFormat="1" x14ac:dyDescent="0.25"/>
    <row r="695" s="64" customFormat="1" x14ac:dyDescent="0.25"/>
    <row r="696" s="64" customFormat="1" x14ac:dyDescent="0.25"/>
    <row r="697" s="64" customFormat="1" x14ac:dyDescent="0.25"/>
    <row r="698" s="64" customFormat="1" x14ac:dyDescent="0.25"/>
    <row r="699" s="64" customFormat="1" x14ac:dyDescent="0.25"/>
    <row r="700" s="64" customFormat="1" x14ac:dyDescent="0.25"/>
    <row r="701" s="64" customFormat="1" x14ac:dyDescent="0.25"/>
    <row r="702" s="64" customFormat="1" x14ac:dyDescent="0.25"/>
    <row r="703" s="64" customFormat="1" x14ac:dyDescent="0.25"/>
    <row r="704" s="64" customFormat="1" x14ac:dyDescent="0.25"/>
    <row r="705" s="64" customFormat="1" x14ac:dyDescent="0.25"/>
    <row r="706" s="64" customFormat="1" x14ac:dyDescent="0.25"/>
    <row r="707" s="64" customFormat="1" x14ac:dyDescent="0.25"/>
    <row r="708" s="64" customFormat="1" x14ac:dyDescent="0.25"/>
    <row r="709" s="64" customFormat="1" x14ac:dyDescent="0.25"/>
    <row r="710" s="64" customFormat="1" x14ac:dyDescent="0.25"/>
    <row r="711" s="64" customFormat="1" x14ac:dyDescent="0.25"/>
    <row r="712" s="64" customFormat="1" x14ac:dyDescent="0.25"/>
    <row r="713" s="64" customFormat="1" x14ac:dyDescent="0.25"/>
    <row r="714" s="64" customFormat="1" x14ac:dyDescent="0.25"/>
    <row r="715" s="64" customFormat="1" x14ac:dyDescent="0.25"/>
    <row r="716" s="64" customFormat="1" x14ac:dyDescent="0.25"/>
    <row r="717" s="64" customFormat="1" x14ac:dyDescent="0.25"/>
    <row r="718" s="64" customFormat="1" x14ac:dyDescent="0.25"/>
    <row r="719" s="64" customFormat="1" x14ac:dyDescent="0.25"/>
    <row r="720" s="64" customFormat="1" x14ac:dyDescent="0.25"/>
    <row r="721" s="64" customFormat="1" x14ac:dyDescent="0.25"/>
    <row r="722" s="64" customFormat="1" x14ac:dyDescent="0.25"/>
    <row r="723" s="64" customFormat="1" x14ac:dyDescent="0.25"/>
    <row r="724" s="64" customFormat="1" x14ac:dyDescent="0.25"/>
    <row r="725" s="64" customFormat="1" x14ac:dyDescent="0.25"/>
    <row r="726" s="64" customFormat="1" x14ac:dyDescent="0.25"/>
    <row r="727" s="64" customFormat="1" x14ac:dyDescent="0.25"/>
    <row r="728" s="64" customFormat="1" x14ac:dyDescent="0.25"/>
    <row r="729" s="64" customFormat="1" x14ac:dyDescent="0.25"/>
    <row r="730" s="64" customFormat="1" x14ac:dyDescent="0.25"/>
    <row r="731" s="64" customFormat="1" x14ac:dyDescent="0.25"/>
    <row r="732" s="64" customFormat="1" x14ac:dyDescent="0.25"/>
    <row r="733" s="64" customFormat="1" x14ac:dyDescent="0.25"/>
    <row r="734" s="64" customFormat="1" x14ac:dyDescent="0.25"/>
    <row r="735" s="64" customFormat="1" x14ac:dyDescent="0.25"/>
    <row r="736" s="64" customFormat="1" x14ac:dyDescent="0.25"/>
    <row r="737" s="64" customFormat="1" x14ac:dyDescent="0.25"/>
    <row r="738" s="64" customFormat="1" x14ac:dyDescent="0.25"/>
    <row r="739" s="64" customFormat="1" x14ac:dyDescent="0.25"/>
    <row r="740" s="64" customFormat="1" x14ac:dyDescent="0.25"/>
    <row r="741" s="64" customFormat="1" x14ac:dyDescent="0.25"/>
    <row r="742" s="64" customFormat="1" x14ac:dyDescent="0.25"/>
    <row r="743" s="64" customFormat="1" x14ac:dyDescent="0.25"/>
    <row r="744" s="64" customFormat="1" x14ac:dyDescent="0.25"/>
    <row r="745" s="64" customFormat="1" x14ac:dyDescent="0.25"/>
    <row r="746" s="64" customFormat="1" x14ac:dyDescent="0.25"/>
    <row r="747" s="64" customFormat="1" x14ac:dyDescent="0.25"/>
    <row r="748" s="64" customFormat="1" x14ac:dyDescent="0.25"/>
    <row r="749" s="64" customFormat="1" x14ac:dyDescent="0.25"/>
    <row r="750" s="64" customFormat="1" x14ac:dyDescent="0.25"/>
    <row r="751" s="64" customFormat="1" x14ac:dyDescent="0.25"/>
    <row r="752" s="64" customFormat="1" x14ac:dyDescent="0.25"/>
    <row r="753" s="64" customFormat="1" x14ac:dyDescent="0.25"/>
    <row r="754" s="64" customFormat="1" x14ac:dyDescent="0.25"/>
    <row r="755" s="64" customFormat="1" x14ac:dyDescent="0.25"/>
    <row r="756" s="64" customFormat="1" x14ac:dyDescent="0.25"/>
    <row r="757" s="64" customFormat="1" x14ac:dyDescent="0.25"/>
    <row r="758" s="64" customFormat="1" x14ac:dyDescent="0.25"/>
    <row r="759" s="64" customFormat="1" x14ac:dyDescent="0.25"/>
    <row r="760" s="64" customFormat="1" x14ac:dyDescent="0.25"/>
    <row r="761" s="64" customFormat="1" x14ac:dyDescent="0.25"/>
    <row r="762" s="64" customFormat="1" x14ac:dyDescent="0.25"/>
    <row r="763" s="64" customFormat="1" x14ac:dyDescent="0.25"/>
    <row r="764" s="64" customFormat="1" x14ac:dyDescent="0.25"/>
    <row r="765" s="64" customFormat="1" x14ac:dyDescent="0.25"/>
    <row r="766" s="64" customFormat="1" x14ac:dyDescent="0.25"/>
    <row r="767" s="64" customFormat="1" x14ac:dyDescent="0.25"/>
    <row r="768" s="64" customFormat="1" x14ac:dyDescent="0.25"/>
    <row r="769" s="64" customFormat="1" x14ac:dyDescent="0.25"/>
    <row r="770" s="64" customFormat="1" x14ac:dyDescent="0.25"/>
    <row r="771" s="64" customFormat="1" x14ac:dyDescent="0.25"/>
    <row r="772" s="64" customFormat="1" x14ac:dyDescent="0.25"/>
    <row r="773" s="64" customFormat="1" x14ac:dyDescent="0.25"/>
    <row r="774" s="64" customFormat="1" x14ac:dyDescent="0.25"/>
    <row r="775" s="64" customFormat="1" x14ac:dyDescent="0.25"/>
    <row r="776" s="64" customFormat="1" x14ac:dyDescent="0.25"/>
    <row r="777" s="64" customFormat="1" x14ac:dyDescent="0.25"/>
    <row r="778" s="64" customFormat="1" x14ac:dyDescent="0.25"/>
    <row r="779" s="64" customFormat="1" x14ac:dyDescent="0.25"/>
    <row r="780" s="64" customFormat="1" x14ac:dyDescent="0.25"/>
    <row r="781" s="64" customFormat="1" x14ac:dyDescent="0.25"/>
    <row r="782" s="64" customFormat="1" x14ac:dyDescent="0.25"/>
    <row r="783" s="64" customFormat="1" x14ac:dyDescent="0.25"/>
    <row r="784" s="64" customFormat="1" x14ac:dyDescent="0.25"/>
    <row r="785" s="64" customFormat="1" x14ac:dyDescent="0.25"/>
    <row r="786" s="64" customFormat="1" x14ac:dyDescent="0.25"/>
    <row r="787" s="64" customFormat="1" x14ac:dyDescent="0.25"/>
    <row r="788" s="64" customFormat="1" x14ac:dyDescent="0.25"/>
    <row r="789" s="64" customFormat="1" x14ac:dyDescent="0.25"/>
    <row r="790" s="64" customFormat="1" x14ac:dyDescent="0.25"/>
    <row r="791" s="64" customFormat="1" x14ac:dyDescent="0.25"/>
    <row r="792" s="64" customFormat="1" x14ac:dyDescent="0.25"/>
    <row r="793" s="64" customFormat="1" x14ac:dyDescent="0.25"/>
    <row r="794" s="64" customFormat="1" x14ac:dyDescent="0.25"/>
    <row r="795" s="64" customFormat="1" x14ac:dyDescent="0.25"/>
    <row r="796" s="64" customFormat="1" x14ac:dyDescent="0.25"/>
    <row r="797" s="64" customFormat="1" x14ac:dyDescent="0.25"/>
    <row r="798" s="64" customFormat="1" x14ac:dyDescent="0.25"/>
    <row r="799" s="64" customFormat="1" x14ac:dyDescent="0.25"/>
    <row r="800" s="64" customFormat="1" x14ac:dyDescent="0.25"/>
    <row r="801" s="64" customFormat="1" x14ac:dyDescent="0.25"/>
    <row r="802" s="64" customFormat="1" x14ac:dyDescent="0.25"/>
    <row r="803" s="64" customFormat="1" x14ac:dyDescent="0.25"/>
    <row r="804" s="64" customFormat="1" x14ac:dyDescent="0.25"/>
    <row r="805" s="64" customFormat="1" x14ac:dyDescent="0.25"/>
    <row r="806" s="64" customFormat="1" x14ac:dyDescent="0.25"/>
    <row r="807" s="64" customFormat="1" x14ac:dyDescent="0.25"/>
    <row r="808" s="64" customFormat="1" x14ac:dyDescent="0.25"/>
    <row r="809" s="64" customFormat="1" x14ac:dyDescent="0.25"/>
    <row r="810" s="64" customFormat="1" x14ac:dyDescent="0.25"/>
    <row r="811" s="64" customFormat="1" x14ac:dyDescent="0.25"/>
    <row r="812" s="64" customFormat="1" x14ac:dyDescent="0.25"/>
    <row r="813" s="64" customFormat="1" x14ac:dyDescent="0.25"/>
    <row r="814" s="64" customFormat="1" x14ac:dyDescent="0.25"/>
    <row r="815" s="64" customFormat="1" x14ac:dyDescent="0.25"/>
    <row r="816" s="64" customFormat="1" x14ac:dyDescent="0.25"/>
    <row r="817" s="64" customFormat="1" x14ac:dyDescent="0.25"/>
    <row r="818" s="64" customFormat="1" x14ac:dyDescent="0.25"/>
    <row r="819" s="64" customFormat="1" x14ac:dyDescent="0.25"/>
    <row r="820" s="64" customFormat="1" x14ac:dyDescent="0.25"/>
    <row r="821" s="64" customFormat="1" x14ac:dyDescent="0.25"/>
    <row r="822" s="64" customFormat="1" x14ac:dyDescent="0.25"/>
    <row r="823" s="64" customFormat="1" x14ac:dyDescent="0.25"/>
    <row r="824" s="64" customFormat="1" x14ac:dyDescent="0.25"/>
    <row r="825" s="64" customFormat="1" x14ac:dyDescent="0.25"/>
    <row r="826" s="64" customFormat="1" x14ac:dyDescent="0.25"/>
    <row r="827" s="64" customFormat="1" x14ac:dyDescent="0.25"/>
    <row r="828" s="64" customFormat="1" x14ac:dyDescent="0.25"/>
    <row r="829" s="64" customFormat="1" x14ac:dyDescent="0.25"/>
    <row r="830" s="64" customFormat="1" x14ac:dyDescent="0.25"/>
    <row r="831" s="64" customFormat="1" x14ac:dyDescent="0.25"/>
    <row r="832" s="64" customFormat="1" x14ac:dyDescent="0.25"/>
    <row r="833" s="64" customFormat="1" x14ac:dyDescent="0.25"/>
    <row r="834" s="64" customFormat="1" x14ac:dyDescent="0.25"/>
    <row r="835" s="64" customFormat="1" x14ac:dyDescent="0.25"/>
    <row r="836" s="64" customFormat="1" x14ac:dyDescent="0.25"/>
    <row r="837" s="64" customFormat="1" x14ac:dyDescent="0.25"/>
    <row r="838" s="64" customFormat="1" x14ac:dyDescent="0.25"/>
    <row r="839" s="64" customFormat="1" x14ac:dyDescent="0.25"/>
    <row r="840" s="64" customFormat="1" x14ac:dyDescent="0.25"/>
    <row r="841" s="64" customFormat="1" x14ac:dyDescent="0.25"/>
    <row r="842" s="64" customFormat="1" x14ac:dyDescent="0.25"/>
    <row r="843" s="64" customFormat="1" x14ac:dyDescent="0.25"/>
    <row r="844" s="64" customFormat="1" x14ac:dyDescent="0.25"/>
    <row r="845" s="64" customFormat="1" x14ac:dyDescent="0.25"/>
    <row r="846" s="64" customFormat="1" x14ac:dyDescent="0.25"/>
    <row r="847" s="64" customFormat="1" x14ac:dyDescent="0.25"/>
    <row r="848" s="64" customFormat="1" x14ac:dyDescent="0.25"/>
    <row r="849" s="64" customFormat="1" x14ac:dyDescent="0.25"/>
    <row r="850" s="64" customFormat="1" x14ac:dyDescent="0.25"/>
    <row r="851" s="64" customFormat="1" x14ac:dyDescent="0.25"/>
    <row r="852" s="64" customFormat="1" x14ac:dyDescent="0.25"/>
    <row r="853" s="64" customFormat="1" x14ac:dyDescent="0.25"/>
    <row r="854" s="64" customFormat="1" x14ac:dyDescent="0.25"/>
    <row r="855" s="64" customFormat="1" x14ac:dyDescent="0.25"/>
    <row r="856" s="64" customFormat="1" x14ac:dyDescent="0.25"/>
    <row r="857" s="64" customFormat="1" x14ac:dyDescent="0.25"/>
    <row r="858" s="64" customFormat="1" x14ac:dyDescent="0.25"/>
    <row r="859" s="64" customFormat="1" x14ac:dyDescent="0.25"/>
    <row r="860" s="64" customFormat="1" x14ac:dyDescent="0.25"/>
    <row r="861" s="64" customFormat="1" x14ac:dyDescent="0.25"/>
    <row r="862" s="64" customFormat="1" x14ac:dyDescent="0.25"/>
    <row r="863" s="64" customFormat="1" x14ac:dyDescent="0.25"/>
    <row r="864" s="64" customFormat="1" x14ac:dyDescent="0.25"/>
    <row r="865" s="64" customFormat="1" x14ac:dyDescent="0.25"/>
    <row r="866" s="64" customFormat="1" x14ac:dyDescent="0.25"/>
    <row r="867" s="64" customFormat="1" x14ac:dyDescent="0.25"/>
    <row r="868" s="64" customFormat="1" x14ac:dyDescent="0.25"/>
    <row r="869" s="64" customFormat="1" x14ac:dyDescent="0.25"/>
    <row r="870" s="64" customFormat="1" x14ac:dyDescent="0.25"/>
    <row r="871" s="64" customFormat="1" x14ac:dyDescent="0.25"/>
    <row r="872" s="64" customFormat="1" x14ac:dyDescent="0.25"/>
    <row r="873" s="64" customFormat="1" x14ac:dyDescent="0.25"/>
    <row r="874" s="64" customFormat="1" x14ac:dyDescent="0.25"/>
    <row r="875" s="64" customFormat="1" x14ac:dyDescent="0.25"/>
    <row r="876" s="64" customFormat="1" x14ac:dyDescent="0.25"/>
    <row r="877" s="64" customFormat="1" x14ac:dyDescent="0.25"/>
    <row r="878" s="64" customFormat="1" x14ac:dyDescent="0.25"/>
    <row r="879" s="64" customFormat="1" x14ac:dyDescent="0.25"/>
    <row r="880" s="64" customFormat="1" x14ac:dyDescent="0.25"/>
    <row r="881" s="64" customFormat="1" x14ac:dyDescent="0.25"/>
    <row r="882" s="64" customFormat="1" x14ac:dyDescent="0.25"/>
    <row r="883" s="64" customFormat="1" x14ac:dyDescent="0.25"/>
    <row r="884" s="64" customFormat="1" x14ac:dyDescent="0.25"/>
    <row r="885" s="64" customFormat="1" x14ac:dyDescent="0.25"/>
    <row r="886" s="64" customFormat="1" x14ac:dyDescent="0.25"/>
    <row r="887" s="64" customFormat="1" x14ac:dyDescent="0.25"/>
    <row r="888" s="64" customFormat="1" x14ac:dyDescent="0.25"/>
    <row r="889" s="64" customFormat="1" x14ac:dyDescent="0.25"/>
    <row r="890" s="64" customFormat="1" x14ac:dyDescent="0.25"/>
    <row r="891" s="64" customFormat="1" x14ac:dyDescent="0.25"/>
    <row r="892" s="64" customFormat="1" x14ac:dyDescent="0.25"/>
    <row r="893" s="64" customFormat="1" x14ac:dyDescent="0.25"/>
    <row r="894" s="64" customFormat="1" x14ac:dyDescent="0.25"/>
    <row r="895" s="64" customFormat="1" x14ac:dyDescent="0.25"/>
    <row r="896" s="64" customFormat="1" x14ac:dyDescent="0.25"/>
    <row r="897" s="64" customFormat="1" x14ac:dyDescent="0.25"/>
    <row r="898" s="64" customFormat="1" x14ac:dyDescent="0.25"/>
    <row r="899" s="64" customFormat="1" x14ac:dyDescent="0.25"/>
    <row r="900" s="64" customFormat="1" x14ac:dyDescent="0.25"/>
    <row r="901" s="64" customFormat="1" x14ac:dyDescent="0.25"/>
    <row r="902" s="64" customFormat="1" x14ac:dyDescent="0.25"/>
    <row r="903" s="64" customFormat="1" x14ac:dyDescent="0.25"/>
    <row r="904" s="64" customFormat="1" x14ac:dyDescent="0.25"/>
    <row r="905" s="64" customFormat="1" x14ac:dyDescent="0.25"/>
    <row r="906" s="64" customFormat="1" x14ac:dyDescent="0.25"/>
    <row r="907" s="64" customFormat="1" x14ac:dyDescent="0.25"/>
    <row r="908" s="64" customFormat="1" x14ac:dyDescent="0.25"/>
    <row r="909" s="64" customFormat="1" x14ac:dyDescent="0.25"/>
    <row r="910" s="64" customFormat="1" x14ac:dyDescent="0.25"/>
    <row r="911" s="64" customFormat="1" x14ac:dyDescent="0.25"/>
    <row r="912" s="64" customFormat="1" x14ac:dyDescent="0.25"/>
    <row r="913" s="64" customFormat="1" x14ac:dyDescent="0.25"/>
    <row r="914" s="64" customFormat="1" x14ac:dyDescent="0.25"/>
    <row r="915" s="64" customFormat="1" x14ac:dyDescent="0.25"/>
    <row r="916" s="64" customFormat="1" x14ac:dyDescent="0.25"/>
    <row r="917" s="64" customFormat="1" x14ac:dyDescent="0.25"/>
    <row r="918" s="64" customFormat="1" x14ac:dyDescent="0.25"/>
    <row r="919" s="64" customFormat="1" x14ac:dyDescent="0.25"/>
    <row r="920" s="64" customFormat="1" x14ac:dyDescent="0.25"/>
    <row r="921" s="64" customFormat="1" x14ac:dyDescent="0.25"/>
    <row r="922" s="64" customFormat="1" x14ac:dyDescent="0.25"/>
    <row r="923" s="64" customFormat="1" x14ac:dyDescent="0.25"/>
    <row r="924" s="64" customFormat="1" x14ac:dyDescent="0.25"/>
    <row r="925" s="64" customFormat="1" x14ac:dyDescent="0.25"/>
    <row r="926" s="64" customFormat="1" x14ac:dyDescent="0.25"/>
    <row r="927" s="64" customFormat="1" x14ac:dyDescent="0.25"/>
    <row r="928" s="64" customFormat="1" x14ac:dyDescent="0.25"/>
    <row r="929" s="64" customFormat="1" x14ac:dyDescent="0.25"/>
    <row r="930" s="64" customFormat="1" x14ac:dyDescent="0.25"/>
    <row r="931" s="64" customFormat="1" x14ac:dyDescent="0.25"/>
    <row r="932" s="64" customFormat="1" x14ac:dyDescent="0.25"/>
    <row r="933" s="64" customFormat="1" x14ac:dyDescent="0.25"/>
    <row r="934" s="64" customFormat="1" x14ac:dyDescent="0.25"/>
    <row r="935" s="64" customFormat="1" x14ac:dyDescent="0.25"/>
    <row r="936" s="64" customFormat="1" x14ac:dyDescent="0.25"/>
    <row r="937" s="64" customFormat="1" x14ac:dyDescent="0.25"/>
    <row r="938" s="64" customFormat="1" x14ac:dyDescent="0.25"/>
    <row r="939" s="64" customFormat="1" x14ac:dyDescent="0.25"/>
    <row r="940" s="64" customFormat="1" x14ac:dyDescent="0.25"/>
    <row r="941" s="64" customFormat="1" x14ac:dyDescent="0.25"/>
    <row r="942" s="64" customFormat="1" x14ac:dyDescent="0.25"/>
    <row r="943" s="64" customFormat="1" x14ac:dyDescent="0.25"/>
    <row r="944" s="64" customFormat="1" x14ac:dyDescent="0.25"/>
    <row r="945" s="64" customFormat="1" x14ac:dyDescent="0.25"/>
    <row r="946" s="64" customFormat="1" x14ac:dyDescent="0.25"/>
    <row r="947" s="64" customFormat="1" x14ac:dyDescent="0.25"/>
    <row r="948" s="64" customFormat="1" x14ac:dyDescent="0.25"/>
    <row r="949" s="64" customFormat="1" x14ac:dyDescent="0.25"/>
    <row r="950" s="64" customFormat="1" x14ac:dyDescent="0.25"/>
    <row r="951" s="64" customFormat="1" x14ac:dyDescent="0.25"/>
    <row r="952" s="64" customFormat="1" x14ac:dyDescent="0.25"/>
    <row r="953" s="64" customFormat="1" x14ac:dyDescent="0.25"/>
    <row r="954" s="64" customFormat="1" x14ac:dyDescent="0.25"/>
    <row r="955" s="64" customFormat="1" x14ac:dyDescent="0.25"/>
    <row r="956" s="64" customFormat="1" x14ac:dyDescent="0.25"/>
    <row r="957" s="64" customFormat="1" x14ac:dyDescent="0.25"/>
    <row r="958" s="64" customFormat="1" x14ac:dyDescent="0.25"/>
    <row r="959" s="64" customFormat="1" x14ac:dyDescent="0.25"/>
    <row r="960" s="64" customFormat="1" x14ac:dyDescent="0.25"/>
    <row r="961" s="64" customFormat="1" x14ac:dyDescent="0.25"/>
    <row r="962" s="64" customFormat="1" x14ac:dyDescent="0.25"/>
    <row r="963" s="64" customFormat="1" x14ac:dyDescent="0.25"/>
    <row r="964" s="64" customFormat="1" x14ac:dyDescent="0.25"/>
    <row r="965" s="64" customFormat="1" x14ac:dyDescent="0.25"/>
    <row r="966" s="64" customFormat="1" x14ac:dyDescent="0.25"/>
    <row r="967" s="64" customFormat="1" x14ac:dyDescent="0.25"/>
    <row r="968" s="64" customFormat="1" x14ac:dyDescent="0.25"/>
    <row r="969" s="64" customFormat="1" x14ac:dyDescent="0.25"/>
    <row r="970" s="64" customFormat="1" x14ac:dyDescent="0.25"/>
    <row r="971" s="64" customFormat="1" x14ac:dyDescent="0.25"/>
    <row r="972" s="64" customFormat="1" x14ac:dyDescent="0.25"/>
    <row r="973" s="64" customFormat="1" x14ac:dyDescent="0.25"/>
    <row r="974" s="64" customFormat="1" x14ac:dyDescent="0.25"/>
    <row r="975" s="64" customFormat="1" x14ac:dyDescent="0.25"/>
    <row r="976" s="64" customFormat="1" x14ac:dyDescent="0.25"/>
    <row r="977" s="64" customFormat="1" x14ac:dyDescent="0.25"/>
    <row r="978" s="64" customFormat="1" x14ac:dyDescent="0.25"/>
    <row r="979" s="64" customFormat="1" x14ac:dyDescent="0.25"/>
    <row r="980" s="64" customFormat="1" x14ac:dyDescent="0.25"/>
    <row r="981" s="64" customFormat="1" x14ac:dyDescent="0.25"/>
    <row r="982" s="64" customFormat="1" x14ac:dyDescent="0.25"/>
    <row r="983" s="64" customFormat="1" x14ac:dyDescent="0.25"/>
    <row r="984" s="64" customFormat="1" x14ac:dyDescent="0.25"/>
    <row r="985" s="64" customFormat="1" x14ac:dyDescent="0.25"/>
    <row r="986" s="64" customFormat="1" x14ac:dyDescent="0.25"/>
    <row r="987" s="64" customFormat="1" x14ac:dyDescent="0.25"/>
    <row r="988" s="64" customFormat="1" x14ac:dyDescent="0.25"/>
    <row r="989" s="64" customFormat="1" x14ac:dyDescent="0.25"/>
    <row r="990" s="64" customFormat="1" x14ac:dyDescent="0.25"/>
    <row r="991" s="64" customFormat="1" x14ac:dyDescent="0.25"/>
    <row r="992" s="64" customFormat="1" x14ac:dyDescent="0.25"/>
    <row r="993" s="64" customFormat="1" x14ac:dyDescent="0.25"/>
    <row r="994" s="64" customFormat="1" x14ac:dyDescent="0.25"/>
    <row r="995" s="64" customFormat="1" x14ac:dyDescent="0.25"/>
    <row r="996" s="64" customFormat="1" x14ac:dyDescent="0.25"/>
    <row r="997" s="64" customFormat="1" x14ac:dyDescent="0.25"/>
    <row r="998" s="64" customFormat="1" x14ac:dyDescent="0.25"/>
    <row r="999" s="64" customFormat="1" x14ac:dyDescent="0.25"/>
    <row r="1000" s="64" customFormat="1" x14ac:dyDescent="0.25"/>
    <row r="1001" s="64" customFormat="1" x14ac:dyDescent="0.25"/>
    <row r="1002" s="64" customFormat="1" x14ac:dyDescent="0.25"/>
    <row r="1003" s="64" customFormat="1" x14ac:dyDescent="0.25"/>
    <row r="1004" s="64" customFormat="1" x14ac:dyDescent="0.25"/>
    <row r="1005" s="64" customFormat="1" x14ac:dyDescent="0.25"/>
    <row r="1006" s="64" customFormat="1" x14ac:dyDescent="0.25"/>
    <row r="1007" s="64" customFormat="1" x14ac:dyDescent="0.25"/>
    <row r="1008" s="64" customFormat="1" x14ac:dyDescent="0.25"/>
    <row r="1009" s="64" customFormat="1" x14ac:dyDescent="0.25"/>
    <row r="1010" s="64" customFormat="1" x14ac:dyDescent="0.25"/>
    <row r="1011" s="64" customFormat="1" x14ac:dyDescent="0.25"/>
    <row r="1012" s="64" customFormat="1" x14ac:dyDescent="0.25"/>
    <row r="1013" s="64" customFormat="1" x14ac:dyDescent="0.25"/>
    <row r="1014" s="64" customFormat="1" x14ac:dyDescent="0.25"/>
    <row r="1015" s="64" customFormat="1" x14ac:dyDescent="0.25"/>
    <row r="1016" s="64" customFormat="1" x14ac:dyDescent="0.25"/>
    <row r="1017" s="64" customFormat="1" x14ac:dyDescent="0.25"/>
    <row r="1018" s="64" customFormat="1" x14ac:dyDescent="0.25"/>
    <row r="1019" s="64" customFormat="1" x14ac:dyDescent="0.25"/>
    <row r="1020" s="64" customFormat="1" x14ac:dyDescent="0.25"/>
    <row r="1021" s="64" customFormat="1" x14ac:dyDescent="0.25"/>
    <row r="1022" s="64" customFormat="1" x14ac:dyDescent="0.25"/>
    <row r="1023" s="64" customFormat="1" x14ac:dyDescent="0.25"/>
    <row r="1024" s="64" customFormat="1" x14ac:dyDescent="0.25"/>
    <row r="1025" s="64" customFormat="1" x14ac:dyDescent="0.25"/>
    <row r="1026" s="64" customFormat="1" x14ac:dyDescent="0.25"/>
    <row r="1027" s="64" customFormat="1" x14ac:dyDescent="0.25"/>
    <row r="1028" s="64" customFormat="1" x14ac:dyDescent="0.25"/>
    <row r="1029" s="64" customFormat="1" x14ac:dyDescent="0.25"/>
    <row r="1030" s="64" customFormat="1" x14ac:dyDescent="0.25"/>
    <row r="1031" s="64" customFormat="1" x14ac:dyDescent="0.25"/>
    <row r="1032" s="64" customFormat="1" x14ac:dyDescent="0.25"/>
    <row r="1033" s="64" customFormat="1" x14ac:dyDescent="0.25"/>
    <row r="1034" s="64" customFormat="1" x14ac:dyDescent="0.25"/>
    <row r="1035" s="64" customFormat="1" x14ac:dyDescent="0.25"/>
    <row r="1036" s="64" customFormat="1" x14ac:dyDescent="0.25"/>
    <row r="1037" s="64" customFormat="1" x14ac:dyDescent="0.25"/>
    <row r="1038" s="64" customFormat="1" x14ac:dyDescent="0.25"/>
    <row r="1039" s="64" customFormat="1" x14ac:dyDescent="0.25"/>
    <row r="1040" s="64" customFormat="1" x14ac:dyDescent="0.25"/>
    <row r="1041" s="64" customFormat="1" x14ac:dyDescent="0.25"/>
    <row r="1042" s="64" customFormat="1" x14ac:dyDescent="0.25"/>
    <row r="1043" s="64" customFormat="1" x14ac:dyDescent="0.25"/>
    <row r="1044" s="64" customFormat="1" x14ac:dyDescent="0.25"/>
    <row r="1045" s="64" customFormat="1" x14ac:dyDescent="0.25"/>
    <row r="1046" s="64" customFormat="1" x14ac:dyDescent="0.25"/>
    <row r="1047" s="64" customFormat="1" x14ac:dyDescent="0.25"/>
    <row r="1048" s="64" customFormat="1" x14ac:dyDescent="0.25"/>
    <row r="1049" s="64" customFormat="1" x14ac:dyDescent="0.25"/>
    <row r="1050" s="64" customFormat="1" x14ac:dyDescent="0.25"/>
    <row r="1051" s="64" customFormat="1" x14ac:dyDescent="0.25"/>
    <row r="1052" s="64" customFormat="1" x14ac:dyDescent="0.25"/>
    <row r="1053" s="64" customFormat="1" x14ac:dyDescent="0.25"/>
    <row r="1054" s="64" customFormat="1" x14ac:dyDescent="0.25"/>
    <row r="1055" s="64" customFormat="1" x14ac:dyDescent="0.25"/>
    <row r="1056" s="64" customFormat="1" x14ac:dyDescent="0.25"/>
    <row r="1057" s="64" customFormat="1" x14ac:dyDescent="0.25"/>
    <row r="1058" s="64" customFormat="1" x14ac:dyDescent="0.25"/>
    <row r="1059" s="64" customFormat="1" x14ac:dyDescent="0.25"/>
    <row r="1060" s="64" customFormat="1" x14ac:dyDescent="0.25"/>
    <row r="1061" s="64" customFormat="1" x14ac:dyDescent="0.25"/>
    <row r="1062" s="64" customFormat="1" x14ac:dyDescent="0.25"/>
    <row r="1063" s="64" customFormat="1" x14ac:dyDescent="0.25"/>
    <row r="1064" s="64" customFormat="1" x14ac:dyDescent="0.25"/>
    <row r="1065" s="64" customFormat="1" x14ac:dyDescent="0.25"/>
    <row r="1066" s="64" customFormat="1" x14ac:dyDescent="0.25"/>
    <row r="1067" s="64" customFormat="1" x14ac:dyDescent="0.25"/>
    <row r="1068" s="64" customFormat="1" x14ac:dyDescent="0.25"/>
    <row r="1069" s="64" customFormat="1" x14ac:dyDescent="0.25"/>
    <row r="1070" s="64" customFormat="1" x14ac:dyDescent="0.25"/>
    <row r="1071" s="64" customFormat="1" x14ac:dyDescent="0.25"/>
    <row r="1072" s="64" customFormat="1" x14ac:dyDescent="0.25"/>
    <row r="1073" s="64" customFormat="1" x14ac:dyDescent="0.25"/>
    <row r="1074" s="64" customFormat="1" x14ac:dyDescent="0.25"/>
    <row r="1075" s="64" customFormat="1" x14ac:dyDescent="0.25"/>
    <row r="1076" s="64" customFormat="1" x14ac:dyDescent="0.25"/>
    <row r="1077" s="64" customFormat="1" x14ac:dyDescent="0.25"/>
    <row r="1078" s="64" customFormat="1" x14ac:dyDescent="0.25"/>
    <row r="1079" s="64" customFormat="1" x14ac:dyDescent="0.25"/>
    <row r="1080" s="64" customFormat="1" x14ac:dyDescent="0.25"/>
    <row r="1081" s="64" customFormat="1" x14ac:dyDescent="0.25"/>
    <row r="1082" s="64" customFormat="1" x14ac:dyDescent="0.25"/>
    <row r="1083" s="64" customFormat="1" x14ac:dyDescent="0.25"/>
    <row r="1084" s="64" customFormat="1" x14ac:dyDescent="0.25"/>
    <row r="1085" s="64" customFormat="1" x14ac:dyDescent="0.25"/>
    <row r="1086" s="64" customFormat="1" x14ac:dyDescent="0.25"/>
    <row r="1087" s="64" customFormat="1" x14ac:dyDescent="0.25"/>
    <row r="1088" s="64" customFormat="1" x14ac:dyDescent="0.25"/>
    <row r="1089" s="64" customFormat="1" x14ac:dyDescent="0.25"/>
    <row r="1090" s="64" customFormat="1" x14ac:dyDescent="0.25"/>
    <row r="1091" s="64" customFormat="1" x14ac:dyDescent="0.25"/>
    <row r="1092" s="64" customFormat="1" x14ac:dyDescent="0.25"/>
    <row r="1093" s="64" customFormat="1" x14ac:dyDescent="0.25"/>
    <row r="1094" s="64" customFormat="1" x14ac:dyDescent="0.25"/>
    <row r="1095" s="64" customFormat="1" x14ac:dyDescent="0.25"/>
    <row r="1096" s="64" customFormat="1" x14ac:dyDescent="0.25"/>
    <row r="1097" s="64" customFormat="1" x14ac:dyDescent="0.25"/>
    <row r="1098" s="64" customFormat="1" x14ac:dyDescent="0.25"/>
    <row r="1099" s="64" customFormat="1" x14ac:dyDescent="0.25"/>
    <row r="1100" s="64" customFormat="1" x14ac:dyDescent="0.25"/>
    <row r="1101" s="64" customFormat="1" x14ac:dyDescent="0.25"/>
    <row r="1102" s="64" customFormat="1" x14ac:dyDescent="0.25"/>
    <row r="1103" s="64" customFormat="1" x14ac:dyDescent="0.25"/>
    <row r="1104" s="64" customFormat="1" x14ac:dyDescent="0.25"/>
    <row r="1105" s="64" customFormat="1" x14ac:dyDescent="0.25"/>
    <row r="1106" s="64" customFormat="1" x14ac:dyDescent="0.25"/>
    <row r="1107" s="64" customFormat="1" x14ac:dyDescent="0.25"/>
    <row r="1108" s="64" customFormat="1" x14ac:dyDescent="0.25"/>
    <row r="1109" s="64" customFormat="1" x14ac:dyDescent="0.25"/>
    <row r="1110" s="64" customFormat="1" x14ac:dyDescent="0.25"/>
    <row r="1111" s="64" customFormat="1" x14ac:dyDescent="0.25"/>
    <row r="1112" s="64" customFormat="1" x14ac:dyDescent="0.25"/>
    <row r="1113" s="64" customFormat="1" x14ac:dyDescent="0.25"/>
    <row r="1114" s="64" customFormat="1" x14ac:dyDescent="0.25"/>
    <row r="1115" s="64" customFormat="1" x14ac:dyDescent="0.25"/>
    <row r="1116" s="64" customFormat="1" x14ac:dyDescent="0.25"/>
    <row r="1117" s="64" customFormat="1" x14ac:dyDescent="0.25"/>
    <row r="1118" s="64" customFormat="1" x14ac:dyDescent="0.25"/>
    <row r="1119" s="64" customFormat="1" x14ac:dyDescent="0.25"/>
    <row r="1120" s="64" customFormat="1" x14ac:dyDescent="0.25"/>
    <row r="1121" s="64" customFormat="1" x14ac:dyDescent="0.25"/>
    <row r="1122" s="64" customFormat="1" x14ac:dyDescent="0.25"/>
    <row r="1123" s="64" customFormat="1" x14ac:dyDescent="0.25"/>
    <row r="1124" s="64" customFormat="1" x14ac:dyDescent="0.25"/>
    <row r="1125" s="64" customFormat="1" x14ac:dyDescent="0.25"/>
    <row r="1126" s="64" customFormat="1" x14ac:dyDescent="0.25"/>
    <row r="1127" s="64" customFormat="1" x14ac:dyDescent="0.25"/>
    <row r="1128" s="64" customFormat="1" x14ac:dyDescent="0.25"/>
    <row r="1129" s="64" customFormat="1" x14ac:dyDescent="0.25"/>
    <row r="1130" s="64" customFormat="1" x14ac:dyDescent="0.25"/>
    <row r="1131" s="64" customFormat="1" x14ac:dyDescent="0.25"/>
    <row r="1132" s="64" customFormat="1" x14ac:dyDescent="0.25"/>
    <row r="1133" s="64" customFormat="1" x14ac:dyDescent="0.25"/>
    <row r="1134" s="64" customFormat="1" x14ac:dyDescent="0.25"/>
    <row r="1135" s="64" customFormat="1" x14ac:dyDescent="0.25"/>
    <row r="1136" s="64" customFormat="1" x14ac:dyDescent="0.25"/>
    <row r="1137" s="64" customFormat="1" x14ac:dyDescent="0.25"/>
    <row r="1138" s="64" customFormat="1" x14ac:dyDescent="0.25"/>
    <row r="1139" s="64" customFormat="1" x14ac:dyDescent="0.25"/>
    <row r="1140" s="64" customFormat="1" x14ac:dyDescent="0.25"/>
    <row r="1141" s="64" customFormat="1" x14ac:dyDescent="0.25"/>
    <row r="1142" s="64" customFormat="1" x14ac:dyDescent="0.25"/>
    <row r="1143" s="64" customFormat="1" x14ac:dyDescent="0.25"/>
    <row r="1144" s="64" customFormat="1" x14ac:dyDescent="0.25"/>
    <row r="1145" s="64" customFormat="1" x14ac:dyDescent="0.25"/>
    <row r="1146" s="64" customFormat="1" x14ac:dyDescent="0.25"/>
    <row r="1147" s="64" customFormat="1" x14ac:dyDescent="0.25"/>
    <row r="1148" s="64" customFormat="1" x14ac:dyDescent="0.25"/>
    <row r="1149" s="64" customFormat="1" x14ac:dyDescent="0.25"/>
    <row r="1150" s="64" customFormat="1" x14ac:dyDescent="0.25"/>
    <row r="1151" s="64" customFormat="1" x14ac:dyDescent="0.25"/>
    <row r="1152" s="64" customFormat="1" x14ac:dyDescent="0.25"/>
    <row r="1153" s="64" customFormat="1" x14ac:dyDescent="0.25"/>
    <row r="1154" s="64" customFormat="1" x14ac:dyDescent="0.25"/>
    <row r="1155" s="64" customFormat="1" x14ac:dyDescent="0.25"/>
    <row r="1156" s="64" customFormat="1" x14ac:dyDescent="0.25"/>
    <row r="1157" s="64" customFormat="1" x14ac:dyDescent="0.25"/>
    <row r="1158" s="64" customFormat="1" x14ac:dyDescent="0.25"/>
    <row r="1159" s="64" customFormat="1" x14ac:dyDescent="0.25"/>
    <row r="1160" s="64" customFormat="1" x14ac:dyDescent="0.25"/>
    <row r="1161" s="64" customFormat="1" x14ac:dyDescent="0.25"/>
    <row r="1162" s="64" customFormat="1" x14ac:dyDescent="0.25"/>
    <row r="1163" s="64" customFormat="1" x14ac:dyDescent="0.25"/>
    <row r="1164" s="64" customFormat="1" x14ac:dyDescent="0.25"/>
    <row r="1165" s="64" customFormat="1" x14ac:dyDescent="0.25"/>
    <row r="1166" s="64" customFormat="1" x14ac:dyDescent="0.25"/>
    <row r="1167" s="64" customFormat="1" x14ac:dyDescent="0.25"/>
    <row r="1168" s="64" customFormat="1" x14ac:dyDescent="0.25"/>
    <row r="1169" s="64" customFormat="1" x14ac:dyDescent="0.25"/>
    <row r="1170" s="64" customFormat="1" x14ac:dyDescent="0.25"/>
    <row r="1171" s="64" customFormat="1" x14ac:dyDescent="0.25"/>
    <row r="1172" s="64" customFormat="1" x14ac:dyDescent="0.25"/>
    <row r="1173" s="64" customFormat="1" x14ac:dyDescent="0.25"/>
    <row r="1174" s="64" customFormat="1" x14ac:dyDescent="0.25"/>
    <row r="1175" s="64" customFormat="1" x14ac:dyDescent="0.25"/>
    <row r="1176" s="64" customFormat="1" x14ac:dyDescent="0.25"/>
    <row r="1177" s="64" customFormat="1" x14ac:dyDescent="0.25"/>
    <row r="1178" s="64" customFormat="1" x14ac:dyDescent="0.25"/>
    <row r="1179" s="64" customFormat="1" x14ac:dyDescent="0.25"/>
    <row r="1180" s="64" customFormat="1" x14ac:dyDescent="0.25"/>
    <row r="1181" s="64" customFormat="1" x14ac:dyDescent="0.25"/>
    <row r="1182" s="64" customFormat="1" x14ac:dyDescent="0.25"/>
    <row r="1183" s="64" customFormat="1" x14ac:dyDescent="0.25"/>
    <row r="1184" s="64" customFormat="1" x14ac:dyDescent="0.25"/>
    <row r="1185" s="64" customFormat="1" x14ac:dyDescent="0.25"/>
    <row r="1186" s="64" customFormat="1" x14ac:dyDescent="0.25"/>
    <row r="1187" s="64" customFormat="1" x14ac:dyDescent="0.25"/>
    <row r="1188" s="64" customFormat="1" x14ac:dyDescent="0.25"/>
    <row r="1189" s="64" customFormat="1" x14ac:dyDescent="0.25"/>
    <row r="1190" s="64" customFormat="1" x14ac:dyDescent="0.25"/>
    <row r="1191" s="64" customFormat="1" x14ac:dyDescent="0.25"/>
    <row r="1192" s="64" customFormat="1" x14ac:dyDescent="0.25"/>
    <row r="1193" s="64" customFormat="1" x14ac:dyDescent="0.25"/>
    <row r="1194" s="64" customFormat="1" x14ac:dyDescent="0.25"/>
    <row r="1195" s="64" customFormat="1" x14ac:dyDescent="0.25"/>
    <row r="1196" s="64" customFormat="1" x14ac:dyDescent="0.25"/>
    <row r="1197" s="64" customFormat="1" x14ac:dyDescent="0.25"/>
    <row r="1198" s="64" customFormat="1" x14ac:dyDescent="0.25"/>
    <row r="1199" s="64" customFormat="1" x14ac:dyDescent="0.25"/>
    <row r="1200" s="64" customFormat="1" x14ac:dyDescent="0.25"/>
    <row r="1201" s="64" customFormat="1" x14ac:dyDescent="0.25"/>
    <row r="1202" s="64" customFormat="1" x14ac:dyDescent="0.25"/>
    <row r="1203" s="64" customFormat="1" x14ac:dyDescent="0.25"/>
    <row r="1204" s="64" customFormat="1" x14ac:dyDescent="0.25"/>
    <row r="1205" s="64" customFormat="1" x14ac:dyDescent="0.25"/>
    <row r="1206" s="64" customFormat="1" x14ac:dyDescent="0.25"/>
    <row r="1207" s="64" customFormat="1" x14ac:dyDescent="0.25"/>
    <row r="1208" s="64" customFormat="1" x14ac:dyDescent="0.25"/>
    <row r="1209" s="64" customFormat="1" x14ac:dyDescent="0.25"/>
    <row r="1210" s="64" customFormat="1" x14ac:dyDescent="0.25"/>
    <row r="1211" s="64" customFormat="1" x14ac:dyDescent="0.25"/>
    <row r="1212" s="64" customFormat="1" x14ac:dyDescent="0.25"/>
    <row r="1213" s="64" customFormat="1" x14ac:dyDescent="0.25"/>
    <row r="1214" s="64" customFormat="1" x14ac:dyDescent="0.25"/>
    <row r="1215" s="64" customFormat="1" x14ac:dyDescent="0.25"/>
    <row r="1216" s="64" customFormat="1" x14ac:dyDescent="0.25"/>
    <row r="1217" s="64" customFormat="1" x14ac:dyDescent="0.25"/>
    <row r="1218" s="64" customFormat="1" x14ac:dyDescent="0.25"/>
    <row r="1219" s="64" customFormat="1" x14ac:dyDescent="0.25"/>
    <row r="1220" s="64" customFormat="1" x14ac:dyDescent="0.25"/>
    <row r="1221" s="64" customFormat="1" x14ac:dyDescent="0.25"/>
    <row r="1222" s="64" customFormat="1" x14ac:dyDescent="0.25"/>
    <row r="1223" s="64" customFormat="1" x14ac:dyDescent="0.25"/>
    <row r="1224" s="64" customFormat="1" x14ac:dyDescent="0.25"/>
    <row r="1225" s="64" customFormat="1" x14ac:dyDescent="0.25"/>
    <row r="1226" s="64" customFormat="1" x14ac:dyDescent="0.25"/>
    <row r="1227" s="64" customFormat="1" x14ac:dyDescent="0.25"/>
    <row r="1228" s="64" customFormat="1" x14ac:dyDescent="0.25"/>
    <row r="1229" s="64" customFormat="1" x14ac:dyDescent="0.25"/>
    <row r="1230" s="64" customFormat="1" x14ac:dyDescent="0.25"/>
    <row r="1231" s="64" customFormat="1" x14ac:dyDescent="0.25"/>
    <row r="1232" s="64" customFormat="1" x14ac:dyDescent="0.25"/>
    <row r="1233" s="64" customFormat="1" x14ac:dyDescent="0.25"/>
    <row r="1234" s="64" customFormat="1" x14ac:dyDescent="0.25"/>
    <row r="1235" s="64" customFormat="1" x14ac:dyDescent="0.25"/>
    <row r="1236" s="64" customFormat="1" x14ac:dyDescent="0.25"/>
    <row r="1237" s="64" customFormat="1" x14ac:dyDescent="0.25"/>
    <row r="1238" s="64" customFormat="1" x14ac:dyDescent="0.25"/>
    <row r="1239" s="64" customFormat="1" x14ac:dyDescent="0.25"/>
    <row r="1240" s="64" customFormat="1" x14ac:dyDescent="0.25"/>
    <row r="1241" s="64" customFormat="1" x14ac:dyDescent="0.25"/>
    <row r="1242" s="64" customFormat="1" x14ac:dyDescent="0.25"/>
    <row r="1243" s="64" customFormat="1" x14ac:dyDescent="0.25"/>
    <row r="1244" s="64" customFormat="1" x14ac:dyDescent="0.25"/>
    <row r="1245" s="64" customFormat="1" x14ac:dyDescent="0.25"/>
    <row r="1246" s="64" customFormat="1" x14ac:dyDescent="0.25"/>
    <row r="1247" s="64" customFormat="1" x14ac:dyDescent="0.25"/>
    <row r="1248" s="64" customFormat="1" x14ac:dyDescent="0.25"/>
    <row r="1249" s="64" customFormat="1" x14ac:dyDescent="0.25"/>
    <row r="1250" s="64" customFormat="1" x14ac:dyDescent="0.25"/>
    <row r="1251" s="64" customFormat="1" x14ac:dyDescent="0.25"/>
    <row r="1252" s="64" customFormat="1" x14ac:dyDescent="0.25"/>
    <row r="1253" s="64" customFormat="1" x14ac:dyDescent="0.25"/>
    <row r="1254" s="64" customFormat="1" x14ac:dyDescent="0.25"/>
    <row r="1255" s="64" customFormat="1" x14ac:dyDescent="0.25"/>
    <row r="1256" s="64" customFormat="1" x14ac:dyDescent="0.25"/>
    <row r="1257" s="64" customFormat="1" x14ac:dyDescent="0.25"/>
    <row r="1258" s="64" customFormat="1" x14ac:dyDescent="0.25"/>
    <row r="1259" s="64" customFormat="1" x14ac:dyDescent="0.25"/>
    <row r="1260" s="64" customFormat="1" x14ac:dyDescent="0.25"/>
    <row r="1261" s="64" customFormat="1" x14ac:dyDescent="0.25"/>
    <row r="1262" s="64" customFormat="1" x14ac:dyDescent="0.25"/>
    <row r="1263" s="64" customFormat="1" x14ac:dyDescent="0.25"/>
    <row r="1264" s="64" customFormat="1" x14ac:dyDescent="0.25"/>
    <row r="1265" s="64" customFormat="1" x14ac:dyDescent="0.25"/>
    <row r="1266" s="64" customFormat="1" x14ac:dyDescent="0.25"/>
    <row r="1267" s="64" customFormat="1" x14ac:dyDescent="0.25"/>
    <row r="1268" s="64" customFormat="1" x14ac:dyDescent="0.25"/>
    <row r="1269" s="64" customFormat="1" x14ac:dyDescent="0.25"/>
    <row r="1270" s="64" customFormat="1" x14ac:dyDescent="0.25"/>
    <row r="1271" s="64" customFormat="1" x14ac:dyDescent="0.25"/>
    <row r="1272" s="64" customFormat="1" x14ac:dyDescent="0.25"/>
    <row r="1273" s="64" customFormat="1" x14ac:dyDescent="0.25"/>
    <row r="1274" s="64" customFormat="1" x14ac:dyDescent="0.25"/>
    <row r="1275" s="64" customFormat="1" x14ac:dyDescent="0.25"/>
    <row r="1276" s="64" customFormat="1" x14ac:dyDescent="0.25"/>
    <row r="1277" s="64" customFormat="1" x14ac:dyDescent="0.25"/>
    <row r="1278" s="64" customFormat="1" x14ac:dyDescent="0.25"/>
    <row r="1279" s="64" customFormat="1" x14ac:dyDescent="0.25"/>
    <row r="1280" s="64" customFormat="1" x14ac:dyDescent="0.25"/>
    <row r="1281" s="64" customFormat="1" x14ac:dyDescent="0.25"/>
    <row r="1282" s="64" customFormat="1" x14ac:dyDescent="0.25"/>
    <row r="1283" s="64" customFormat="1" x14ac:dyDescent="0.25"/>
    <row r="1284" s="64" customFormat="1" x14ac:dyDescent="0.25"/>
    <row r="1285" s="64" customFormat="1" x14ac:dyDescent="0.25"/>
    <row r="1286" s="64" customFormat="1" x14ac:dyDescent="0.25"/>
    <row r="1287" s="64" customFormat="1" x14ac:dyDescent="0.25"/>
    <row r="1288" s="64" customFormat="1" x14ac:dyDescent="0.25"/>
    <row r="1289" s="64" customFormat="1" x14ac:dyDescent="0.25"/>
    <row r="1290" s="64" customFormat="1" x14ac:dyDescent="0.25"/>
    <row r="1291" s="64" customFormat="1" x14ac:dyDescent="0.25"/>
    <row r="1292" s="64" customFormat="1" x14ac:dyDescent="0.25"/>
    <row r="1293" s="64" customFormat="1" x14ac:dyDescent="0.25"/>
    <row r="1294" s="64" customFormat="1" x14ac:dyDescent="0.25"/>
    <row r="1295" s="64" customFormat="1" x14ac:dyDescent="0.25"/>
    <row r="1296" s="64" customFormat="1" x14ac:dyDescent="0.25"/>
    <row r="1297" s="64" customFormat="1" x14ac:dyDescent="0.25"/>
    <row r="1298" s="64" customFormat="1" x14ac:dyDescent="0.25"/>
    <row r="1299" s="64" customFormat="1" x14ac:dyDescent="0.25"/>
    <row r="1300" s="64" customFormat="1" x14ac:dyDescent="0.25"/>
    <row r="1301" s="64" customFormat="1" x14ac:dyDescent="0.25"/>
    <row r="1302" s="64" customFormat="1" x14ac:dyDescent="0.25"/>
    <row r="1303" s="64" customFormat="1" x14ac:dyDescent="0.25"/>
    <row r="1304" s="64" customFormat="1" x14ac:dyDescent="0.25"/>
    <row r="1305" s="64" customFormat="1" x14ac:dyDescent="0.25"/>
    <row r="1306" s="64" customFormat="1" x14ac:dyDescent="0.25"/>
    <row r="1307" s="64" customFormat="1" x14ac:dyDescent="0.25"/>
    <row r="1308" s="64" customFormat="1" x14ac:dyDescent="0.25"/>
    <row r="1309" s="64" customFormat="1" x14ac:dyDescent="0.25"/>
    <row r="1310" s="64" customFormat="1" x14ac:dyDescent="0.25"/>
    <row r="1311" s="64" customFormat="1" x14ac:dyDescent="0.25"/>
    <row r="1312" s="64" customFormat="1" x14ac:dyDescent="0.25"/>
    <row r="1313" s="64" customFormat="1" x14ac:dyDescent="0.25"/>
    <row r="1314" s="64" customFormat="1" x14ac:dyDescent="0.25"/>
    <row r="1315" s="64" customFormat="1" x14ac:dyDescent="0.25"/>
    <row r="1316" s="64" customFormat="1" x14ac:dyDescent="0.25"/>
    <row r="1317" s="64" customFormat="1" x14ac:dyDescent="0.25"/>
    <row r="1318" s="64" customFormat="1" x14ac:dyDescent="0.25"/>
    <row r="1319" s="64" customFormat="1" x14ac:dyDescent="0.25"/>
    <row r="1320" s="64" customFormat="1" x14ac:dyDescent="0.25"/>
    <row r="1321" s="64" customFormat="1" x14ac:dyDescent="0.25"/>
    <row r="1322" s="64" customFormat="1" x14ac:dyDescent="0.25"/>
    <row r="1323" s="64" customFormat="1" x14ac:dyDescent="0.25"/>
    <row r="1324" s="64" customFormat="1" x14ac:dyDescent="0.25"/>
    <row r="1325" s="64" customFormat="1" x14ac:dyDescent="0.25"/>
    <row r="1326" s="64" customFormat="1" x14ac:dyDescent="0.25"/>
    <row r="1327" s="64" customFormat="1" x14ac:dyDescent="0.25"/>
    <row r="1328" s="64" customFormat="1" x14ac:dyDescent="0.25"/>
    <row r="1329" s="64" customFormat="1" x14ac:dyDescent="0.25"/>
    <row r="1330" s="64" customFormat="1" x14ac:dyDescent="0.25"/>
    <row r="1331" s="64" customFormat="1" x14ac:dyDescent="0.25"/>
    <row r="1332" s="64" customFormat="1" x14ac:dyDescent="0.25"/>
    <row r="1333" s="64" customFormat="1" x14ac:dyDescent="0.25"/>
    <row r="1334" s="64" customFormat="1" x14ac:dyDescent="0.25"/>
    <row r="1335" s="64" customFormat="1" x14ac:dyDescent="0.25"/>
    <row r="1336" s="64" customFormat="1" x14ac:dyDescent="0.25"/>
    <row r="1337" s="64" customFormat="1" x14ac:dyDescent="0.25"/>
    <row r="1338" s="64" customFormat="1" x14ac:dyDescent="0.25"/>
    <row r="1339" s="64" customFormat="1" x14ac:dyDescent="0.25"/>
    <row r="1340" s="64" customFormat="1" x14ac:dyDescent="0.25"/>
    <row r="1341" s="64" customFormat="1" x14ac:dyDescent="0.25"/>
    <row r="1342" s="64" customFormat="1" x14ac:dyDescent="0.25"/>
    <row r="1343" s="64" customFormat="1" x14ac:dyDescent="0.25"/>
    <row r="1344" s="64" customFormat="1" x14ac:dyDescent="0.25"/>
    <row r="1345" s="64" customFormat="1" x14ac:dyDescent="0.25"/>
    <row r="1346" s="64" customFormat="1" x14ac:dyDescent="0.25"/>
    <row r="1347" s="64" customFormat="1" x14ac:dyDescent="0.25"/>
    <row r="1348" s="64" customFormat="1" x14ac:dyDescent="0.25"/>
    <row r="1349" s="64" customFormat="1" x14ac:dyDescent="0.25"/>
    <row r="1350" s="64" customFormat="1" x14ac:dyDescent="0.25"/>
    <row r="1351" s="64" customFormat="1" x14ac:dyDescent="0.25"/>
    <row r="1352" s="64" customFormat="1" x14ac:dyDescent="0.25"/>
    <row r="1353" s="64" customFormat="1" x14ac:dyDescent="0.25"/>
    <row r="1354" s="64" customFormat="1" x14ac:dyDescent="0.25"/>
    <row r="1355" s="64" customFormat="1" x14ac:dyDescent="0.25"/>
    <row r="1356" s="64" customFormat="1" x14ac:dyDescent="0.25"/>
    <row r="1357" s="64" customFormat="1" x14ac:dyDescent="0.25"/>
    <row r="1358" s="64" customFormat="1" x14ac:dyDescent="0.25"/>
    <row r="1359" s="64" customFormat="1" x14ac:dyDescent="0.25"/>
    <row r="1360" s="64" customFormat="1" x14ac:dyDescent="0.25"/>
    <row r="1361" s="64" customFormat="1" x14ac:dyDescent="0.25"/>
    <row r="1362" s="64" customFormat="1" x14ac:dyDescent="0.25"/>
    <row r="1363" s="64" customFormat="1" x14ac:dyDescent="0.25"/>
    <row r="1364" s="64" customFormat="1" x14ac:dyDescent="0.25"/>
    <row r="1365" s="64" customFormat="1" x14ac:dyDescent="0.25"/>
    <row r="1366" s="64" customFormat="1" x14ac:dyDescent="0.25"/>
    <row r="1367" s="64" customFormat="1" x14ac:dyDescent="0.25"/>
    <row r="1368" s="64" customFormat="1" x14ac:dyDescent="0.25"/>
    <row r="1369" s="64" customFormat="1" x14ac:dyDescent="0.25"/>
    <row r="1370" s="64" customFormat="1" x14ac:dyDescent="0.25"/>
    <row r="1371" s="64" customFormat="1" x14ac:dyDescent="0.25"/>
    <row r="1372" s="64" customFormat="1" x14ac:dyDescent="0.25"/>
    <row r="1373" s="64" customFormat="1" x14ac:dyDescent="0.25"/>
    <row r="1374" s="64" customFormat="1" x14ac:dyDescent="0.25"/>
    <row r="1375" s="64" customFormat="1" x14ac:dyDescent="0.25"/>
    <row r="1376" s="64" customFormat="1" x14ac:dyDescent="0.25"/>
    <row r="1377" s="64" customFormat="1" x14ac:dyDescent="0.25"/>
    <row r="1378" s="64" customFormat="1" x14ac:dyDescent="0.25"/>
    <row r="1379" s="64" customFormat="1" x14ac:dyDescent="0.25"/>
    <row r="1380" s="64" customFormat="1" x14ac:dyDescent="0.25"/>
    <row r="1381" s="64" customFormat="1" x14ac:dyDescent="0.25"/>
    <row r="1382" s="64" customFormat="1" x14ac:dyDescent="0.25"/>
    <row r="1383" s="64" customFormat="1" x14ac:dyDescent="0.25"/>
    <row r="1384" s="64" customFormat="1" x14ac:dyDescent="0.25"/>
    <row r="1385" s="64" customFormat="1" x14ac:dyDescent="0.25"/>
    <row r="1386" s="64" customFormat="1" x14ac:dyDescent="0.25"/>
    <row r="1387" s="64" customFormat="1" x14ac:dyDescent="0.25"/>
    <row r="1388" s="64" customFormat="1" x14ac:dyDescent="0.25"/>
    <row r="1389" s="64" customFormat="1" x14ac:dyDescent="0.25"/>
    <row r="1390" s="64" customFormat="1" x14ac:dyDescent="0.25"/>
    <row r="1391" s="64" customFormat="1" x14ac:dyDescent="0.25"/>
    <row r="1392" s="64" customFormat="1" x14ac:dyDescent="0.25"/>
    <row r="1393" s="64" customFormat="1" x14ac:dyDescent="0.25"/>
    <row r="1394" s="64" customFormat="1" x14ac:dyDescent="0.25"/>
    <row r="1395" s="64" customFormat="1" x14ac:dyDescent="0.25"/>
    <row r="1396" s="64" customFormat="1" x14ac:dyDescent="0.25"/>
    <row r="1397" s="64" customFormat="1" x14ac:dyDescent="0.25"/>
    <row r="1398" s="64" customFormat="1" x14ac:dyDescent="0.25"/>
    <row r="1399" s="64" customFormat="1" x14ac:dyDescent="0.25"/>
    <row r="1400" s="64" customFormat="1" x14ac:dyDescent="0.25"/>
    <row r="1401" s="64" customFormat="1" x14ac:dyDescent="0.25"/>
    <row r="1402" s="64" customFormat="1" x14ac:dyDescent="0.25"/>
    <row r="1403" s="64" customFormat="1" x14ac:dyDescent="0.25"/>
    <row r="1404" s="64" customFormat="1" x14ac:dyDescent="0.25"/>
    <row r="1405" s="64" customFormat="1" x14ac:dyDescent="0.25"/>
    <row r="1406" s="64" customFormat="1" x14ac:dyDescent="0.25"/>
    <row r="1407" s="64" customFormat="1" x14ac:dyDescent="0.25"/>
    <row r="1408" s="64" customFormat="1" x14ac:dyDescent="0.25"/>
    <row r="1409" s="64" customFormat="1" x14ac:dyDescent="0.25"/>
    <row r="1410" s="64" customFormat="1" x14ac:dyDescent="0.25"/>
    <row r="1411" s="64" customFormat="1" x14ac:dyDescent="0.25"/>
    <row r="1412" s="64" customFormat="1" x14ac:dyDescent="0.25"/>
    <row r="1413" s="64" customFormat="1" x14ac:dyDescent="0.25"/>
    <row r="1414" s="64" customFormat="1" x14ac:dyDescent="0.25"/>
    <row r="1415" s="64" customFormat="1" x14ac:dyDescent="0.25"/>
    <row r="1416" s="64" customFormat="1" x14ac:dyDescent="0.25"/>
    <row r="1417" s="64" customFormat="1" x14ac:dyDescent="0.25"/>
    <row r="1418" s="64" customFormat="1" x14ac:dyDescent="0.25"/>
    <row r="1419" s="64" customFormat="1" x14ac:dyDescent="0.25"/>
    <row r="1420" s="64" customFormat="1" x14ac:dyDescent="0.25"/>
    <row r="1421" s="64" customFormat="1" x14ac:dyDescent="0.25"/>
    <row r="1422" s="64" customFormat="1" x14ac:dyDescent="0.25"/>
    <row r="1423" s="64" customFormat="1" x14ac:dyDescent="0.25"/>
    <row r="1424" s="64" customFormat="1" x14ac:dyDescent="0.25"/>
    <row r="1425" s="64" customFormat="1" x14ac:dyDescent="0.25"/>
    <row r="1426" s="64" customFormat="1" x14ac:dyDescent="0.25"/>
    <row r="1427" s="64" customFormat="1" x14ac:dyDescent="0.25"/>
    <row r="1428" s="64" customFormat="1" x14ac:dyDescent="0.25"/>
    <row r="1429" s="64" customFormat="1" x14ac:dyDescent="0.25"/>
    <row r="1430" s="64" customFormat="1" x14ac:dyDescent="0.25"/>
    <row r="1431" s="64" customFormat="1" x14ac:dyDescent="0.25"/>
    <row r="1432" s="64" customFormat="1" x14ac:dyDescent="0.25"/>
    <row r="1433" s="64" customFormat="1" x14ac:dyDescent="0.25"/>
    <row r="1434" s="64" customFormat="1" x14ac:dyDescent="0.25"/>
    <row r="1435" s="64" customFormat="1" x14ac:dyDescent="0.25"/>
    <row r="1436" s="64" customFormat="1" x14ac:dyDescent="0.25"/>
    <row r="1437" s="64" customFormat="1" x14ac:dyDescent="0.25"/>
    <row r="1438" s="64" customFormat="1" x14ac:dyDescent="0.25"/>
    <row r="1439" s="64" customFormat="1" x14ac:dyDescent="0.25"/>
    <row r="1440" s="64" customFormat="1" x14ac:dyDescent="0.25"/>
    <row r="1441" s="64" customFormat="1" x14ac:dyDescent="0.25"/>
    <row r="1442" s="64" customFormat="1" x14ac:dyDescent="0.25"/>
    <row r="1443" s="64" customFormat="1" x14ac:dyDescent="0.25"/>
    <row r="1444" s="64" customFormat="1" x14ac:dyDescent="0.25"/>
    <row r="1445" s="64" customFormat="1" x14ac:dyDescent="0.25"/>
    <row r="1446" s="64" customFormat="1" x14ac:dyDescent="0.25"/>
    <row r="1447" s="64" customFormat="1" x14ac:dyDescent="0.25"/>
    <row r="1448" s="64" customFormat="1" x14ac:dyDescent="0.25"/>
    <row r="1449" s="64" customFormat="1" x14ac:dyDescent="0.25"/>
    <row r="1450" s="64" customFormat="1" x14ac:dyDescent="0.25"/>
    <row r="1451" s="64" customFormat="1" x14ac:dyDescent="0.25"/>
    <row r="1452" s="64" customFormat="1" x14ac:dyDescent="0.25"/>
    <row r="1453" s="64" customFormat="1" x14ac:dyDescent="0.25"/>
    <row r="1454" s="64" customFormat="1" x14ac:dyDescent="0.25"/>
    <row r="1455" s="64" customFormat="1" x14ac:dyDescent="0.25"/>
    <row r="1456" s="64" customFormat="1" x14ac:dyDescent="0.25"/>
    <row r="1457" s="64" customFormat="1" x14ac:dyDescent="0.25"/>
    <row r="1458" s="64" customFormat="1" x14ac:dyDescent="0.25"/>
    <row r="1459" s="64" customFormat="1" x14ac:dyDescent="0.25"/>
    <row r="1460" s="64" customFormat="1" x14ac:dyDescent="0.25"/>
    <row r="1461" s="64" customFormat="1" x14ac:dyDescent="0.25"/>
    <row r="1462" s="64" customFormat="1" x14ac:dyDescent="0.25"/>
    <row r="1463" s="64" customFormat="1" x14ac:dyDescent="0.25"/>
    <row r="1464" s="64" customFormat="1" x14ac:dyDescent="0.25"/>
    <row r="1465" s="64" customFormat="1" x14ac:dyDescent="0.25"/>
    <row r="1466" s="64" customFormat="1" x14ac:dyDescent="0.25"/>
    <row r="1467" s="64" customFormat="1" x14ac:dyDescent="0.25"/>
    <row r="1468" s="64" customFormat="1" x14ac:dyDescent="0.25"/>
    <row r="1469" s="64" customFormat="1" x14ac:dyDescent="0.25"/>
    <row r="1470" s="64" customFormat="1" x14ac:dyDescent="0.25"/>
    <row r="1471" s="64" customFormat="1" x14ac:dyDescent="0.25"/>
    <row r="1472" s="64" customFormat="1" x14ac:dyDescent="0.25"/>
    <row r="1473" s="64" customFormat="1" x14ac:dyDescent="0.25"/>
    <row r="1474" s="64" customFormat="1" x14ac:dyDescent="0.25"/>
    <row r="1475" s="64" customFormat="1" x14ac:dyDescent="0.25"/>
    <row r="1476" s="64" customFormat="1" x14ac:dyDescent="0.25"/>
    <row r="1477" s="64" customFormat="1" x14ac:dyDescent="0.25"/>
    <row r="1478" s="64" customFormat="1" x14ac:dyDescent="0.25"/>
    <row r="1479" s="64" customFormat="1" x14ac:dyDescent="0.25"/>
    <row r="1480" s="64" customFormat="1" x14ac:dyDescent="0.25"/>
    <row r="1481" s="64" customFormat="1" x14ac:dyDescent="0.25"/>
    <row r="1482" s="64" customFormat="1" x14ac:dyDescent="0.25"/>
    <row r="1483" s="64" customFormat="1" x14ac:dyDescent="0.25"/>
    <row r="1484" s="64" customFormat="1" x14ac:dyDescent="0.25"/>
    <row r="1485" s="64" customFormat="1" x14ac:dyDescent="0.25"/>
    <row r="1486" s="64" customFormat="1" x14ac:dyDescent="0.25"/>
    <row r="1487" s="64" customFormat="1" x14ac:dyDescent="0.25"/>
    <row r="1488" s="64" customFormat="1" x14ac:dyDescent="0.25"/>
    <row r="1489" s="64" customFormat="1" x14ac:dyDescent="0.25"/>
    <row r="1490" s="64" customFormat="1" x14ac:dyDescent="0.25"/>
    <row r="1491" s="64" customFormat="1" x14ac:dyDescent="0.25"/>
    <row r="1492" s="64" customFormat="1" x14ac:dyDescent="0.25"/>
    <row r="1493" s="64" customFormat="1" x14ac:dyDescent="0.25"/>
    <row r="1494" s="64" customFormat="1" x14ac:dyDescent="0.25"/>
    <row r="1495" s="64" customFormat="1" x14ac:dyDescent="0.25"/>
    <row r="1496" s="64" customFormat="1" x14ac:dyDescent="0.25"/>
    <row r="1497" s="64" customFormat="1" x14ac:dyDescent="0.25"/>
    <row r="1498" s="64" customFormat="1" x14ac:dyDescent="0.25"/>
    <row r="1499" s="64" customFormat="1" x14ac:dyDescent="0.25"/>
    <row r="1500" s="64" customFormat="1" x14ac:dyDescent="0.25"/>
    <row r="1501" s="64" customFormat="1" x14ac:dyDescent="0.25"/>
    <row r="1502" s="64" customFormat="1" x14ac:dyDescent="0.25"/>
    <row r="1503" s="64" customFormat="1" x14ac:dyDescent="0.25"/>
    <row r="1504" s="64" customFormat="1" x14ac:dyDescent="0.25"/>
    <row r="1505" s="64" customFormat="1" x14ac:dyDescent="0.25"/>
    <row r="1506" s="64" customFormat="1" x14ac:dyDescent="0.25"/>
    <row r="1507" s="64" customFormat="1" x14ac:dyDescent="0.25"/>
    <row r="1508" s="64" customFormat="1" x14ac:dyDescent="0.25"/>
    <row r="1509" s="64" customFormat="1" x14ac:dyDescent="0.25"/>
    <row r="1510" s="64" customFormat="1" x14ac:dyDescent="0.25"/>
    <row r="1511" s="64" customFormat="1" x14ac:dyDescent="0.25"/>
    <row r="1512" s="64" customFormat="1" x14ac:dyDescent="0.25"/>
    <row r="1513" s="64" customFormat="1" x14ac:dyDescent="0.25"/>
    <row r="1514" s="64" customFormat="1" x14ac:dyDescent="0.25"/>
    <row r="1515" s="64" customFormat="1" x14ac:dyDescent="0.25"/>
    <row r="1516" s="64" customFormat="1" x14ac:dyDescent="0.25"/>
    <row r="1517" s="64" customFormat="1" x14ac:dyDescent="0.25"/>
    <row r="1518" s="64" customFormat="1" x14ac:dyDescent="0.25"/>
    <row r="1519" s="64" customFormat="1" x14ac:dyDescent="0.25"/>
    <row r="1520" s="64" customFormat="1" x14ac:dyDescent="0.25"/>
    <row r="1521" s="64" customFormat="1" x14ac:dyDescent="0.25"/>
    <row r="1522" s="64" customFormat="1" x14ac:dyDescent="0.25"/>
    <row r="1523" s="64" customFormat="1" x14ac:dyDescent="0.25"/>
    <row r="1524" s="64" customFormat="1" x14ac:dyDescent="0.25"/>
    <row r="1525" s="64" customFormat="1" x14ac:dyDescent="0.25"/>
    <row r="1526" s="64" customFormat="1" x14ac:dyDescent="0.25"/>
    <row r="1527" s="64" customFormat="1" x14ac:dyDescent="0.25"/>
    <row r="1528" s="64" customFormat="1" x14ac:dyDescent="0.25"/>
    <row r="1529" s="64" customFormat="1" x14ac:dyDescent="0.25"/>
    <row r="1530" s="64" customFormat="1" x14ac:dyDescent="0.25"/>
    <row r="1531" s="64" customFormat="1" x14ac:dyDescent="0.25"/>
    <row r="1532" s="64" customFormat="1" x14ac:dyDescent="0.25"/>
    <row r="1533" s="64" customFormat="1" x14ac:dyDescent="0.25"/>
    <row r="1534" s="64" customFormat="1" x14ac:dyDescent="0.25"/>
    <row r="1535" s="64" customFormat="1" x14ac:dyDescent="0.25"/>
    <row r="1536" s="64" customFormat="1" x14ac:dyDescent="0.25"/>
    <row r="1537" s="64" customFormat="1" x14ac:dyDescent="0.25"/>
    <row r="1538" s="64" customFormat="1" x14ac:dyDescent="0.25"/>
    <row r="1539" s="64" customFormat="1" x14ac:dyDescent="0.25"/>
    <row r="1540" s="64" customFormat="1" x14ac:dyDescent="0.25"/>
    <row r="1541" s="64" customFormat="1" x14ac:dyDescent="0.25"/>
    <row r="1542" s="64" customFormat="1" x14ac:dyDescent="0.25"/>
    <row r="1543" s="64" customFormat="1" x14ac:dyDescent="0.25"/>
    <row r="1544" s="64" customFormat="1" x14ac:dyDescent="0.25"/>
    <row r="1545" s="64" customFormat="1" x14ac:dyDescent="0.25"/>
    <row r="1546" s="64" customFormat="1" x14ac:dyDescent="0.25"/>
    <row r="1547" s="64" customFormat="1" x14ac:dyDescent="0.25"/>
    <row r="1548" s="64" customFormat="1" x14ac:dyDescent="0.25"/>
    <row r="1549" s="64" customFormat="1" x14ac:dyDescent="0.25"/>
    <row r="1550" s="64" customFormat="1" x14ac:dyDescent="0.25"/>
    <row r="1551" s="64" customFormat="1" x14ac:dyDescent="0.25"/>
    <row r="1552" s="64" customFormat="1" x14ac:dyDescent="0.25"/>
    <row r="1553" s="64" customFormat="1" x14ac:dyDescent="0.25"/>
    <row r="1554" s="64" customFormat="1" x14ac:dyDescent="0.25"/>
    <row r="1555" s="64" customFormat="1" x14ac:dyDescent="0.25"/>
    <row r="1556" s="64" customFormat="1" x14ac:dyDescent="0.25"/>
    <row r="1557" s="64" customFormat="1" x14ac:dyDescent="0.25"/>
    <row r="1558" s="64" customFormat="1" x14ac:dyDescent="0.25"/>
    <row r="1559" s="64" customFormat="1" x14ac:dyDescent="0.25"/>
    <row r="1560" s="64" customFormat="1" x14ac:dyDescent="0.25"/>
    <row r="1561" s="64" customFormat="1" x14ac:dyDescent="0.25"/>
    <row r="1562" s="64" customFormat="1" x14ac:dyDescent="0.25"/>
    <row r="1563" s="64" customFormat="1" x14ac:dyDescent="0.25"/>
    <row r="1564" s="64" customFormat="1" x14ac:dyDescent="0.25"/>
    <row r="1565" s="64" customFormat="1" x14ac:dyDescent="0.25"/>
    <row r="1566" s="64" customFormat="1" x14ac:dyDescent="0.25"/>
    <row r="1567" s="64" customFormat="1" x14ac:dyDescent="0.25"/>
    <row r="1568" s="64" customFormat="1" x14ac:dyDescent="0.25"/>
    <row r="1569" s="64" customFormat="1" x14ac:dyDescent="0.25"/>
    <row r="1570" s="64" customFormat="1" x14ac:dyDescent="0.25"/>
    <row r="1571" s="64" customFormat="1" x14ac:dyDescent="0.25"/>
    <row r="1572" s="64" customFormat="1" x14ac:dyDescent="0.25"/>
    <row r="1573" s="64" customFormat="1" x14ac:dyDescent="0.25"/>
    <row r="1574" s="64" customFormat="1" x14ac:dyDescent="0.25"/>
    <row r="1575" s="64" customFormat="1" x14ac:dyDescent="0.25"/>
    <row r="1576" s="64" customFormat="1" x14ac:dyDescent="0.25"/>
    <row r="1577" s="64" customFormat="1" x14ac:dyDescent="0.25"/>
    <row r="1578" s="64" customFormat="1" x14ac:dyDescent="0.25"/>
    <row r="1579" s="64" customFormat="1" x14ac:dyDescent="0.25"/>
    <row r="1580" s="64" customFormat="1" x14ac:dyDescent="0.25"/>
    <row r="1581" s="64" customFormat="1" x14ac:dyDescent="0.25"/>
    <row r="1582" s="64" customFormat="1" x14ac:dyDescent="0.25"/>
    <row r="1583" s="64" customFormat="1" x14ac:dyDescent="0.25"/>
    <row r="1584" s="64" customFormat="1" x14ac:dyDescent="0.25"/>
    <row r="1585" s="64" customFormat="1" x14ac:dyDescent="0.25"/>
    <row r="1586" s="64" customFormat="1" x14ac:dyDescent="0.25"/>
    <row r="1587" s="64" customFormat="1" x14ac:dyDescent="0.25"/>
    <row r="1588" s="64" customFormat="1" x14ac:dyDescent="0.25"/>
    <row r="1589" s="64" customFormat="1" x14ac:dyDescent="0.25"/>
    <row r="1590" s="64" customFormat="1" x14ac:dyDescent="0.25"/>
    <row r="1591" s="64" customFormat="1" x14ac:dyDescent="0.25"/>
    <row r="1592" s="64" customFormat="1" x14ac:dyDescent="0.25"/>
    <row r="1593" s="64" customFormat="1" x14ac:dyDescent="0.25"/>
    <row r="1594" s="64" customFormat="1" x14ac:dyDescent="0.25"/>
    <row r="1595" s="64" customFormat="1" x14ac:dyDescent="0.25"/>
    <row r="1596" s="64" customFormat="1" x14ac:dyDescent="0.25"/>
    <row r="1597" s="64" customFormat="1" x14ac:dyDescent="0.25"/>
    <row r="1598" s="64" customFormat="1" x14ac:dyDescent="0.25"/>
    <row r="1599" s="64" customFormat="1" x14ac:dyDescent="0.25"/>
    <row r="1600" s="64" customFormat="1" x14ac:dyDescent="0.25"/>
    <row r="1601" s="64" customFormat="1" x14ac:dyDescent="0.25"/>
    <row r="1602" s="64" customFormat="1" x14ac:dyDescent="0.25"/>
    <row r="1603" s="64" customFormat="1" x14ac:dyDescent="0.25"/>
    <row r="1604" s="64" customFormat="1" x14ac:dyDescent="0.25"/>
    <row r="1605" s="64" customFormat="1" x14ac:dyDescent="0.25"/>
    <row r="1606" s="64" customFormat="1" x14ac:dyDescent="0.25"/>
    <row r="1607" s="64" customFormat="1" x14ac:dyDescent="0.25"/>
    <row r="1608" s="64" customFormat="1" x14ac:dyDescent="0.25"/>
    <row r="1609" s="64" customFormat="1" x14ac:dyDescent="0.25"/>
    <row r="1610" s="64" customFormat="1" x14ac:dyDescent="0.25"/>
    <row r="1611" s="64" customFormat="1" x14ac:dyDescent="0.25"/>
    <row r="1612" s="64" customFormat="1" x14ac:dyDescent="0.25"/>
    <row r="1613" s="64" customFormat="1" x14ac:dyDescent="0.25"/>
    <row r="1614" s="64" customFormat="1" x14ac:dyDescent="0.25"/>
    <row r="1615" s="64" customFormat="1" x14ac:dyDescent="0.25"/>
    <row r="1616" s="64" customFormat="1" x14ac:dyDescent="0.25"/>
    <row r="1617" s="64" customFormat="1" x14ac:dyDescent="0.25"/>
    <row r="1618" s="64" customFormat="1" x14ac:dyDescent="0.25"/>
    <row r="1619" s="64" customFormat="1" x14ac:dyDescent="0.25"/>
    <row r="1620" s="64" customFormat="1" x14ac:dyDescent="0.25"/>
    <row r="1621" s="64" customFormat="1" x14ac:dyDescent="0.25"/>
    <row r="1622" s="64" customFormat="1" x14ac:dyDescent="0.25"/>
    <row r="1623" s="64" customFormat="1" x14ac:dyDescent="0.25"/>
    <row r="1624" s="64" customFormat="1" x14ac:dyDescent="0.25"/>
    <row r="1625" s="64" customFormat="1" x14ac:dyDescent="0.25"/>
    <row r="1626" s="64" customFormat="1" x14ac:dyDescent="0.25"/>
    <row r="1627" s="64" customFormat="1" x14ac:dyDescent="0.25"/>
    <row r="1628" s="64" customFormat="1" x14ac:dyDescent="0.25"/>
    <row r="1629" s="64" customFormat="1" x14ac:dyDescent="0.25"/>
    <row r="1630" s="64" customFormat="1" x14ac:dyDescent="0.25"/>
    <row r="1631" s="64" customFormat="1" x14ac:dyDescent="0.25"/>
    <row r="1632" s="64" customFormat="1" x14ac:dyDescent="0.25"/>
    <row r="1633" s="64" customFormat="1" x14ac:dyDescent="0.25"/>
    <row r="1634" s="64" customFormat="1" x14ac:dyDescent="0.25"/>
    <row r="1635" s="64" customFormat="1" x14ac:dyDescent="0.25"/>
    <row r="1636" s="64" customFormat="1" x14ac:dyDescent="0.25"/>
    <row r="1637" s="64" customFormat="1" x14ac:dyDescent="0.25"/>
    <row r="1638" s="64" customFormat="1" x14ac:dyDescent="0.25"/>
    <row r="1639" s="64" customFormat="1" x14ac:dyDescent="0.25"/>
    <row r="1640" s="64" customFormat="1" x14ac:dyDescent="0.25"/>
    <row r="1641" s="64" customFormat="1" x14ac:dyDescent="0.25"/>
    <row r="1642" s="64" customFormat="1" x14ac:dyDescent="0.25"/>
    <row r="1643" s="64" customFormat="1" x14ac:dyDescent="0.25"/>
    <row r="1644" s="64" customFormat="1" x14ac:dyDescent="0.25"/>
    <row r="1645" s="64" customFormat="1" x14ac:dyDescent="0.25"/>
    <row r="1646" s="64" customFormat="1" x14ac:dyDescent="0.25"/>
    <row r="1647" s="64" customFormat="1" x14ac:dyDescent="0.25"/>
    <row r="1648" s="64" customFormat="1" x14ac:dyDescent="0.25"/>
    <row r="1649" s="64" customFormat="1" x14ac:dyDescent="0.25"/>
    <row r="1650" s="64" customFormat="1" x14ac:dyDescent="0.25"/>
    <row r="1651" s="64" customFormat="1" x14ac:dyDescent="0.25"/>
    <row r="1652" s="64" customFormat="1" x14ac:dyDescent="0.25"/>
    <row r="1653" s="64" customFormat="1" x14ac:dyDescent="0.25"/>
    <row r="1654" s="64" customFormat="1" x14ac:dyDescent="0.25"/>
    <row r="1655" s="64" customFormat="1" x14ac:dyDescent="0.25"/>
    <row r="1656" s="64" customFormat="1" x14ac:dyDescent="0.25"/>
    <row r="1657" s="64" customFormat="1" x14ac:dyDescent="0.25"/>
    <row r="1658" s="64" customFormat="1" x14ac:dyDescent="0.25"/>
    <row r="1659" s="64" customFormat="1" x14ac:dyDescent="0.25"/>
    <row r="1660" s="64" customFormat="1" x14ac:dyDescent="0.25"/>
    <row r="1661" s="64" customFormat="1" x14ac:dyDescent="0.25"/>
    <row r="1662" s="64" customFormat="1" x14ac:dyDescent="0.25"/>
    <row r="1663" s="64" customFormat="1" x14ac:dyDescent="0.25"/>
    <row r="1664" s="64" customFormat="1" x14ac:dyDescent="0.25"/>
    <row r="1665" s="64" customFormat="1" x14ac:dyDescent="0.25"/>
    <row r="1666" s="64" customFormat="1" x14ac:dyDescent="0.25"/>
    <row r="1667" s="64" customFormat="1" x14ac:dyDescent="0.25"/>
    <row r="1668" s="64" customFormat="1" x14ac:dyDescent="0.25"/>
    <row r="1669" s="64" customFormat="1" x14ac:dyDescent="0.25"/>
    <row r="1670" s="64" customFormat="1" x14ac:dyDescent="0.25"/>
    <row r="1671" s="64" customFormat="1" x14ac:dyDescent="0.25"/>
    <row r="1672" s="64" customFormat="1" x14ac:dyDescent="0.25"/>
    <row r="1673" s="64" customFormat="1" x14ac:dyDescent="0.25"/>
    <row r="1674" s="64" customFormat="1" x14ac:dyDescent="0.25"/>
    <row r="1675" s="64" customFormat="1" x14ac:dyDescent="0.25"/>
    <row r="1676" s="64" customFormat="1" x14ac:dyDescent="0.25"/>
    <row r="1677" s="64" customFormat="1" x14ac:dyDescent="0.25"/>
    <row r="1678" s="64" customFormat="1" x14ac:dyDescent="0.25"/>
    <row r="1679" s="64" customFormat="1" x14ac:dyDescent="0.25"/>
    <row r="1680" s="64" customFormat="1" x14ac:dyDescent="0.25"/>
    <row r="1681" s="64" customFormat="1" x14ac:dyDescent="0.25"/>
    <row r="1682" s="64" customFormat="1" x14ac:dyDescent="0.25"/>
    <row r="1683" s="64" customFormat="1" x14ac:dyDescent="0.25"/>
    <row r="1684" s="64" customFormat="1" x14ac:dyDescent="0.25"/>
    <row r="1685" s="64" customFormat="1" x14ac:dyDescent="0.25"/>
    <row r="1686" s="64" customFormat="1" x14ac:dyDescent="0.25"/>
    <row r="1687" s="64" customFormat="1" x14ac:dyDescent="0.25"/>
    <row r="1688" s="64" customFormat="1" x14ac:dyDescent="0.25"/>
    <row r="1689" s="64" customFormat="1" x14ac:dyDescent="0.25"/>
    <row r="1690" s="64" customFormat="1" x14ac:dyDescent="0.25"/>
    <row r="1691" s="64" customFormat="1" x14ac:dyDescent="0.25"/>
    <row r="1692" s="64" customFormat="1" x14ac:dyDescent="0.25"/>
    <row r="1693" s="64" customFormat="1" x14ac:dyDescent="0.25"/>
    <row r="1694" s="64" customFormat="1" x14ac:dyDescent="0.25"/>
    <row r="1695" s="64" customFormat="1" x14ac:dyDescent="0.25"/>
    <row r="1696" s="64" customFormat="1" x14ac:dyDescent="0.25"/>
    <row r="1697" s="64" customFormat="1" x14ac:dyDescent="0.25"/>
    <row r="1698" s="64" customFormat="1" x14ac:dyDescent="0.25"/>
    <row r="1699" s="64" customFormat="1" x14ac:dyDescent="0.25"/>
    <row r="1700" s="64" customFormat="1" x14ac:dyDescent="0.25"/>
    <row r="1701" s="64" customFormat="1" x14ac:dyDescent="0.25"/>
    <row r="1702" s="64" customFormat="1" x14ac:dyDescent="0.25"/>
    <row r="1703" s="64" customFormat="1" x14ac:dyDescent="0.25"/>
    <row r="1704" s="64" customFormat="1" x14ac:dyDescent="0.25"/>
    <row r="1705" s="64" customFormat="1" x14ac:dyDescent="0.25"/>
    <row r="1706" s="64" customFormat="1" x14ac:dyDescent="0.25"/>
    <row r="1707" s="64" customFormat="1" x14ac:dyDescent="0.25"/>
    <row r="1708" s="64" customFormat="1" x14ac:dyDescent="0.25"/>
    <row r="1709" s="64" customFormat="1" x14ac:dyDescent="0.25"/>
    <row r="1710" s="64" customFormat="1" x14ac:dyDescent="0.25"/>
    <row r="1711" s="64" customFormat="1" x14ac:dyDescent="0.25"/>
    <row r="1712" s="64" customFormat="1" x14ac:dyDescent="0.25"/>
    <row r="1713" s="64" customFormat="1" x14ac:dyDescent="0.25"/>
    <row r="1714" s="64" customFormat="1" x14ac:dyDescent="0.25"/>
    <row r="1715" s="64" customFormat="1" x14ac:dyDescent="0.25"/>
    <row r="1716" s="64" customFormat="1" x14ac:dyDescent="0.25"/>
    <row r="1717" s="64" customFormat="1" x14ac:dyDescent="0.25"/>
    <row r="1718" s="64" customFormat="1" x14ac:dyDescent="0.25"/>
    <row r="1719" s="64" customFormat="1" x14ac:dyDescent="0.25"/>
    <row r="1720" s="64" customFormat="1" x14ac:dyDescent="0.25"/>
    <row r="1721" s="64" customFormat="1" x14ac:dyDescent="0.25"/>
    <row r="1722" s="64" customFormat="1" x14ac:dyDescent="0.25"/>
    <row r="1723" s="64" customFormat="1" x14ac:dyDescent="0.25"/>
    <row r="1724" s="64" customFormat="1" x14ac:dyDescent="0.25"/>
    <row r="1725" s="64" customFormat="1" x14ac:dyDescent="0.25"/>
    <row r="1726" s="64" customFormat="1" x14ac:dyDescent="0.25"/>
    <row r="1727" s="64" customFormat="1" x14ac:dyDescent="0.25"/>
    <row r="1728" s="64" customFormat="1" x14ac:dyDescent="0.25"/>
    <row r="1729" s="64" customFormat="1" x14ac:dyDescent="0.25"/>
    <row r="1730" s="64" customFormat="1" x14ac:dyDescent="0.25"/>
    <row r="1731" s="64" customFormat="1" x14ac:dyDescent="0.25"/>
    <row r="1732" s="64" customFormat="1" x14ac:dyDescent="0.25"/>
    <row r="1733" s="64" customFormat="1" x14ac:dyDescent="0.25"/>
    <row r="1734" s="64" customFormat="1" x14ac:dyDescent="0.25"/>
    <row r="1735" s="64" customFormat="1" x14ac:dyDescent="0.25"/>
    <row r="1736" s="64" customFormat="1" x14ac:dyDescent="0.25"/>
    <row r="1737" s="64" customFormat="1" x14ac:dyDescent="0.25"/>
    <row r="1738" s="64" customFormat="1" x14ac:dyDescent="0.25"/>
    <row r="1739" s="64" customFormat="1" x14ac:dyDescent="0.25"/>
    <row r="1740" s="64" customFormat="1" x14ac:dyDescent="0.25"/>
    <row r="1741" s="64" customFormat="1" x14ac:dyDescent="0.25"/>
    <row r="1742" s="64" customFormat="1" x14ac:dyDescent="0.25"/>
    <row r="1743" s="64" customFormat="1" x14ac:dyDescent="0.25"/>
    <row r="1744" s="64" customFormat="1" x14ac:dyDescent="0.25"/>
    <row r="1745" s="64" customFormat="1" x14ac:dyDescent="0.25"/>
    <row r="1746" s="64" customFormat="1" x14ac:dyDescent="0.25"/>
    <row r="1747" s="64" customFormat="1" x14ac:dyDescent="0.25"/>
    <row r="1748" s="64" customFormat="1" x14ac:dyDescent="0.25"/>
    <row r="1749" s="64" customFormat="1" x14ac:dyDescent="0.25"/>
    <row r="1750" s="64" customFormat="1" x14ac:dyDescent="0.25"/>
    <row r="1751" s="64" customFormat="1" x14ac:dyDescent="0.25"/>
    <row r="1752" s="64" customFormat="1" x14ac:dyDescent="0.25"/>
    <row r="1753" s="64" customFormat="1" x14ac:dyDescent="0.25"/>
    <row r="1754" s="64" customFormat="1" x14ac:dyDescent="0.25"/>
    <row r="1755" s="64" customFormat="1" x14ac:dyDescent="0.25"/>
    <row r="1756" s="64" customFormat="1" x14ac:dyDescent="0.25"/>
    <row r="1757" s="64" customFormat="1" x14ac:dyDescent="0.25"/>
    <row r="1758" s="64" customFormat="1" x14ac:dyDescent="0.25"/>
    <row r="1759" s="64" customFormat="1" x14ac:dyDescent="0.25"/>
    <row r="1760" s="64" customFormat="1" x14ac:dyDescent="0.25"/>
    <row r="1761" s="64" customFormat="1" x14ac:dyDescent="0.25"/>
    <row r="1762" s="64" customFormat="1" x14ac:dyDescent="0.25"/>
    <row r="1763" s="64" customFormat="1" x14ac:dyDescent="0.25"/>
    <row r="1764" s="64" customFormat="1" x14ac:dyDescent="0.25"/>
    <row r="1765" s="64" customFormat="1" x14ac:dyDescent="0.25"/>
    <row r="1766" s="64" customFormat="1" x14ac:dyDescent="0.25"/>
    <row r="1767" s="64" customFormat="1" x14ac:dyDescent="0.25"/>
    <row r="1768" s="64" customFormat="1" x14ac:dyDescent="0.25"/>
    <row r="1769" s="64" customFormat="1" x14ac:dyDescent="0.25"/>
    <row r="1770" s="64" customFormat="1" x14ac:dyDescent="0.25"/>
    <row r="1771" s="64" customFormat="1" x14ac:dyDescent="0.25"/>
    <row r="1772" s="64" customFormat="1" x14ac:dyDescent="0.25"/>
    <row r="1773" s="64" customFormat="1" x14ac:dyDescent="0.25"/>
    <row r="1774" s="64" customFormat="1" x14ac:dyDescent="0.25"/>
    <row r="1775" s="64" customFormat="1" x14ac:dyDescent="0.25"/>
    <row r="1776" s="64" customFormat="1" x14ac:dyDescent="0.25"/>
    <row r="1777" s="64" customFormat="1" x14ac:dyDescent="0.25"/>
    <row r="1778" s="64" customFormat="1" x14ac:dyDescent="0.25"/>
    <row r="1779" s="64" customFormat="1" x14ac:dyDescent="0.25"/>
    <row r="1780" s="64" customFormat="1" x14ac:dyDescent="0.25"/>
    <row r="1781" s="64" customFormat="1" x14ac:dyDescent="0.25"/>
    <row r="1782" s="64" customFormat="1" x14ac:dyDescent="0.25"/>
    <row r="1783" s="64" customFormat="1" x14ac:dyDescent="0.25"/>
    <row r="1784" s="64" customFormat="1" x14ac:dyDescent="0.25"/>
    <row r="1785" s="64" customFormat="1" x14ac:dyDescent="0.25"/>
    <row r="1786" s="64" customFormat="1" x14ac:dyDescent="0.25"/>
    <row r="1787" s="64" customFormat="1" x14ac:dyDescent="0.25"/>
    <row r="1788" s="64" customFormat="1" x14ac:dyDescent="0.25"/>
    <row r="1789" s="64" customFormat="1" x14ac:dyDescent="0.25"/>
    <row r="1790" s="64" customFormat="1" x14ac:dyDescent="0.25"/>
    <row r="1791" s="64" customFormat="1" x14ac:dyDescent="0.25"/>
    <row r="1792" s="64" customFormat="1" x14ac:dyDescent="0.25"/>
    <row r="1793" s="64" customFormat="1" x14ac:dyDescent="0.25"/>
    <row r="1794" s="64" customFormat="1" x14ac:dyDescent="0.25"/>
    <row r="1795" s="64" customFormat="1" x14ac:dyDescent="0.25"/>
    <row r="1796" s="64" customFormat="1" x14ac:dyDescent="0.25"/>
    <row r="1797" s="64" customFormat="1" x14ac:dyDescent="0.25"/>
    <row r="1798" s="64" customFormat="1" x14ac:dyDescent="0.25"/>
    <row r="1799" s="64" customFormat="1" x14ac:dyDescent="0.25"/>
    <row r="1800" s="64" customFormat="1" x14ac:dyDescent="0.25"/>
    <row r="1801" s="64" customFormat="1" x14ac:dyDescent="0.25"/>
    <row r="1802" s="64" customFormat="1" x14ac:dyDescent="0.25"/>
    <row r="1803" s="64" customFormat="1" x14ac:dyDescent="0.25"/>
    <row r="1804" s="64" customFormat="1" x14ac:dyDescent="0.25"/>
    <row r="1805" s="64" customFormat="1" x14ac:dyDescent="0.25"/>
    <row r="1806" s="64" customFormat="1" x14ac:dyDescent="0.25"/>
    <row r="1807" s="64" customFormat="1" x14ac:dyDescent="0.25"/>
    <row r="1808" s="64" customFormat="1" x14ac:dyDescent="0.25"/>
    <row r="1809" s="64" customFormat="1" x14ac:dyDescent="0.25"/>
    <row r="1810" s="64" customFormat="1" x14ac:dyDescent="0.25"/>
    <row r="1811" s="64" customFormat="1" x14ac:dyDescent="0.25"/>
    <row r="1812" s="64" customFormat="1" x14ac:dyDescent="0.25"/>
    <row r="1813" s="64" customFormat="1" x14ac:dyDescent="0.25"/>
    <row r="1814" s="64" customFormat="1" x14ac:dyDescent="0.25"/>
    <row r="1815" s="64" customFormat="1" x14ac:dyDescent="0.25"/>
    <row r="1816" s="64" customFormat="1" x14ac:dyDescent="0.25"/>
    <row r="1817" s="64" customFormat="1" x14ac:dyDescent="0.25"/>
    <row r="1818" s="64" customFormat="1" x14ac:dyDescent="0.25"/>
    <row r="1819" s="64" customFormat="1" x14ac:dyDescent="0.25"/>
    <row r="1820" s="64" customFormat="1" x14ac:dyDescent="0.25"/>
    <row r="1821" s="64" customFormat="1" x14ac:dyDescent="0.25"/>
    <row r="1822" s="64" customFormat="1" x14ac:dyDescent="0.25"/>
    <row r="1823" s="64" customFormat="1" x14ac:dyDescent="0.25"/>
    <row r="1824" s="64" customFormat="1" x14ac:dyDescent="0.25"/>
    <row r="1825" s="64" customFormat="1" x14ac:dyDescent="0.25"/>
    <row r="1826" s="64" customFormat="1" x14ac:dyDescent="0.25"/>
    <row r="1827" s="64" customFormat="1" x14ac:dyDescent="0.25"/>
    <row r="1828" s="64" customFormat="1" x14ac:dyDescent="0.25"/>
    <row r="1829" s="64" customFormat="1" x14ac:dyDescent="0.25"/>
    <row r="1830" s="64" customFormat="1" x14ac:dyDescent="0.25"/>
    <row r="1831" s="64" customFormat="1" x14ac:dyDescent="0.25"/>
    <row r="1832" s="64" customFormat="1" x14ac:dyDescent="0.25"/>
    <row r="1833" s="64" customFormat="1" x14ac:dyDescent="0.25"/>
    <row r="1834" s="64" customFormat="1" x14ac:dyDescent="0.25"/>
    <row r="1835" s="64" customFormat="1" x14ac:dyDescent="0.25"/>
    <row r="1836" s="64" customFormat="1" x14ac:dyDescent="0.25"/>
    <row r="1837" s="64" customFormat="1" x14ac:dyDescent="0.25"/>
    <row r="1838" s="64" customFormat="1" x14ac:dyDescent="0.25"/>
    <row r="1839" s="64" customFormat="1" x14ac:dyDescent="0.25"/>
    <row r="1840" s="64" customFormat="1" x14ac:dyDescent="0.25"/>
    <row r="1841" s="64" customFormat="1" x14ac:dyDescent="0.25"/>
    <row r="1842" s="64" customFormat="1" x14ac:dyDescent="0.25"/>
    <row r="1843" s="64" customFormat="1" x14ac:dyDescent="0.25"/>
    <row r="1844" s="64" customFormat="1" x14ac:dyDescent="0.25"/>
    <row r="1845" s="64" customFormat="1" x14ac:dyDescent="0.25"/>
    <row r="1846" s="64" customFormat="1" x14ac:dyDescent="0.25"/>
    <row r="1847" s="64" customFormat="1" x14ac:dyDescent="0.25"/>
    <row r="1848" s="64" customFormat="1" x14ac:dyDescent="0.25"/>
    <row r="1849" s="64" customFormat="1" x14ac:dyDescent="0.25"/>
    <row r="1850" s="64" customFormat="1" x14ac:dyDescent="0.25"/>
    <row r="1851" s="64" customFormat="1" x14ac:dyDescent="0.25"/>
    <row r="1852" s="64" customFormat="1" x14ac:dyDescent="0.25"/>
    <row r="1853" s="64" customFormat="1" x14ac:dyDescent="0.25"/>
    <row r="1854" s="64" customFormat="1" x14ac:dyDescent="0.25"/>
    <row r="1855" s="64" customFormat="1" x14ac:dyDescent="0.2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625DC-2E3E-4CB1-B4A8-42FB19CC81BD}">
  <sheetPr>
    <pageSetUpPr fitToPage="1"/>
  </sheetPr>
  <dimension ref="A1:AN1855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7" customWidth="1"/>
    <col min="6" max="6" width="6.7109375" style="8" customWidth="1"/>
    <col min="7" max="8" width="6.7109375" style="3" customWidth="1"/>
    <col min="9" max="9" width="6.7109375" style="7" customWidth="1"/>
    <col min="10" max="10" width="6.7109375" style="8" customWidth="1"/>
    <col min="11" max="12" width="6.7109375" style="4" customWidth="1"/>
    <col min="13" max="13" width="6.7109375" style="9" customWidth="1"/>
    <col min="14" max="14" width="6.7109375" style="10" customWidth="1"/>
    <col min="15" max="15" width="6.7109375" style="9" customWidth="1"/>
    <col min="16" max="16" width="6.7109375" style="10" customWidth="1"/>
    <col min="17" max="17" width="6.7109375" style="31" customWidth="1"/>
    <col min="18" max="18" width="6.7109375" style="32" customWidth="1"/>
    <col min="19" max="19" width="6.7109375" style="31" customWidth="1"/>
    <col min="20" max="20" width="6.7109375" style="32" customWidth="1"/>
    <col min="21" max="21" width="6.7109375" style="42" customWidth="1"/>
    <col min="22" max="22" width="6.7109375" style="43" customWidth="1"/>
    <col min="23" max="23" width="6.7109375" style="42" customWidth="1"/>
    <col min="24" max="24" width="6.7109375" style="43" customWidth="1"/>
    <col min="25" max="25" width="6.7109375" style="52" customWidth="1"/>
    <col min="26" max="26" width="6.7109375" style="53" customWidth="1"/>
    <col min="27" max="27" width="6.7109375" style="52" customWidth="1"/>
    <col min="28" max="28" width="6.7109375" style="53" customWidth="1"/>
    <col min="29" max="29" width="6.7109375" style="7" customWidth="1"/>
    <col min="30" max="30" width="6.7109375" style="8" customWidth="1"/>
    <col min="31" max="32" width="6.7109375" style="3" customWidth="1"/>
    <col min="33" max="33" width="6.7109375" style="7" customWidth="1"/>
    <col min="34" max="34" width="6.7109375" style="8" customWidth="1"/>
    <col min="35" max="35" width="6.7109375" style="7" customWidth="1"/>
    <col min="36" max="36" width="6.7109375" style="8" customWidth="1"/>
    <col min="37" max="38" width="6.7109375" style="61" customWidth="1"/>
    <col min="39" max="39" width="6.7109375" style="62" customWidth="1"/>
    <col min="40" max="40" width="6.7109375" style="63" customWidth="1"/>
    <col min="41" max="65" width="12.7109375" style="2" customWidth="1"/>
    <col min="66" max="16384" width="9.140625" style="2"/>
  </cols>
  <sheetData>
    <row r="1" spans="1:40" ht="15" customHeight="1" x14ac:dyDescent="0.25">
      <c r="A1" s="208"/>
      <c r="B1" s="27" t="s">
        <v>35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25">
      <c r="A2" s="36">
        <v>1</v>
      </c>
      <c r="B2" s="37" t="s">
        <v>67</v>
      </c>
      <c r="C2" s="37" t="s">
        <v>68</v>
      </c>
      <c r="D2" s="14">
        <f>V2+Z2+AB2</f>
        <v>530</v>
      </c>
      <c r="E2" s="19"/>
      <c r="F2" s="11">
        <f t="shared" ref="F2:F29" si="0">ROUNDDOWN(IF(E2=0,0,(1010/((60.38/E2)^1.1765))-10),0)</f>
        <v>0</v>
      </c>
      <c r="G2" s="82"/>
      <c r="H2" s="83">
        <f t="shared" ref="H2:H29" si="1">ROUNDDOWN(IF(G2=0,0,(1010/((18.28/G2)^1.2195))-10),0)</f>
        <v>0</v>
      </c>
      <c r="I2" s="54"/>
      <c r="J2" s="11">
        <f t="shared" ref="J2:J29" si="2">ROUNDDOWN(IF(I2=0,0,(1010/((62.58/I2)^1.0309))-10),0)</f>
        <v>0</v>
      </c>
      <c r="K2" s="84"/>
      <c r="L2" s="13">
        <f t="shared" ref="L2:L29" si="3">ROUNDDOWN(IF(K2=0,0,(1010/((60.38/K2)^1.1765))-10),0)</f>
        <v>0</v>
      </c>
      <c r="M2" s="91"/>
      <c r="N2" s="86">
        <f t="shared" ref="N2:N29" si="4">ROUNDDOWN(IF(M2=0,0,(1010/((18.28/M2)^1.2195))-10),0)</f>
        <v>0</v>
      </c>
      <c r="O2" s="85"/>
      <c r="P2" s="13">
        <f t="shared" ref="P2:P29" si="5">ROUNDDOWN(IF(O2=0,0,(1010/((71.02/O2)^1.1765))-10),0)</f>
        <v>0</v>
      </c>
      <c r="Q2" s="109">
        <v>5.19</v>
      </c>
      <c r="R2" s="108">
        <f t="shared" ref="R2:R29" si="6">ROUNDDOWN(IF(Q2=0,0,(1010/((18.28/Q2)^1.2195))-10),0)</f>
        <v>207</v>
      </c>
      <c r="S2" s="33">
        <v>8.85</v>
      </c>
      <c r="T2" s="35">
        <f t="shared" ref="T2:T29" si="7">ROUNDDOWN(IF(S2=0,0,(1010/((71.02/S2)^1.1765))-10),0)</f>
        <v>77</v>
      </c>
      <c r="U2" s="93">
        <v>10.050000000000001</v>
      </c>
      <c r="V2" s="94">
        <f t="shared" ref="V2:V29" si="8">ROUNDDOWN(IF(U2=0,0,(1010/((62.58/U2)^1.0309))-10),0)</f>
        <v>143</v>
      </c>
      <c r="W2" s="89">
        <v>11.28</v>
      </c>
      <c r="X2" s="59">
        <f t="shared" ref="X2:X29" si="9">ROUNDDOWN(IF(W2=0,0,(1010/((71.02/W2)^1.1765))-10),0)</f>
        <v>105</v>
      </c>
      <c r="Y2" s="93">
        <v>5.84</v>
      </c>
      <c r="Z2" s="96">
        <f t="shared" ref="Z2:Z29" si="10">ROUNDDOWN(IF(Y2=0,0,(1010/((18.28/Y2)^1.2195))-10),0)</f>
        <v>241</v>
      </c>
      <c r="AA2" s="93">
        <v>14.53</v>
      </c>
      <c r="AB2" s="94">
        <f t="shared" ref="AB2:AB29" si="11">ROUNDDOWN(IF(AA2=0,0,(1010/((71.02/AA2)^1.1765))-10),0)</f>
        <v>146</v>
      </c>
      <c r="AC2" s="54"/>
      <c r="AD2" s="11">
        <f t="shared" ref="AD2:AD29" si="12">ROUNDDOWN(IF(AC2=0,0,(1010/((60.38/AC2)^1.1765))-10),0)</f>
        <v>0</v>
      </c>
      <c r="AE2" s="82"/>
      <c r="AF2" s="83">
        <f t="shared" ref="AF2:AF29" si="13">ROUNDDOWN(IF(AE2=0,0,(1010/((18.28/AE2)^1.2195))-10),0)</f>
        <v>0</v>
      </c>
      <c r="AG2" s="54"/>
      <c r="AH2" s="11">
        <f t="shared" ref="AH2:AH29" si="14">ROUNDDOWN(IF(AG2=0,0,(1010/((62.58/AG2)^1.0309))-10),0)</f>
        <v>0</v>
      </c>
      <c r="AI2" s="54"/>
      <c r="AJ2" s="11">
        <f t="shared" ref="AJ2:AJ29" si="15">ROUNDDOWN(IF(AI2=0,0,(1010/((71.02/AI2)^1.1765))-10),0)</f>
        <v>0</v>
      </c>
      <c r="AK2" s="88"/>
      <c r="AL2" s="59">
        <f t="shared" ref="AL2:AL29" si="16">ROUNDDOWN(IF(AK2=0,0,(1010/((60.38/AK2)^1.1765))-10),0)</f>
        <v>0</v>
      </c>
      <c r="AM2" s="89"/>
      <c r="AN2" s="59">
        <f t="shared" ref="AN2:AN29" si="17">ROUNDDOWN(IF(AM2=0,0,(1010/((18.28/AM2)^1.2195))-10),0)</f>
        <v>0</v>
      </c>
    </row>
    <row r="3" spans="1:40" x14ac:dyDescent="0.25">
      <c r="A3" s="37">
        <f t="shared" ref="A3:A17" si="18">A2+1</f>
        <v>2</v>
      </c>
      <c r="B3" s="37" t="s">
        <v>191</v>
      </c>
      <c r="C3" s="37" t="s">
        <v>192</v>
      </c>
      <c r="D3" s="14">
        <f>Z3+AB3+AD3</f>
        <v>466</v>
      </c>
      <c r="E3" s="19"/>
      <c r="F3" s="11">
        <f t="shared" si="0"/>
        <v>0</v>
      </c>
      <c r="G3" s="82"/>
      <c r="H3" s="83">
        <f t="shared" si="1"/>
        <v>0</v>
      </c>
      <c r="I3" s="54"/>
      <c r="J3" s="11">
        <f t="shared" si="2"/>
        <v>0</v>
      </c>
      <c r="K3" s="84"/>
      <c r="L3" s="13">
        <f t="shared" si="3"/>
        <v>0</v>
      </c>
      <c r="M3" s="91"/>
      <c r="N3" s="86">
        <f t="shared" si="4"/>
        <v>0</v>
      </c>
      <c r="O3" s="85"/>
      <c r="P3" s="13">
        <f t="shared" si="5"/>
        <v>0</v>
      </c>
      <c r="Q3" s="33"/>
      <c r="R3" s="34">
        <f t="shared" si="6"/>
        <v>0</v>
      </c>
      <c r="S3" s="33"/>
      <c r="T3" s="35">
        <f t="shared" si="7"/>
        <v>0</v>
      </c>
      <c r="U3" s="40"/>
      <c r="V3" s="59">
        <f t="shared" si="8"/>
        <v>0</v>
      </c>
      <c r="W3" s="40"/>
      <c r="X3" s="59">
        <f t="shared" si="9"/>
        <v>0</v>
      </c>
      <c r="Y3" s="93">
        <v>5.01</v>
      </c>
      <c r="Z3" s="96">
        <f t="shared" si="10"/>
        <v>198</v>
      </c>
      <c r="AA3" s="93">
        <v>14.03</v>
      </c>
      <c r="AB3" s="94">
        <f t="shared" si="11"/>
        <v>139</v>
      </c>
      <c r="AC3" s="93">
        <v>11.22</v>
      </c>
      <c r="AD3" s="94">
        <f t="shared" si="12"/>
        <v>129</v>
      </c>
      <c r="AE3" s="82">
        <v>4.32</v>
      </c>
      <c r="AF3" s="83">
        <f t="shared" si="13"/>
        <v>163</v>
      </c>
      <c r="AG3" s="54">
        <v>4.2300000000000004</v>
      </c>
      <c r="AH3" s="11">
        <f t="shared" si="14"/>
        <v>52</v>
      </c>
      <c r="AI3" s="54">
        <v>13.31</v>
      </c>
      <c r="AJ3" s="11">
        <f t="shared" si="15"/>
        <v>130</v>
      </c>
      <c r="AK3" s="88"/>
      <c r="AL3" s="59">
        <f t="shared" si="16"/>
        <v>0</v>
      </c>
      <c r="AM3" s="89"/>
      <c r="AN3" s="59">
        <f t="shared" si="17"/>
        <v>0</v>
      </c>
    </row>
    <row r="4" spans="1:40" x14ac:dyDescent="0.25">
      <c r="A4" s="37">
        <f t="shared" si="18"/>
        <v>3</v>
      </c>
      <c r="B4" s="37" t="s">
        <v>315</v>
      </c>
      <c r="C4" s="37" t="s">
        <v>9</v>
      </c>
      <c r="D4" s="14">
        <f>AF4+AJ4</f>
        <v>396</v>
      </c>
      <c r="E4" s="19"/>
      <c r="F4" s="11">
        <f t="shared" si="0"/>
        <v>0</v>
      </c>
      <c r="G4" s="82"/>
      <c r="H4" s="83">
        <f t="shared" si="1"/>
        <v>0</v>
      </c>
      <c r="I4" s="54"/>
      <c r="J4" s="11">
        <f t="shared" si="2"/>
        <v>0</v>
      </c>
      <c r="K4" s="84"/>
      <c r="L4" s="13">
        <f t="shared" si="3"/>
        <v>0</v>
      </c>
      <c r="M4" s="91"/>
      <c r="N4" s="86">
        <f t="shared" si="4"/>
        <v>0</v>
      </c>
      <c r="O4" s="85"/>
      <c r="P4" s="13">
        <f t="shared" si="5"/>
        <v>0</v>
      </c>
      <c r="Q4" s="33"/>
      <c r="R4" s="34">
        <f t="shared" si="6"/>
        <v>0</v>
      </c>
      <c r="S4" s="33"/>
      <c r="T4" s="35">
        <f t="shared" si="7"/>
        <v>0</v>
      </c>
      <c r="U4" s="40"/>
      <c r="V4" s="59">
        <f t="shared" si="8"/>
        <v>0</v>
      </c>
      <c r="W4" s="40"/>
      <c r="X4" s="59">
        <f t="shared" si="9"/>
        <v>0</v>
      </c>
      <c r="Y4" s="48"/>
      <c r="Z4" s="49">
        <f t="shared" si="10"/>
        <v>0</v>
      </c>
      <c r="AA4" s="48"/>
      <c r="AB4" s="87">
        <f t="shared" si="11"/>
        <v>0</v>
      </c>
      <c r="AC4" s="54">
        <v>13.12</v>
      </c>
      <c r="AD4" s="11">
        <f t="shared" si="12"/>
        <v>157</v>
      </c>
      <c r="AE4" s="95">
        <v>5.5</v>
      </c>
      <c r="AF4" s="96">
        <f t="shared" si="13"/>
        <v>223</v>
      </c>
      <c r="AG4" s="54">
        <v>4.79</v>
      </c>
      <c r="AH4" s="11">
        <f t="shared" si="14"/>
        <v>61</v>
      </c>
      <c r="AI4" s="93">
        <v>16.7</v>
      </c>
      <c r="AJ4" s="94">
        <f t="shared" si="15"/>
        <v>173</v>
      </c>
      <c r="AK4" s="88"/>
      <c r="AL4" s="59">
        <f t="shared" si="16"/>
        <v>0</v>
      </c>
      <c r="AM4" s="89"/>
      <c r="AN4" s="59">
        <f t="shared" si="17"/>
        <v>0</v>
      </c>
    </row>
    <row r="5" spans="1:40" x14ac:dyDescent="0.25">
      <c r="A5" s="37">
        <f t="shared" si="18"/>
        <v>4</v>
      </c>
      <c r="B5" s="37" t="s">
        <v>343</v>
      </c>
      <c r="C5" s="37" t="s">
        <v>47</v>
      </c>
      <c r="D5" s="14">
        <f>AL5+AN5</f>
        <v>346</v>
      </c>
      <c r="E5" s="19"/>
      <c r="F5" s="11">
        <f t="shared" si="0"/>
        <v>0</v>
      </c>
      <c r="G5" s="82"/>
      <c r="H5" s="83">
        <f t="shared" si="1"/>
        <v>0</v>
      </c>
      <c r="I5" s="54"/>
      <c r="J5" s="11">
        <f t="shared" si="2"/>
        <v>0</v>
      </c>
      <c r="K5" s="84"/>
      <c r="L5" s="13">
        <f t="shared" si="3"/>
        <v>0</v>
      </c>
      <c r="M5" s="91"/>
      <c r="N5" s="86">
        <f t="shared" si="4"/>
        <v>0</v>
      </c>
      <c r="O5" s="85"/>
      <c r="P5" s="13">
        <f t="shared" si="5"/>
        <v>0</v>
      </c>
      <c r="Q5" s="33"/>
      <c r="R5" s="34">
        <f t="shared" si="6"/>
        <v>0</v>
      </c>
      <c r="S5" s="33"/>
      <c r="T5" s="35">
        <f t="shared" si="7"/>
        <v>0</v>
      </c>
      <c r="U5" s="40"/>
      <c r="V5" s="59">
        <f t="shared" si="8"/>
        <v>0</v>
      </c>
      <c r="W5" s="40"/>
      <c r="X5" s="59">
        <f t="shared" si="9"/>
        <v>0</v>
      </c>
      <c r="Y5" s="48"/>
      <c r="Z5" s="49">
        <f t="shared" si="10"/>
        <v>0</v>
      </c>
      <c r="AA5" s="48"/>
      <c r="AB5" s="87">
        <f t="shared" si="11"/>
        <v>0</v>
      </c>
      <c r="AC5" s="54"/>
      <c r="AD5" s="11">
        <f t="shared" si="12"/>
        <v>0</v>
      </c>
      <c r="AE5" s="82"/>
      <c r="AF5" s="83">
        <f t="shared" si="13"/>
        <v>0</v>
      </c>
      <c r="AG5" s="54"/>
      <c r="AH5" s="11">
        <f t="shared" si="14"/>
        <v>0</v>
      </c>
      <c r="AI5" s="54"/>
      <c r="AJ5" s="11">
        <f t="shared" si="15"/>
        <v>0</v>
      </c>
      <c r="AK5" s="95">
        <v>10.64</v>
      </c>
      <c r="AL5" s="94">
        <f t="shared" si="16"/>
        <v>121</v>
      </c>
      <c r="AM5" s="93">
        <v>5.54</v>
      </c>
      <c r="AN5" s="94">
        <f t="shared" si="17"/>
        <v>225</v>
      </c>
    </row>
    <row r="6" spans="1:40" x14ac:dyDescent="0.25">
      <c r="A6" s="37">
        <f t="shared" si="18"/>
        <v>5</v>
      </c>
      <c r="B6" s="37" t="s">
        <v>190</v>
      </c>
      <c r="C6" s="37" t="s">
        <v>61</v>
      </c>
      <c r="D6" s="14">
        <f>Z6+AB6</f>
        <v>335</v>
      </c>
      <c r="E6" s="19"/>
      <c r="F6" s="11">
        <f t="shared" si="0"/>
        <v>0</v>
      </c>
      <c r="G6" s="82"/>
      <c r="H6" s="83">
        <f t="shared" si="1"/>
        <v>0</v>
      </c>
      <c r="I6" s="54"/>
      <c r="J6" s="11">
        <f t="shared" si="2"/>
        <v>0</v>
      </c>
      <c r="K6" s="84"/>
      <c r="L6" s="13">
        <f t="shared" si="3"/>
        <v>0</v>
      </c>
      <c r="M6" s="91"/>
      <c r="N6" s="86">
        <f t="shared" si="4"/>
        <v>0</v>
      </c>
      <c r="O6" s="85"/>
      <c r="P6" s="13">
        <f t="shared" si="5"/>
        <v>0</v>
      </c>
      <c r="Q6" s="33"/>
      <c r="R6" s="34">
        <f t="shared" si="6"/>
        <v>0</v>
      </c>
      <c r="S6" s="33"/>
      <c r="T6" s="35">
        <f t="shared" si="7"/>
        <v>0</v>
      </c>
      <c r="U6" s="40"/>
      <c r="V6" s="59">
        <f t="shared" si="8"/>
        <v>0</v>
      </c>
      <c r="W6" s="40"/>
      <c r="X6" s="59">
        <f t="shared" si="9"/>
        <v>0</v>
      </c>
      <c r="Y6" s="93">
        <v>5.16</v>
      </c>
      <c r="Z6" s="96">
        <f t="shared" si="10"/>
        <v>205</v>
      </c>
      <c r="AA6" s="93">
        <v>13.29</v>
      </c>
      <c r="AB6" s="94">
        <f t="shared" si="11"/>
        <v>130</v>
      </c>
      <c r="AC6" s="54"/>
      <c r="AD6" s="11">
        <f t="shared" si="12"/>
        <v>0</v>
      </c>
      <c r="AE6" s="82"/>
      <c r="AF6" s="83">
        <f t="shared" si="13"/>
        <v>0</v>
      </c>
      <c r="AG6" s="54"/>
      <c r="AH6" s="11">
        <f t="shared" si="14"/>
        <v>0</v>
      </c>
      <c r="AI6" s="54"/>
      <c r="AJ6" s="11">
        <f t="shared" si="15"/>
        <v>0</v>
      </c>
      <c r="AK6" s="88"/>
      <c r="AL6" s="59">
        <f t="shared" si="16"/>
        <v>0</v>
      </c>
      <c r="AM6" s="89"/>
      <c r="AN6" s="59">
        <f t="shared" si="17"/>
        <v>0</v>
      </c>
    </row>
    <row r="7" spans="1:40" x14ac:dyDescent="0.25">
      <c r="A7" s="37">
        <f t="shared" si="18"/>
        <v>6</v>
      </c>
      <c r="B7" s="37" t="s">
        <v>63</v>
      </c>
      <c r="C7" s="37" t="s">
        <v>61</v>
      </c>
      <c r="D7" s="14">
        <f>H7+J7</f>
        <v>312</v>
      </c>
      <c r="E7" s="19">
        <v>8.75</v>
      </c>
      <c r="F7" s="11">
        <f t="shared" si="0"/>
        <v>94</v>
      </c>
      <c r="G7" s="95">
        <v>4.78</v>
      </c>
      <c r="H7" s="96">
        <f t="shared" si="1"/>
        <v>186</v>
      </c>
      <c r="I7" s="93">
        <v>8.9499999999999993</v>
      </c>
      <c r="J7" s="94">
        <f t="shared" si="2"/>
        <v>126</v>
      </c>
      <c r="K7" s="84"/>
      <c r="L7" s="13">
        <f t="shared" si="3"/>
        <v>0</v>
      </c>
      <c r="M7" s="91"/>
      <c r="N7" s="86">
        <f t="shared" si="4"/>
        <v>0</v>
      </c>
      <c r="O7" s="85"/>
      <c r="P7" s="13">
        <f t="shared" si="5"/>
        <v>0</v>
      </c>
      <c r="Q7" s="33"/>
      <c r="R7" s="34">
        <f t="shared" si="6"/>
        <v>0</v>
      </c>
      <c r="S7" s="33"/>
      <c r="T7" s="35">
        <f t="shared" si="7"/>
        <v>0</v>
      </c>
      <c r="U7" s="40"/>
      <c r="V7" s="59">
        <f t="shared" si="8"/>
        <v>0</v>
      </c>
      <c r="W7" s="40"/>
      <c r="X7" s="59">
        <f t="shared" si="9"/>
        <v>0</v>
      </c>
      <c r="Y7" s="48"/>
      <c r="Z7" s="49">
        <f t="shared" si="10"/>
        <v>0</v>
      </c>
      <c r="AA7" s="48"/>
      <c r="AB7" s="87">
        <f t="shared" si="11"/>
        <v>0</v>
      </c>
      <c r="AC7" s="54"/>
      <c r="AD7" s="11">
        <f t="shared" si="12"/>
        <v>0</v>
      </c>
      <c r="AE7" s="82"/>
      <c r="AF7" s="83">
        <f t="shared" si="13"/>
        <v>0</v>
      </c>
      <c r="AG7" s="54"/>
      <c r="AH7" s="11">
        <f t="shared" si="14"/>
        <v>0</v>
      </c>
      <c r="AI7" s="54"/>
      <c r="AJ7" s="11">
        <f t="shared" si="15"/>
        <v>0</v>
      </c>
      <c r="AK7" s="88"/>
      <c r="AL7" s="59">
        <f t="shared" si="16"/>
        <v>0</v>
      </c>
      <c r="AM7" s="89"/>
      <c r="AN7" s="59">
        <f t="shared" si="17"/>
        <v>0</v>
      </c>
    </row>
    <row r="8" spans="1:40" x14ac:dyDescent="0.25">
      <c r="A8" s="37">
        <f t="shared" si="18"/>
        <v>7</v>
      </c>
      <c r="B8" s="37" t="s">
        <v>193</v>
      </c>
      <c r="C8" s="37" t="s">
        <v>61</v>
      </c>
      <c r="D8" s="14">
        <f>Z8+AB8</f>
        <v>299</v>
      </c>
      <c r="E8" s="19"/>
      <c r="F8" s="11">
        <f t="shared" si="0"/>
        <v>0</v>
      </c>
      <c r="G8" s="82"/>
      <c r="H8" s="83">
        <f t="shared" si="1"/>
        <v>0</v>
      </c>
      <c r="I8" s="54"/>
      <c r="J8" s="11">
        <f t="shared" si="2"/>
        <v>0</v>
      </c>
      <c r="K8" s="84"/>
      <c r="L8" s="13">
        <f t="shared" si="3"/>
        <v>0</v>
      </c>
      <c r="M8" s="91"/>
      <c r="N8" s="86">
        <f t="shared" si="4"/>
        <v>0</v>
      </c>
      <c r="O8" s="85"/>
      <c r="P8" s="13">
        <f t="shared" si="5"/>
        <v>0</v>
      </c>
      <c r="Q8" s="33"/>
      <c r="R8" s="34">
        <f t="shared" si="6"/>
        <v>0</v>
      </c>
      <c r="S8" s="33"/>
      <c r="T8" s="35">
        <f t="shared" si="7"/>
        <v>0</v>
      </c>
      <c r="U8" s="40"/>
      <c r="V8" s="59">
        <f t="shared" si="8"/>
        <v>0</v>
      </c>
      <c r="W8" s="40"/>
      <c r="X8" s="59">
        <f t="shared" si="9"/>
        <v>0</v>
      </c>
      <c r="Y8" s="93">
        <v>4.46</v>
      </c>
      <c r="Z8" s="96">
        <f t="shared" si="10"/>
        <v>170</v>
      </c>
      <c r="AA8" s="93">
        <v>13.21</v>
      </c>
      <c r="AB8" s="94">
        <f t="shared" si="11"/>
        <v>129</v>
      </c>
      <c r="AC8" s="54"/>
      <c r="AD8" s="11">
        <f t="shared" si="12"/>
        <v>0</v>
      </c>
      <c r="AE8" s="82"/>
      <c r="AF8" s="83">
        <f t="shared" si="13"/>
        <v>0</v>
      </c>
      <c r="AG8" s="54"/>
      <c r="AH8" s="11">
        <f t="shared" si="14"/>
        <v>0</v>
      </c>
      <c r="AI8" s="54"/>
      <c r="AJ8" s="11">
        <f t="shared" si="15"/>
        <v>0</v>
      </c>
      <c r="AK8" s="88"/>
      <c r="AL8" s="59">
        <f t="shared" si="16"/>
        <v>0</v>
      </c>
      <c r="AM8" s="89"/>
      <c r="AN8" s="59">
        <f t="shared" si="17"/>
        <v>0</v>
      </c>
    </row>
    <row r="9" spans="1:40" x14ac:dyDescent="0.25">
      <c r="A9" s="37">
        <f t="shared" si="18"/>
        <v>8</v>
      </c>
      <c r="B9" s="37" t="s">
        <v>64</v>
      </c>
      <c r="C9" s="37" t="s">
        <v>57</v>
      </c>
      <c r="D9" s="14">
        <f>N9</f>
        <v>277</v>
      </c>
      <c r="E9" s="19"/>
      <c r="F9" s="11">
        <f t="shared" si="0"/>
        <v>0</v>
      </c>
      <c r="G9" s="82"/>
      <c r="H9" s="83">
        <f t="shared" si="1"/>
        <v>0</v>
      </c>
      <c r="I9" s="54"/>
      <c r="J9" s="11">
        <f t="shared" si="2"/>
        <v>0</v>
      </c>
      <c r="K9" s="84"/>
      <c r="L9" s="13">
        <f t="shared" si="3"/>
        <v>0</v>
      </c>
      <c r="M9" s="93">
        <v>6.53</v>
      </c>
      <c r="N9" s="96">
        <f t="shared" si="4"/>
        <v>277</v>
      </c>
      <c r="O9" s="85"/>
      <c r="P9" s="13">
        <f t="shared" si="5"/>
        <v>0</v>
      </c>
      <c r="Q9" s="33"/>
      <c r="R9" s="34">
        <f t="shared" si="6"/>
        <v>0</v>
      </c>
      <c r="S9" s="33"/>
      <c r="T9" s="35">
        <f t="shared" si="7"/>
        <v>0</v>
      </c>
      <c r="U9" s="40"/>
      <c r="V9" s="59">
        <f t="shared" si="8"/>
        <v>0</v>
      </c>
      <c r="W9" s="40"/>
      <c r="X9" s="59">
        <f t="shared" si="9"/>
        <v>0</v>
      </c>
      <c r="Y9" s="48"/>
      <c r="Z9" s="49">
        <f t="shared" si="10"/>
        <v>0</v>
      </c>
      <c r="AA9" s="48"/>
      <c r="AB9" s="87">
        <f t="shared" si="11"/>
        <v>0</v>
      </c>
      <c r="AC9" s="54"/>
      <c r="AD9" s="11">
        <f t="shared" si="12"/>
        <v>0</v>
      </c>
      <c r="AE9" s="82"/>
      <c r="AF9" s="83">
        <f t="shared" si="13"/>
        <v>0</v>
      </c>
      <c r="AG9" s="54"/>
      <c r="AH9" s="11">
        <f t="shared" si="14"/>
        <v>0</v>
      </c>
      <c r="AI9" s="54"/>
      <c r="AJ9" s="11">
        <f t="shared" si="15"/>
        <v>0</v>
      </c>
      <c r="AK9" s="88"/>
      <c r="AL9" s="59">
        <f t="shared" si="16"/>
        <v>0</v>
      </c>
      <c r="AM9" s="89"/>
      <c r="AN9" s="59">
        <f t="shared" si="17"/>
        <v>0</v>
      </c>
    </row>
    <row r="10" spans="1:40" x14ac:dyDescent="0.25">
      <c r="A10" s="37">
        <f t="shared" si="18"/>
        <v>9</v>
      </c>
      <c r="B10" s="37" t="s">
        <v>66</v>
      </c>
      <c r="C10" s="37" t="s">
        <v>13</v>
      </c>
      <c r="D10" s="14">
        <f>L10+P10+R10</f>
        <v>257</v>
      </c>
      <c r="E10" s="19"/>
      <c r="F10" s="11">
        <f t="shared" si="0"/>
        <v>0</v>
      </c>
      <c r="G10" s="82"/>
      <c r="H10" s="83">
        <f t="shared" si="1"/>
        <v>0</v>
      </c>
      <c r="I10" s="54"/>
      <c r="J10" s="11">
        <f t="shared" si="2"/>
        <v>0</v>
      </c>
      <c r="K10" s="95">
        <v>5.09</v>
      </c>
      <c r="L10" s="94">
        <f t="shared" si="3"/>
        <v>45</v>
      </c>
      <c r="M10" s="91">
        <v>4.1500000000000004</v>
      </c>
      <c r="N10" s="86">
        <f t="shared" si="4"/>
        <v>155</v>
      </c>
      <c r="O10" s="93">
        <v>8.09</v>
      </c>
      <c r="P10" s="94">
        <f t="shared" si="5"/>
        <v>68</v>
      </c>
      <c r="Q10" s="93">
        <v>3.92</v>
      </c>
      <c r="R10" s="96">
        <f t="shared" si="6"/>
        <v>144</v>
      </c>
      <c r="S10" s="33">
        <v>5.91</v>
      </c>
      <c r="T10" s="35">
        <f t="shared" si="7"/>
        <v>44</v>
      </c>
      <c r="U10" s="40"/>
      <c r="V10" s="59">
        <f t="shared" si="8"/>
        <v>0</v>
      </c>
      <c r="W10" s="40"/>
      <c r="X10" s="59">
        <f t="shared" si="9"/>
        <v>0</v>
      </c>
      <c r="Y10" s="48"/>
      <c r="Z10" s="49">
        <f t="shared" si="10"/>
        <v>0</v>
      </c>
      <c r="AA10" s="197">
        <v>7.04</v>
      </c>
      <c r="AB10" s="198">
        <f t="shared" si="11"/>
        <v>56</v>
      </c>
      <c r="AC10" s="54"/>
      <c r="AD10" s="11">
        <f t="shared" si="12"/>
        <v>0</v>
      </c>
      <c r="AE10" s="82"/>
      <c r="AF10" s="83">
        <f t="shared" si="13"/>
        <v>0</v>
      </c>
      <c r="AG10" s="54"/>
      <c r="AH10" s="11">
        <f t="shared" si="14"/>
        <v>0</v>
      </c>
      <c r="AI10" s="54"/>
      <c r="AJ10" s="11">
        <f t="shared" si="15"/>
        <v>0</v>
      </c>
      <c r="AK10" s="88"/>
      <c r="AL10" s="59">
        <f t="shared" si="16"/>
        <v>0</v>
      </c>
      <c r="AM10" s="89"/>
      <c r="AN10" s="59">
        <f t="shared" si="17"/>
        <v>0</v>
      </c>
    </row>
    <row r="11" spans="1:40" x14ac:dyDescent="0.25">
      <c r="A11" s="37">
        <f t="shared" si="18"/>
        <v>10</v>
      </c>
      <c r="B11" s="37" t="s">
        <v>65</v>
      </c>
      <c r="C11" s="37" t="s">
        <v>57</v>
      </c>
      <c r="D11" s="14">
        <f>L11+N11</f>
        <v>248</v>
      </c>
      <c r="E11" s="19"/>
      <c r="F11" s="11">
        <f t="shared" si="0"/>
        <v>0</v>
      </c>
      <c r="G11" s="82"/>
      <c r="H11" s="83">
        <f t="shared" si="1"/>
        <v>0</v>
      </c>
      <c r="I11" s="54"/>
      <c r="J11" s="11">
        <f t="shared" si="2"/>
        <v>0</v>
      </c>
      <c r="K11" s="95">
        <v>8.59</v>
      </c>
      <c r="L11" s="94">
        <f t="shared" si="3"/>
        <v>91</v>
      </c>
      <c r="M11" s="93">
        <v>4.18</v>
      </c>
      <c r="N11" s="96">
        <f t="shared" si="4"/>
        <v>157</v>
      </c>
      <c r="O11" s="85">
        <v>9.5399999999999991</v>
      </c>
      <c r="P11" s="13">
        <f t="shared" si="5"/>
        <v>85</v>
      </c>
      <c r="Q11" s="33"/>
      <c r="R11" s="34">
        <f t="shared" si="6"/>
        <v>0</v>
      </c>
      <c r="S11" s="33"/>
      <c r="T11" s="35">
        <f t="shared" si="7"/>
        <v>0</v>
      </c>
      <c r="U11" s="40"/>
      <c r="V11" s="59">
        <f t="shared" si="8"/>
        <v>0</v>
      </c>
      <c r="W11" s="40"/>
      <c r="X11" s="59">
        <f t="shared" si="9"/>
        <v>0</v>
      </c>
      <c r="Y11" s="48"/>
      <c r="Z11" s="49">
        <f t="shared" si="10"/>
        <v>0</v>
      </c>
      <c r="AA11" s="48"/>
      <c r="AB11" s="87">
        <f t="shared" si="11"/>
        <v>0</v>
      </c>
      <c r="AC11" s="54"/>
      <c r="AD11" s="11">
        <f t="shared" si="12"/>
        <v>0</v>
      </c>
      <c r="AE11" s="82"/>
      <c r="AF11" s="83">
        <f t="shared" si="13"/>
        <v>0</v>
      </c>
      <c r="AG11" s="54"/>
      <c r="AH11" s="11">
        <f t="shared" si="14"/>
        <v>0</v>
      </c>
      <c r="AI11" s="54"/>
      <c r="AJ11" s="11">
        <f t="shared" si="15"/>
        <v>0</v>
      </c>
      <c r="AK11" s="88"/>
      <c r="AL11" s="59">
        <f t="shared" si="16"/>
        <v>0</v>
      </c>
      <c r="AM11" s="89"/>
      <c r="AN11" s="59">
        <f t="shared" si="17"/>
        <v>0</v>
      </c>
    </row>
    <row r="12" spans="1:40" x14ac:dyDescent="0.25">
      <c r="A12" s="37">
        <f t="shared" si="18"/>
        <v>11</v>
      </c>
      <c r="B12" s="37" t="s">
        <v>195</v>
      </c>
      <c r="C12" s="37" t="s">
        <v>9</v>
      </c>
      <c r="D12" s="14">
        <f>AB12</f>
        <v>186</v>
      </c>
      <c r="E12" s="19"/>
      <c r="F12" s="11">
        <f t="shared" si="0"/>
        <v>0</v>
      </c>
      <c r="G12" s="82"/>
      <c r="H12" s="83">
        <f t="shared" si="1"/>
        <v>0</v>
      </c>
      <c r="I12" s="54"/>
      <c r="J12" s="11">
        <f t="shared" si="2"/>
        <v>0</v>
      </c>
      <c r="K12" s="84"/>
      <c r="L12" s="13">
        <f t="shared" si="3"/>
        <v>0</v>
      </c>
      <c r="M12" s="91"/>
      <c r="N12" s="86">
        <f t="shared" si="4"/>
        <v>0</v>
      </c>
      <c r="O12" s="85"/>
      <c r="P12" s="13">
        <f t="shared" si="5"/>
        <v>0</v>
      </c>
      <c r="Q12" s="33"/>
      <c r="R12" s="34">
        <f t="shared" si="6"/>
        <v>0</v>
      </c>
      <c r="S12" s="33"/>
      <c r="T12" s="35">
        <f t="shared" si="7"/>
        <v>0</v>
      </c>
      <c r="U12" s="40"/>
      <c r="V12" s="59">
        <f t="shared" si="8"/>
        <v>0</v>
      </c>
      <c r="W12" s="40"/>
      <c r="X12" s="59">
        <f t="shared" si="9"/>
        <v>0</v>
      </c>
      <c r="Y12" s="48"/>
      <c r="Z12" s="49">
        <f t="shared" si="10"/>
        <v>0</v>
      </c>
      <c r="AA12" s="93">
        <v>17.66</v>
      </c>
      <c r="AB12" s="94">
        <f t="shared" si="11"/>
        <v>186</v>
      </c>
      <c r="AC12" s="54"/>
      <c r="AD12" s="11">
        <f t="shared" si="12"/>
        <v>0</v>
      </c>
      <c r="AE12" s="82"/>
      <c r="AF12" s="83">
        <f t="shared" si="13"/>
        <v>0</v>
      </c>
      <c r="AG12" s="54"/>
      <c r="AH12" s="11">
        <f t="shared" si="14"/>
        <v>0</v>
      </c>
      <c r="AI12" s="54"/>
      <c r="AJ12" s="11">
        <f t="shared" si="15"/>
        <v>0</v>
      </c>
      <c r="AK12" s="88"/>
      <c r="AL12" s="59">
        <f t="shared" si="16"/>
        <v>0</v>
      </c>
      <c r="AM12" s="89"/>
      <c r="AN12" s="59">
        <f t="shared" si="17"/>
        <v>0</v>
      </c>
    </row>
    <row r="13" spans="1:40" x14ac:dyDescent="0.25">
      <c r="A13" s="37">
        <f t="shared" si="18"/>
        <v>12</v>
      </c>
      <c r="B13" s="37" t="s">
        <v>70</v>
      </c>
      <c r="C13" s="37" t="s">
        <v>61</v>
      </c>
      <c r="D13" s="14">
        <f>T13</f>
        <v>176</v>
      </c>
      <c r="E13" s="19"/>
      <c r="F13" s="11">
        <f t="shared" si="0"/>
        <v>0</v>
      </c>
      <c r="G13" s="82"/>
      <c r="H13" s="83">
        <f t="shared" si="1"/>
        <v>0</v>
      </c>
      <c r="I13" s="54"/>
      <c r="J13" s="11">
        <f t="shared" si="2"/>
        <v>0</v>
      </c>
      <c r="K13" s="84"/>
      <c r="L13" s="13">
        <f t="shared" si="3"/>
        <v>0</v>
      </c>
      <c r="M13" s="91"/>
      <c r="N13" s="86">
        <f t="shared" si="4"/>
        <v>0</v>
      </c>
      <c r="O13" s="85"/>
      <c r="P13" s="13">
        <f t="shared" si="5"/>
        <v>0</v>
      </c>
      <c r="Q13" s="33"/>
      <c r="R13" s="34">
        <f t="shared" si="6"/>
        <v>0</v>
      </c>
      <c r="S13" s="93">
        <v>16.91</v>
      </c>
      <c r="T13" s="94">
        <f t="shared" si="7"/>
        <v>176</v>
      </c>
      <c r="U13" s="40"/>
      <c r="V13" s="59">
        <f t="shared" si="8"/>
        <v>0</v>
      </c>
      <c r="W13" s="40"/>
      <c r="X13" s="59">
        <f t="shared" si="9"/>
        <v>0</v>
      </c>
      <c r="Y13" s="48"/>
      <c r="Z13" s="49">
        <f t="shared" si="10"/>
        <v>0</v>
      </c>
      <c r="AA13" s="48"/>
      <c r="AB13" s="87">
        <f t="shared" si="11"/>
        <v>0</v>
      </c>
      <c r="AC13" s="54"/>
      <c r="AD13" s="11">
        <f t="shared" si="12"/>
        <v>0</v>
      </c>
      <c r="AE13" s="82"/>
      <c r="AF13" s="83">
        <f t="shared" si="13"/>
        <v>0</v>
      </c>
      <c r="AG13" s="54"/>
      <c r="AH13" s="11">
        <f t="shared" si="14"/>
        <v>0</v>
      </c>
      <c r="AI13" s="54"/>
      <c r="AJ13" s="11">
        <f t="shared" si="15"/>
        <v>0</v>
      </c>
      <c r="AK13" s="88"/>
      <c r="AL13" s="59">
        <f t="shared" si="16"/>
        <v>0</v>
      </c>
      <c r="AM13" s="89"/>
      <c r="AN13" s="59">
        <f t="shared" si="17"/>
        <v>0</v>
      </c>
    </row>
    <row r="14" spans="1:40" x14ac:dyDescent="0.25">
      <c r="A14" s="37">
        <f t="shared" si="18"/>
        <v>13</v>
      </c>
      <c r="B14" s="37" t="s">
        <v>69</v>
      </c>
      <c r="C14" s="37" t="s">
        <v>68</v>
      </c>
      <c r="D14" s="14">
        <f>R14</f>
        <v>172</v>
      </c>
      <c r="E14" s="19"/>
      <c r="F14" s="11">
        <f t="shared" si="0"/>
        <v>0</v>
      </c>
      <c r="G14" s="82"/>
      <c r="H14" s="83">
        <f t="shared" si="1"/>
        <v>0</v>
      </c>
      <c r="I14" s="54"/>
      <c r="J14" s="11">
        <f t="shared" si="2"/>
        <v>0</v>
      </c>
      <c r="K14" s="84"/>
      <c r="L14" s="13">
        <f t="shared" si="3"/>
        <v>0</v>
      </c>
      <c r="M14" s="91"/>
      <c r="N14" s="86">
        <f t="shared" si="4"/>
        <v>0</v>
      </c>
      <c r="O14" s="85"/>
      <c r="P14" s="13">
        <f t="shared" si="5"/>
        <v>0</v>
      </c>
      <c r="Q14" s="93">
        <v>4.49</v>
      </c>
      <c r="R14" s="96">
        <f t="shared" si="6"/>
        <v>172</v>
      </c>
      <c r="S14" s="33"/>
      <c r="T14" s="35">
        <f t="shared" si="7"/>
        <v>0</v>
      </c>
      <c r="U14" s="40"/>
      <c r="V14" s="59">
        <f t="shared" si="8"/>
        <v>0</v>
      </c>
      <c r="W14" s="40"/>
      <c r="X14" s="59">
        <f t="shared" si="9"/>
        <v>0</v>
      </c>
      <c r="Y14" s="48">
        <v>4.12</v>
      </c>
      <c r="Z14" s="49">
        <f t="shared" si="10"/>
        <v>154</v>
      </c>
      <c r="AA14" s="48"/>
      <c r="AB14" s="87">
        <f t="shared" si="11"/>
        <v>0</v>
      </c>
      <c r="AC14" s="54"/>
      <c r="AD14" s="11">
        <f t="shared" si="12"/>
        <v>0</v>
      </c>
      <c r="AE14" s="82"/>
      <c r="AF14" s="83">
        <f t="shared" si="13"/>
        <v>0</v>
      </c>
      <c r="AG14" s="54"/>
      <c r="AH14" s="11">
        <f t="shared" si="14"/>
        <v>0</v>
      </c>
      <c r="AI14" s="54"/>
      <c r="AJ14" s="11">
        <f t="shared" si="15"/>
        <v>0</v>
      </c>
      <c r="AK14" s="88"/>
      <c r="AL14" s="59">
        <f t="shared" si="16"/>
        <v>0</v>
      </c>
      <c r="AM14" s="89"/>
      <c r="AN14" s="59">
        <f t="shared" si="17"/>
        <v>0</v>
      </c>
    </row>
    <row r="15" spans="1:40" x14ac:dyDescent="0.25">
      <c r="A15" s="37">
        <f t="shared" si="18"/>
        <v>14</v>
      </c>
      <c r="B15" s="37" t="s">
        <v>194</v>
      </c>
      <c r="C15" s="37" t="s">
        <v>57</v>
      </c>
      <c r="D15" s="14">
        <f>Z15</f>
        <v>159</v>
      </c>
      <c r="E15" s="19"/>
      <c r="F15" s="11">
        <f t="shared" si="0"/>
        <v>0</v>
      </c>
      <c r="G15" s="82"/>
      <c r="H15" s="83">
        <f t="shared" si="1"/>
        <v>0</v>
      </c>
      <c r="I15" s="54"/>
      <c r="J15" s="11">
        <f t="shared" si="2"/>
        <v>0</v>
      </c>
      <c r="K15" s="84"/>
      <c r="L15" s="13">
        <f t="shared" si="3"/>
        <v>0</v>
      </c>
      <c r="M15" s="91"/>
      <c r="N15" s="86">
        <f t="shared" si="4"/>
        <v>0</v>
      </c>
      <c r="O15" s="85"/>
      <c r="P15" s="13">
        <f t="shared" si="5"/>
        <v>0</v>
      </c>
      <c r="Q15" s="33"/>
      <c r="R15" s="34">
        <f t="shared" si="6"/>
        <v>0</v>
      </c>
      <c r="S15" s="33"/>
      <c r="T15" s="35">
        <f t="shared" si="7"/>
        <v>0</v>
      </c>
      <c r="U15" s="40"/>
      <c r="V15" s="59">
        <f t="shared" si="8"/>
        <v>0</v>
      </c>
      <c r="W15" s="40"/>
      <c r="X15" s="59">
        <f t="shared" si="9"/>
        <v>0</v>
      </c>
      <c r="Y15" s="93">
        <v>4.2300000000000004</v>
      </c>
      <c r="Z15" s="96">
        <f t="shared" si="10"/>
        <v>159</v>
      </c>
      <c r="AA15" s="48"/>
      <c r="AB15" s="87">
        <f t="shared" si="11"/>
        <v>0</v>
      </c>
      <c r="AC15" s="54"/>
      <c r="AD15" s="11">
        <f t="shared" si="12"/>
        <v>0</v>
      </c>
      <c r="AE15" s="82"/>
      <c r="AF15" s="83">
        <f t="shared" si="13"/>
        <v>0</v>
      </c>
      <c r="AG15" s="54"/>
      <c r="AH15" s="11">
        <f t="shared" si="14"/>
        <v>0</v>
      </c>
      <c r="AI15" s="54"/>
      <c r="AJ15" s="11">
        <f t="shared" si="15"/>
        <v>0</v>
      </c>
      <c r="AK15" s="88"/>
      <c r="AL15" s="59">
        <f t="shared" si="16"/>
        <v>0</v>
      </c>
      <c r="AM15" s="89"/>
      <c r="AN15" s="59">
        <f t="shared" si="17"/>
        <v>0</v>
      </c>
    </row>
    <row r="16" spans="1:40" x14ac:dyDescent="0.25">
      <c r="A16" s="37">
        <f t="shared" si="18"/>
        <v>15</v>
      </c>
      <c r="B16" s="37" t="s">
        <v>71</v>
      </c>
      <c r="C16" s="37" t="s">
        <v>72</v>
      </c>
      <c r="D16" s="14">
        <f>T16</f>
        <v>105</v>
      </c>
      <c r="E16" s="19"/>
      <c r="F16" s="11">
        <f t="shared" si="0"/>
        <v>0</v>
      </c>
      <c r="G16" s="82"/>
      <c r="H16" s="83">
        <f t="shared" si="1"/>
        <v>0</v>
      </c>
      <c r="I16" s="54"/>
      <c r="J16" s="11">
        <f t="shared" si="2"/>
        <v>0</v>
      </c>
      <c r="K16" s="84"/>
      <c r="L16" s="13">
        <f t="shared" si="3"/>
        <v>0</v>
      </c>
      <c r="M16" s="91"/>
      <c r="N16" s="86">
        <f t="shared" si="4"/>
        <v>0</v>
      </c>
      <c r="O16" s="85"/>
      <c r="P16" s="13">
        <f t="shared" si="5"/>
        <v>0</v>
      </c>
      <c r="Q16" s="33"/>
      <c r="R16" s="34">
        <f t="shared" si="6"/>
        <v>0</v>
      </c>
      <c r="S16" s="93">
        <v>11.26</v>
      </c>
      <c r="T16" s="94">
        <f t="shared" si="7"/>
        <v>105</v>
      </c>
      <c r="U16" s="40"/>
      <c r="V16" s="59">
        <f t="shared" si="8"/>
        <v>0</v>
      </c>
      <c r="W16" s="40"/>
      <c r="X16" s="59">
        <f t="shared" si="9"/>
        <v>0</v>
      </c>
      <c r="Y16" s="48"/>
      <c r="Z16" s="49">
        <f t="shared" si="10"/>
        <v>0</v>
      </c>
      <c r="AA16" s="48"/>
      <c r="AB16" s="87">
        <f t="shared" si="11"/>
        <v>0</v>
      </c>
      <c r="AC16" s="54"/>
      <c r="AD16" s="11">
        <f t="shared" si="12"/>
        <v>0</v>
      </c>
      <c r="AE16" s="82"/>
      <c r="AF16" s="83">
        <f t="shared" si="13"/>
        <v>0</v>
      </c>
      <c r="AG16" s="54"/>
      <c r="AH16" s="11">
        <f t="shared" si="14"/>
        <v>0</v>
      </c>
      <c r="AI16" s="54"/>
      <c r="AJ16" s="11">
        <f t="shared" si="15"/>
        <v>0</v>
      </c>
      <c r="AK16" s="88"/>
      <c r="AL16" s="59">
        <f t="shared" si="16"/>
        <v>0</v>
      </c>
      <c r="AM16" s="89"/>
      <c r="AN16" s="59">
        <f t="shared" si="17"/>
        <v>0</v>
      </c>
    </row>
    <row r="17" spans="1:40" x14ac:dyDescent="0.25">
      <c r="A17" s="37">
        <f t="shared" si="18"/>
        <v>16</v>
      </c>
      <c r="B17" s="37" t="s">
        <v>196</v>
      </c>
      <c r="C17" s="37" t="s">
        <v>68</v>
      </c>
      <c r="D17" s="14">
        <f>AB17</f>
        <v>62</v>
      </c>
      <c r="E17" s="19"/>
      <c r="F17" s="11">
        <f t="shared" si="0"/>
        <v>0</v>
      </c>
      <c r="G17" s="82"/>
      <c r="H17" s="83">
        <f t="shared" si="1"/>
        <v>0</v>
      </c>
      <c r="I17" s="54"/>
      <c r="J17" s="11">
        <f t="shared" si="2"/>
        <v>0</v>
      </c>
      <c r="K17" s="84"/>
      <c r="L17" s="13">
        <f t="shared" si="3"/>
        <v>0</v>
      </c>
      <c r="M17" s="91"/>
      <c r="N17" s="86">
        <f t="shared" si="4"/>
        <v>0</v>
      </c>
      <c r="O17" s="85"/>
      <c r="P17" s="13">
        <f t="shared" si="5"/>
        <v>0</v>
      </c>
      <c r="Q17" s="33"/>
      <c r="R17" s="34">
        <f t="shared" si="6"/>
        <v>0</v>
      </c>
      <c r="S17" s="33"/>
      <c r="T17" s="35">
        <f t="shared" si="7"/>
        <v>0</v>
      </c>
      <c r="U17" s="40"/>
      <c r="V17" s="59">
        <f t="shared" si="8"/>
        <v>0</v>
      </c>
      <c r="W17" s="40"/>
      <c r="X17" s="59">
        <f t="shared" si="9"/>
        <v>0</v>
      </c>
      <c r="Y17" s="48"/>
      <c r="Z17" s="49">
        <f t="shared" si="10"/>
        <v>0</v>
      </c>
      <c r="AA17" s="93">
        <v>7.58</v>
      </c>
      <c r="AB17" s="94">
        <f t="shared" si="11"/>
        <v>62</v>
      </c>
      <c r="AC17" s="54"/>
      <c r="AD17" s="11">
        <f t="shared" si="12"/>
        <v>0</v>
      </c>
      <c r="AE17" s="82"/>
      <c r="AF17" s="83">
        <f t="shared" si="13"/>
        <v>0</v>
      </c>
      <c r="AG17" s="54"/>
      <c r="AH17" s="11">
        <f t="shared" si="14"/>
        <v>0</v>
      </c>
      <c r="AI17" s="54"/>
      <c r="AJ17" s="11">
        <f t="shared" si="15"/>
        <v>0</v>
      </c>
      <c r="AK17" s="88"/>
      <c r="AL17" s="59">
        <f t="shared" si="16"/>
        <v>0</v>
      </c>
      <c r="AM17" s="89"/>
      <c r="AN17" s="59">
        <f t="shared" si="17"/>
        <v>0</v>
      </c>
    </row>
    <row r="18" spans="1:40" x14ac:dyDescent="0.25">
      <c r="A18" s="37"/>
      <c r="B18" s="37"/>
      <c r="C18" s="37"/>
      <c r="D18" s="14"/>
      <c r="E18" s="19"/>
      <c r="F18" s="11">
        <f t="shared" si="0"/>
        <v>0</v>
      </c>
      <c r="G18" s="82"/>
      <c r="H18" s="83">
        <f t="shared" si="1"/>
        <v>0</v>
      </c>
      <c r="I18" s="54"/>
      <c r="J18" s="11">
        <f t="shared" si="2"/>
        <v>0</v>
      </c>
      <c r="K18" s="84"/>
      <c r="L18" s="13">
        <f t="shared" si="3"/>
        <v>0</v>
      </c>
      <c r="M18" s="91"/>
      <c r="N18" s="86">
        <f t="shared" si="4"/>
        <v>0</v>
      </c>
      <c r="O18" s="85"/>
      <c r="P18" s="13">
        <f t="shared" si="5"/>
        <v>0</v>
      </c>
      <c r="Q18" s="33"/>
      <c r="R18" s="34">
        <f t="shared" si="6"/>
        <v>0</v>
      </c>
      <c r="S18" s="33"/>
      <c r="T18" s="35">
        <f t="shared" si="7"/>
        <v>0</v>
      </c>
      <c r="U18" s="40"/>
      <c r="V18" s="59">
        <f t="shared" si="8"/>
        <v>0</v>
      </c>
      <c r="W18" s="40"/>
      <c r="X18" s="59">
        <f t="shared" si="9"/>
        <v>0</v>
      </c>
      <c r="Y18" s="48"/>
      <c r="Z18" s="49">
        <f t="shared" si="10"/>
        <v>0</v>
      </c>
      <c r="AA18" s="48"/>
      <c r="AB18" s="87">
        <f t="shared" si="11"/>
        <v>0</v>
      </c>
      <c r="AC18" s="54"/>
      <c r="AD18" s="11">
        <f t="shared" si="12"/>
        <v>0</v>
      </c>
      <c r="AE18" s="82"/>
      <c r="AF18" s="83">
        <f t="shared" si="13"/>
        <v>0</v>
      </c>
      <c r="AG18" s="54"/>
      <c r="AH18" s="11">
        <f t="shared" si="14"/>
        <v>0</v>
      </c>
      <c r="AI18" s="54"/>
      <c r="AJ18" s="11">
        <f t="shared" si="15"/>
        <v>0</v>
      </c>
      <c r="AK18" s="88"/>
      <c r="AL18" s="59">
        <f t="shared" si="16"/>
        <v>0</v>
      </c>
      <c r="AM18" s="89"/>
      <c r="AN18" s="59">
        <f t="shared" si="17"/>
        <v>0</v>
      </c>
    </row>
    <row r="19" spans="1:40" x14ac:dyDescent="0.25">
      <c r="A19" s="37"/>
      <c r="B19" s="37"/>
      <c r="C19" s="37"/>
      <c r="D19" s="14"/>
      <c r="E19" s="19"/>
      <c r="F19" s="11">
        <f t="shared" si="0"/>
        <v>0</v>
      </c>
      <c r="G19" s="82"/>
      <c r="H19" s="83">
        <f t="shared" si="1"/>
        <v>0</v>
      </c>
      <c r="I19" s="54"/>
      <c r="J19" s="11">
        <f t="shared" si="2"/>
        <v>0</v>
      </c>
      <c r="K19" s="84"/>
      <c r="L19" s="13">
        <f t="shared" si="3"/>
        <v>0</v>
      </c>
      <c r="M19" s="91"/>
      <c r="N19" s="86">
        <f t="shared" si="4"/>
        <v>0</v>
      </c>
      <c r="O19" s="85"/>
      <c r="P19" s="13">
        <f t="shared" si="5"/>
        <v>0</v>
      </c>
      <c r="Q19" s="33"/>
      <c r="R19" s="34">
        <f t="shared" si="6"/>
        <v>0</v>
      </c>
      <c r="S19" s="33"/>
      <c r="T19" s="35">
        <f t="shared" si="7"/>
        <v>0</v>
      </c>
      <c r="U19" s="40"/>
      <c r="V19" s="59">
        <f t="shared" si="8"/>
        <v>0</v>
      </c>
      <c r="W19" s="40"/>
      <c r="X19" s="59">
        <f t="shared" si="9"/>
        <v>0</v>
      </c>
      <c r="Y19" s="48"/>
      <c r="Z19" s="49">
        <f t="shared" si="10"/>
        <v>0</v>
      </c>
      <c r="AA19" s="48"/>
      <c r="AB19" s="87">
        <f t="shared" si="11"/>
        <v>0</v>
      </c>
      <c r="AC19" s="54"/>
      <c r="AD19" s="11">
        <f t="shared" si="12"/>
        <v>0</v>
      </c>
      <c r="AE19" s="82"/>
      <c r="AF19" s="83">
        <f t="shared" si="13"/>
        <v>0</v>
      </c>
      <c r="AG19" s="54"/>
      <c r="AH19" s="11">
        <f t="shared" si="14"/>
        <v>0</v>
      </c>
      <c r="AI19" s="54"/>
      <c r="AJ19" s="11">
        <f t="shared" si="15"/>
        <v>0</v>
      </c>
      <c r="AK19" s="88"/>
      <c r="AL19" s="59">
        <f t="shared" si="16"/>
        <v>0</v>
      </c>
      <c r="AM19" s="89"/>
      <c r="AN19" s="59">
        <f t="shared" si="17"/>
        <v>0</v>
      </c>
    </row>
    <row r="20" spans="1:40" x14ac:dyDescent="0.25">
      <c r="A20" s="37"/>
      <c r="B20" s="37"/>
      <c r="C20" s="37"/>
      <c r="D20" s="14"/>
      <c r="E20" s="19"/>
      <c r="F20" s="11">
        <f t="shared" si="0"/>
        <v>0</v>
      </c>
      <c r="G20" s="82"/>
      <c r="H20" s="83">
        <f t="shared" si="1"/>
        <v>0</v>
      </c>
      <c r="I20" s="54"/>
      <c r="J20" s="11">
        <f t="shared" si="2"/>
        <v>0</v>
      </c>
      <c r="K20" s="84"/>
      <c r="L20" s="13">
        <f t="shared" si="3"/>
        <v>0</v>
      </c>
      <c r="M20" s="91"/>
      <c r="N20" s="86">
        <f t="shared" si="4"/>
        <v>0</v>
      </c>
      <c r="O20" s="85"/>
      <c r="P20" s="13">
        <f t="shared" si="5"/>
        <v>0</v>
      </c>
      <c r="Q20" s="33"/>
      <c r="R20" s="34">
        <f t="shared" si="6"/>
        <v>0</v>
      </c>
      <c r="S20" s="33"/>
      <c r="T20" s="35">
        <f t="shared" si="7"/>
        <v>0</v>
      </c>
      <c r="U20" s="40"/>
      <c r="V20" s="59">
        <f t="shared" si="8"/>
        <v>0</v>
      </c>
      <c r="W20" s="40"/>
      <c r="X20" s="59">
        <f t="shared" si="9"/>
        <v>0</v>
      </c>
      <c r="Y20" s="48"/>
      <c r="Z20" s="49">
        <f t="shared" si="10"/>
        <v>0</v>
      </c>
      <c r="AA20" s="48"/>
      <c r="AB20" s="87">
        <f t="shared" si="11"/>
        <v>0</v>
      </c>
      <c r="AC20" s="54"/>
      <c r="AD20" s="11">
        <f t="shared" si="12"/>
        <v>0</v>
      </c>
      <c r="AE20" s="82"/>
      <c r="AF20" s="83">
        <f t="shared" si="13"/>
        <v>0</v>
      </c>
      <c r="AG20" s="54"/>
      <c r="AH20" s="11">
        <f t="shared" si="14"/>
        <v>0</v>
      </c>
      <c r="AI20" s="54"/>
      <c r="AJ20" s="11">
        <f t="shared" si="15"/>
        <v>0</v>
      </c>
      <c r="AK20" s="88"/>
      <c r="AL20" s="59">
        <f t="shared" si="16"/>
        <v>0</v>
      </c>
      <c r="AM20" s="89"/>
      <c r="AN20" s="59">
        <f t="shared" si="17"/>
        <v>0</v>
      </c>
    </row>
    <row r="21" spans="1:40" x14ac:dyDescent="0.25">
      <c r="A21" s="37"/>
      <c r="B21" s="37"/>
      <c r="C21" s="37"/>
      <c r="F21" s="11">
        <f t="shared" si="0"/>
        <v>0</v>
      </c>
      <c r="G21" s="82"/>
      <c r="H21" s="83">
        <f t="shared" si="1"/>
        <v>0</v>
      </c>
      <c r="I21" s="54"/>
      <c r="J21" s="11">
        <f t="shared" si="2"/>
        <v>0</v>
      </c>
      <c r="K21" s="91"/>
      <c r="L21" s="13">
        <f t="shared" si="3"/>
        <v>0</v>
      </c>
      <c r="M21" s="92"/>
      <c r="N21" s="86">
        <f t="shared" si="4"/>
        <v>0</v>
      </c>
      <c r="O21" s="85"/>
      <c r="P21" s="13">
        <f t="shared" si="5"/>
        <v>0</v>
      </c>
      <c r="Q21" s="107"/>
      <c r="R21" s="108">
        <f t="shared" si="6"/>
        <v>0</v>
      </c>
      <c r="S21" s="109"/>
      <c r="T21" s="106">
        <f t="shared" si="7"/>
        <v>0</v>
      </c>
      <c r="U21" s="40"/>
      <c r="V21" s="59">
        <f t="shared" si="8"/>
        <v>0</v>
      </c>
      <c r="W21" s="89"/>
      <c r="X21" s="59">
        <f t="shared" si="9"/>
        <v>0</v>
      </c>
      <c r="Y21" s="48"/>
      <c r="Z21" s="49">
        <f t="shared" si="10"/>
        <v>0</v>
      </c>
      <c r="AA21" s="48"/>
      <c r="AB21" s="87">
        <f t="shared" si="11"/>
        <v>0</v>
      </c>
      <c r="AC21" s="54"/>
      <c r="AD21" s="11">
        <f t="shared" si="12"/>
        <v>0</v>
      </c>
      <c r="AE21" s="82"/>
      <c r="AF21" s="83">
        <f t="shared" si="13"/>
        <v>0</v>
      </c>
      <c r="AG21" s="54"/>
      <c r="AH21" s="11">
        <f t="shared" si="14"/>
        <v>0</v>
      </c>
      <c r="AI21" s="54"/>
      <c r="AJ21" s="11">
        <f t="shared" si="15"/>
        <v>0</v>
      </c>
      <c r="AK21" s="88"/>
      <c r="AL21" s="59">
        <f t="shared" si="16"/>
        <v>0</v>
      </c>
      <c r="AM21" s="89"/>
      <c r="AN21" s="59">
        <f t="shared" si="17"/>
        <v>0</v>
      </c>
    </row>
    <row r="22" spans="1:40" x14ac:dyDescent="0.25">
      <c r="A22" s="37"/>
      <c r="B22" s="37"/>
      <c r="C22" s="37"/>
      <c r="F22" s="11">
        <f t="shared" si="0"/>
        <v>0</v>
      </c>
      <c r="G22" s="82"/>
      <c r="H22" s="83">
        <f t="shared" si="1"/>
        <v>0</v>
      </c>
      <c r="I22" s="54"/>
      <c r="J22" s="11">
        <f t="shared" si="2"/>
        <v>0</v>
      </c>
      <c r="K22" s="91"/>
      <c r="L22" s="13">
        <f t="shared" si="3"/>
        <v>0</v>
      </c>
      <c r="M22" s="92"/>
      <c r="N22" s="86">
        <f t="shared" si="4"/>
        <v>0</v>
      </c>
      <c r="O22" s="85"/>
      <c r="P22" s="13">
        <f t="shared" si="5"/>
        <v>0</v>
      </c>
      <c r="Q22" s="107"/>
      <c r="R22" s="108">
        <f t="shared" si="6"/>
        <v>0</v>
      </c>
      <c r="S22" s="109"/>
      <c r="T22" s="106">
        <f t="shared" si="7"/>
        <v>0</v>
      </c>
      <c r="U22" s="40"/>
      <c r="V22" s="59">
        <f t="shared" si="8"/>
        <v>0</v>
      </c>
      <c r="W22" s="89"/>
      <c r="X22" s="59">
        <f t="shared" si="9"/>
        <v>0</v>
      </c>
      <c r="Y22" s="48"/>
      <c r="Z22" s="49">
        <f t="shared" si="10"/>
        <v>0</v>
      </c>
      <c r="AA22" s="48"/>
      <c r="AB22" s="87">
        <f t="shared" si="11"/>
        <v>0</v>
      </c>
      <c r="AC22" s="54"/>
      <c r="AD22" s="11">
        <f t="shared" si="12"/>
        <v>0</v>
      </c>
      <c r="AE22" s="82"/>
      <c r="AF22" s="83">
        <f t="shared" si="13"/>
        <v>0</v>
      </c>
      <c r="AG22" s="54"/>
      <c r="AH22" s="11">
        <f t="shared" si="14"/>
        <v>0</v>
      </c>
      <c r="AI22" s="54"/>
      <c r="AJ22" s="11">
        <f t="shared" si="15"/>
        <v>0</v>
      </c>
      <c r="AK22" s="88"/>
      <c r="AL22" s="59">
        <f t="shared" si="16"/>
        <v>0</v>
      </c>
      <c r="AM22" s="89"/>
      <c r="AN22" s="59">
        <f t="shared" si="17"/>
        <v>0</v>
      </c>
    </row>
    <row r="23" spans="1:40" x14ac:dyDescent="0.25">
      <c r="A23" s="37"/>
      <c r="B23" s="37"/>
      <c r="C23" s="37"/>
      <c r="F23" s="11">
        <f t="shared" si="0"/>
        <v>0</v>
      </c>
      <c r="G23" s="82"/>
      <c r="H23" s="83">
        <f t="shared" si="1"/>
        <v>0</v>
      </c>
      <c r="I23" s="54"/>
      <c r="J23" s="11">
        <f t="shared" si="2"/>
        <v>0</v>
      </c>
      <c r="K23" s="91"/>
      <c r="L23" s="13">
        <f t="shared" si="3"/>
        <v>0</v>
      </c>
      <c r="M23" s="92"/>
      <c r="N23" s="86">
        <f t="shared" si="4"/>
        <v>0</v>
      </c>
      <c r="O23" s="85"/>
      <c r="P23" s="13">
        <f t="shared" si="5"/>
        <v>0</v>
      </c>
      <c r="Q23" s="107"/>
      <c r="R23" s="108">
        <f t="shared" si="6"/>
        <v>0</v>
      </c>
      <c r="S23" s="109"/>
      <c r="T23" s="106">
        <f t="shared" si="7"/>
        <v>0</v>
      </c>
      <c r="U23" s="40"/>
      <c r="V23" s="59">
        <f t="shared" si="8"/>
        <v>0</v>
      </c>
      <c r="W23" s="89"/>
      <c r="X23" s="59">
        <f t="shared" si="9"/>
        <v>0</v>
      </c>
      <c r="Y23" s="48"/>
      <c r="Z23" s="49">
        <f t="shared" si="10"/>
        <v>0</v>
      </c>
      <c r="AA23" s="48"/>
      <c r="AB23" s="87">
        <f t="shared" si="11"/>
        <v>0</v>
      </c>
      <c r="AC23" s="54"/>
      <c r="AD23" s="11">
        <f t="shared" si="12"/>
        <v>0</v>
      </c>
      <c r="AE23" s="82"/>
      <c r="AF23" s="83">
        <f t="shared" si="13"/>
        <v>0</v>
      </c>
      <c r="AG23" s="54"/>
      <c r="AH23" s="11">
        <f t="shared" si="14"/>
        <v>0</v>
      </c>
      <c r="AI23" s="54"/>
      <c r="AJ23" s="11">
        <f t="shared" si="15"/>
        <v>0</v>
      </c>
      <c r="AK23" s="88"/>
      <c r="AL23" s="59">
        <f t="shared" si="16"/>
        <v>0</v>
      </c>
      <c r="AM23" s="89"/>
      <c r="AN23" s="59">
        <f t="shared" si="17"/>
        <v>0</v>
      </c>
    </row>
    <row r="24" spans="1:40" x14ac:dyDescent="0.25">
      <c r="A24" s="37"/>
      <c r="B24" s="37"/>
      <c r="C24" s="37"/>
      <c r="F24" s="11">
        <f t="shared" si="0"/>
        <v>0</v>
      </c>
      <c r="G24" s="82"/>
      <c r="H24" s="83">
        <f t="shared" si="1"/>
        <v>0</v>
      </c>
      <c r="I24" s="54"/>
      <c r="J24" s="11">
        <f t="shared" si="2"/>
        <v>0</v>
      </c>
      <c r="K24" s="91"/>
      <c r="L24" s="13">
        <f t="shared" si="3"/>
        <v>0</v>
      </c>
      <c r="M24" s="92"/>
      <c r="N24" s="86">
        <f t="shared" si="4"/>
        <v>0</v>
      </c>
      <c r="O24" s="85"/>
      <c r="P24" s="13">
        <f t="shared" si="5"/>
        <v>0</v>
      </c>
      <c r="Q24" s="107"/>
      <c r="R24" s="108">
        <f t="shared" si="6"/>
        <v>0</v>
      </c>
      <c r="S24" s="109"/>
      <c r="T24" s="106">
        <f t="shared" si="7"/>
        <v>0</v>
      </c>
      <c r="U24" s="40"/>
      <c r="V24" s="59">
        <f t="shared" si="8"/>
        <v>0</v>
      </c>
      <c r="W24" s="89"/>
      <c r="X24" s="59">
        <f t="shared" si="9"/>
        <v>0</v>
      </c>
      <c r="Y24" s="48"/>
      <c r="Z24" s="49">
        <f t="shared" si="10"/>
        <v>0</v>
      </c>
      <c r="AA24" s="48"/>
      <c r="AB24" s="87">
        <f t="shared" si="11"/>
        <v>0</v>
      </c>
      <c r="AC24" s="54"/>
      <c r="AD24" s="11">
        <f t="shared" si="12"/>
        <v>0</v>
      </c>
      <c r="AE24" s="82"/>
      <c r="AF24" s="83">
        <f t="shared" si="13"/>
        <v>0</v>
      </c>
      <c r="AG24" s="54"/>
      <c r="AH24" s="11">
        <f t="shared" si="14"/>
        <v>0</v>
      </c>
      <c r="AI24" s="54"/>
      <c r="AJ24" s="11">
        <f t="shared" si="15"/>
        <v>0</v>
      </c>
      <c r="AK24" s="88"/>
      <c r="AL24" s="59">
        <f t="shared" si="16"/>
        <v>0</v>
      </c>
      <c r="AM24" s="89"/>
      <c r="AN24" s="59">
        <f t="shared" si="17"/>
        <v>0</v>
      </c>
    </row>
    <row r="25" spans="1:40" x14ac:dyDescent="0.25">
      <c r="A25" s="37"/>
      <c r="B25" s="37"/>
      <c r="C25" s="37"/>
      <c r="F25" s="11">
        <f t="shared" si="0"/>
        <v>0</v>
      </c>
      <c r="G25" s="82"/>
      <c r="H25" s="83">
        <f t="shared" si="1"/>
        <v>0</v>
      </c>
      <c r="I25" s="54"/>
      <c r="J25" s="11">
        <f t="shared" si="2"/>
        <v>0</v>
      </c>
      <c r="K25" s="91"/>
      <c r="L25" s="13">
        <f t="shared" si="3"/>
        <v>0</v>
      </c>
      <c r="M25" s="92"/>
      <c r="N25" s="86">
        <f t="shared" si="4"/>
        <v>0</v>
      </c>
      <c r="O25" s="85"/>
      <c r="P25" s="13">
        <f t="shared" si="5"/>
        <v>0</v>
      </c>
      <c r="Q25" s="107"/>
      <c r="R25" s="108">
        <f t="shared" si="6"/>
        <v>0</v>
      </c>
      <c r="S25" s="109"/>
      <c r="T25" s="106">
        <f t="shared" si="7"/>
        <v>0</v>
      </c>
      <c r="U25" s="40"/>
      <c r="V25" s="59">
        <f t="shared" si="8"/>
        <v>0</v>
      </c>
      <c r="W25" s="89"/>
      <c r="X25" s="59">
        <f t="shared" si="9"/>
        <v>0</v>
      </c>
      <c r="Y25" s="48"/>
      <c r="Z25" s="49">
        <f t="shared" si="10"/>
        <v>0</v>
      </c>
      <c r="AA25" s="48"/>
      <c r="AB25" s="87">
        <f t="shared" si="11"/>
        <v>0</v>
      </c>
      <c r="AC25" s="54"/>
      <c r="AD25" s="11">
        <f t="shared" si="12"/>
        <v>0</v>
      </c>
      <c r="AE25" s="82"/>
      <c r="AF25" s="83">
        <f t="shared" si="13"/>
        <v>0</v>
      </c>
      <c r="AG25" s="54"/>
      <c r="AH25" s="11">
        <f t="shared" si="14"/>
        <v>0</v>
      </c>
      <c r="AI25" s="54"/>
      <c r="AJ25" s="11">
        <f t="shared" si="15"/>
        <v>0</v>
      </c>
      <c r="AK25" s="88"/>
      <c r="AL25" s="59">
        <f t="shared" si="16"/>
        <v>0</v>
      </c>
      <c r="AM25" s="89"/>
      <c r="AN25" s="59">
        <f t="shared" si="17"/>
        <v>0</v>
      </c>
    </row>
    <row r="26" spans="1:40" x14ac:dyDescent="0.25">
      <c r="A26" s="37"/>
      <c r="B26" s="37"/>
      <c r="C26" s="37"/>
      <c r="F26" s="11">
        <f t="shared" si="0"/>
        <v>0</v>
      </c>
      <c r="G26" s="82"/>
      <c r="H26" s="83">
        <f t="shared" si="1"/>
        <v>0</v>
      </c>
      <c r="I26" s="54"/>
      <c r="J26" s="11">
        <f t="shared" si="2"/>
        <v>0</v>
      </c>
      <c r="K26" s="91"/>
      <c r="L26" s="13">
        <f t="shared" si="3"/>
        <v>0</v>
      </c>
      <c r="M26" s="92"/>
      <c r="N26" s="86">
        <f t="shared" si="4"/>
        <v>0</v>
      </c>
      <c r="O26" s="85"/>
      <c r="P26" s="13">
        <f t="shared" si="5"/>
        <v>0</v>
      </c>
      <c r="Q26" s="107"/>
      <c r="R26" s="108">
        <f t="shared" si="6"/>
        <v>0</v>
      </c>
      <c r="S26" s="109"/>
      <c r="T26" s="106">
        <f t="shared" si="7"/>
        <v>0</v>
      </c>
      <c r="U26" s="40"/>
      <c r="V26" s="59">
        <f t="shared" si="8"/>
        <v>0</v>
      </c>
      <c r="W26" s="89"/>
      <c r="X26" s="59">
        <f t="shared" si="9"/>
        <v>0</v>
      </c>
      <c r="Y26" s="48"/>
      <c r="Z26" s="49">
        <f t="shared" si="10"/>
        <v>0</v>
      </c>
      <c r="AA26" s="48"/>
      <c r="AB26" s="87">
        <f t="shared" si="11"/>
        <v>0</v>
      </c>
      <c r="AC26" s="54"/>
      <c r="AD26" s="11">
        <f t="shared" si="12"/>
        <v>0</v>
      </c>
      <c r="AE26" s="82"/>
      <c r="AF26" s="83">
        <f t="shared" si="13"/>
        <v>0</v>
      </c>
      <c r="AG26" s="54"/>
      <c r="AH26" s="11">
        <f t="shared" si="14"/>
        <v>0</v>
      </c>
      <c r="AI26" s="54"/>
      <c r="AJ26" s="11">
        <f t="shared" si="15"/>
        <v>0</v>
      </c>
      <c r="AK26" s="88"/>
      <c r="AL26" s="59">
        <f t="shared" si="16"/>
        <v>0</v>
      </c>
      <c r="AM26" s="89"/>
      <c r="AN26" s="59">
        <f t="shared" si="17"/>
        <v>0</v>
      </c>
    </row>
    <row r="27" spans="1:40" x14ac:dyDescent="0.25">
      <c r="A27" s="37"/>
      <c r="B27" s="37"/>
      <c r="C27" s="37"/>
      <c r="F27" s="11">
        <f t="shared" si="0"/>
        <v>0</v>
      </c>
      <c r="G27" s="82"/>
      <c r="H27" s="83">
        <f t="shared" si="1"/>
        <v>0</v>
      </c>
      <c r="I27" s="54"/>
      <c r="J27" s="11">
        <f t="shared" si="2"/>
        <v>0</v>
      </c>
      <c r="K27" s="91"/>
      <c r="L27" s="13">
        <f t="shared" si="3"/>
        <v>0</v>
      </c>
      <c r="M27" s="92"/>
      <c r="N27" s="86">
        <f t="shared" si="4"/>
        <v>0</v>
      </c>
      <c r="O27" s="85"/>
      <c r="P27" s="13">
        <f t="shared" si="5"/>
        <v>0</v>
      </c>
      <c r="Q27" s="107"/>
      <c r="R27" s="108">
        <f t="shared" si="6"/>
        <v>0</v>
      </c>
      <c r="S27" s="109"/>
      <c r="T27" s="106">
        <f t="shared" si="7"/>
        <v>0</v>
      </c>
      <c r="U27" s="40"/>
      <c r="V27" s="59">
        <f t="shared" si="8"/>
        <v>0</v>
      </c>
      <c r="W27" s="89"/>
      <c r="X27" s="59">
        <f t="shared" si="9"/>
        <v>0</v>
      </c>
      <c r="Y27" s="48"/>
      <c r="Z27" s="49">
        <f t="shared" si="10"/>
        <v>0</v>
      </c>
      <c r="AA27" s="48"/>
      <c r="AB27" s="87">
        <f t="shared" si="11"/>
        <v>0</v>
      </c>
      <c r="AC27" s="54"/>
      <c r="AD27" s="11">
        <f t="shared" si="12"/>
        <v>0</v>
      </c>
      <c r="AE27" s="82"/>
      <c r="AF27" s="83">
        <f t="shared" si="13"/>
        <v>0</v>
      </c>
      <c r="AG27" s="54"/>
      <c r="AH27" s="11">
        <f t="shared" si="14"/>
        <v>0</v>
      </c>
      <c r="AI27" s="54"/>
      <c r="AJ27" s="11">
        <f t="shared" si="15"/>
        <v>0</v>
      </c>
      <c r="AK27" s="88"/>
      <c r="AL27" s="59">
        <f t="shared" si="16"/>
        <v>0</v>
      </c>
      <c r="AM27" s="89"/>
      <c r="AN27" s="59">
        <f t="shared" si="17"/>
        <v>0</v>
      </c>
    </row>
    <row r="28" spans="1:40" x14ac:dyDescent="0.25">
      <c r="A28" s="37"/>
      <c r="B28" s="37"/>
      <c r="C28" s="37"/>
      <c r="F28" s="11">
        <f t="shared" si="0"/>
        <v>0</v>
      </c>
      <c r="G28" s="82"/>
      <c r="H28" s="83">
        <f t="shared" si="1"/>
        <v>0</v>
      </c>
      <c r="I28" s="54"/>
      <c r="J28" s="11">
        <f t="shared" si="2"/>
        <v>0</v>
      </c>
      <c r="K28" s="91"/>
      <c r="L28" s="13">
        <f t="shared" si="3"/>
        <v>0</v>
      </c>
      <c r="M28" s="92"/>
      <c r="N28" s="86">
        <f t="shared" si="4"/>
        <v>0</v>
      </c>
      <c r="O28" s="85"/>
      <c r="P28" s="13">
        <f t="shared" si="5"/>
        <v>0</v>
      </c>
      <c r="Q28" s="107"/>
      <c r="R28" s="108">
        <f t="shared" si="6"/>
        <v>0</v>
      </c>
      <c r="S28" s="109"/>
      <c r="T28" s="106">
        <f t="shared" si="7"/>
        <v>0</v>
      </c>
      <c r="U28" s="40"/>
      <c r="V28" s="59">
        <f t="shared" si="8"/>
        <v>0</v>
      </c>
      <c r="W28" s="89"/>
      <c r="X28" s="59">
        <f t="shared" si="9"/>
        <v>0</v>
      </c>
      <c r="Y28" s="48"/>
      <c r="Z28" s="49">
        <f t="shared" si="10"/>
        <v>0</v>
      </c>
      <c r="AA28" s="48"/>
      <c r="AB28" s="87">
        <f t="shared" si="11"/>
        <v>0</v>
      </c>
      <c r="AC28" s="54"/>
      <c r="AD28" s="11">
        <f t="shared" si="12"/>
        <v>0</v>
      </c>
      <c r="AE28" s="82"/>
      <c r="AF28" s="83">
        <f t="shared" si="13"/>
        <v>0</v>
      </c>
      <c r="AG28" s="54"/>
      <c r="AH28" s="11">
        <f t="shared" si="14"/>
        <v>0</v>
      </c>
      <c r="AI28" s="54"/>
      <c r="AJ28" s="11">
        <f t="shared" si="15"/>
        <v>0</v>
      </c>
      <c r="AK28" s="88"/>
      <c r="AL28" s="59">
        <f t="shared" si="16"/>
        <v>0</v>
      </c>
      <c r="AM28" s="89"/>
      <c r="AN28" s="59">
        <f t="shared" si="17"/>
        <v>0</v>
      </c>
    </row>
    <row r="29" spans="1:40" x14ac:dyDescent="0.25">
      <c r="A29" s="37"/>
      <c r="B29" s="37"/>
      <c r="C29" s="37"/>
      <c r="F29" s="11">
        <f t="shared" si="0"/>
        <v>0</v>
      </c>
      <c r="G29" s="82"/>
      <c r="H29" s="83">
        <f t="shared" si="1"/>
        <v>0</v>
      </c>
      <c r="I29" s="54"/>
      <c r="J29" s="11">
        <f t="shared" si="2"/>
        <v>0</v>
      </c>
      <c r="K29" s="91"/>
      <c r="L29" s="13">
        <f t="shared" si="3"/>
        <v>0</v>
      </c>
      <c r="M29" s="92"/>
      <c r="N29" s="86">
        <f t="shared" si="4"/>
        <v>0</v>
      </c>
      <c r="O29" s="85"/>
      <c r="P29" s="13">
        <f t="shared" si="5"/>
        <v>0</v>
      </c>
      <c r="Q29" s="107"/>
      <c r="R29" s="108">
        <f t="shared" si="6"/>
        <v>0</v>
      </c>
      <c r="S29" s="109"/>
      <c r="T29" s="106">
        <f t="shared" si="7"/>
        <v>0</v>
      </c>
      <c r="U29" s="40"/>
      <c r="V29" s="59">
        <f t="shared" si="8"/>
        <v>0</v>
      </c>
      <c r="W29" s="89"/>
      <c r="X29" s="59">
        <f t="shared" si="9"/>
        <v>0</v>
      </c>
      <c r="Y29" s="48"/>
      <c r="Z29" s="49">
        <f t="shared" si="10"/>
        <v>0</v>
      </c>
      <c r="AA29" s="48"/>
      <c r="AB29" s="87">
        <f t="shared" si="11"/>
        <v>0</v>
      </c>
      <c r="AC29" s="54"/>
      <c r="AD29" s="11">
        <f t="shared" si="12"/>
        <v>0</v>
      </c>
      <c r="AE29" s="82"/>
      <c r="AF29" s="83">
        <f t="shared" si="13"/>
        <v>0</v>
      </c>
      <c r="AG29" s="54"/>
      <c r="AH29" s="11">
        <f t="shared" si="14"/>
        <v>0</v>
      </c>
      <c r="AI29" s="54"/>
      <c r="AJ29" s="11">
        <f t="shared" si="15"/>
        <v>0</v>
      </c>
      <c r="AK29" s="88"/>
      <c r="AL29" s="59">
        <f t="shared" si="16"/>
        <v>0</v>
      </c>
      <c r="AM29" s="89"/>
      <c r="AN29" s="59">
        <f t="shared" si="17"/>
        <v>0</v>
      </c>
    </row>
    <row r="30" spans="1:40" x14ac:dyDescent="0.2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25"/>
    <row r="32" spans="1:40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  <row r="422" s="64" customFormat="1" x14ac:dyDescent="0.25"/>
    <row r="423" s="64" customFormat="1" x14ac:dyDescent="0.25"/>
    <row r="424" s="64" customFormat="1" x14ac:dyDescent="0.25"/>
    <row r="425" s="64" customFormat="1" x14ac:dyDescent="0.25"/>
    <row r="426" s="64" customFormat="1" x14ac:dyDescent="0.25"/>
    <row r="427" s="64" customFormat="1" x14ac:dyDescent="0.25"/>
    <row r="428" s="64" customFormat="1" x14ac:dyDescent="0.25"/>
    <row r="429" s="64" customFormat="1" x14ac:dyDescent="0.25"/>
    <row r="430" s="64" customFormat="1" x14ac:dyDescent="0.25"/>
    <row r="431" s="64" customFormat="1" x14ac:dyDescent="0.25"/>
    <row r="432" s="64" customFormat="1" x14ac:dyDescent="0.25"/>
    <row r="433" s="64" customFormat="1" x14ac:dyDescent="0.25"/>
    <row r="434" s="64" customFormat="1" x14ac:dyDescent="0.25"/>
    <row r="435" s="64" customFormat="1" x14ac:dyDescent="0.25"/>
    <row r="436" s="64" customFormat="1" x14ac:dyDescent="0.25"/>
    <row r="437" s="64" customFormat="1" x14ac:dyDescent="0.25"/>
    <row r="438" s="64" customFormat="1" x14ac:dyDescent="0.25"/>
    <row r="439" s="64" customFormat="1" x14ac:dyDescent="0.25"/>
    <row r="440" s="64" customFormat="1" x14ac:dyDescent="0.25"/>
    <row r="441" s="64" customFormat="1" x14ac:dyDescent="0.25"/>
    <row r="442" s="64" customFormat="1" x14ac:dyDescent="0.25"/>
    <row r="443" s="64" customFormat="1" x14ac:dyDescent="0.25"/>
    <row r="444" s="64" customFormat="1" x14ac:dyDescent="0.25"/>
    <row r="445" s="64" customFormat="1" x14ac:dyDescent="0.25"/>
    <row r="446" s="64" customFormat="1" x14ac:dyDescent="0.25"/>
    <row r="447" s="64" customFormat="1" x14ac:dyDescent="0.25"/>
    <row r="448" s="64" customFormat="1" x14ac:dyDescent="0.25"/>
    <row r="449" s="64" customFormat="1" x14ac:dyDescent="0.25"/>
    <row r="450" s="64" customFormat="1" x14ac:dyDescent="0.25"/>
    <row r="451" s="64" customFormat="1" x14ac:dyDescent="0.25"/>
    <row r="452" s="64" customFormat="1" x14ac:dyDescent="0.25"/>
    <row r="453" s="64" customFormat="1" x14ac:dyDescent="0.25"/>
    <row r="454" s="64" customFormat="1" x14ac:dyDescent="0.25"/>
    <row r="455" s="64" customFormat="1" x14ac:dyDescent="0.25"/>
    <row r="456" s="64" customFormat="1" x14ac:dyDescent="0.25"/>
    <row r="457" s="64" customFormat="1" x14ac:dyDescent="0.25"/>
    <row r="458" s="64" customFormat="1" x14ac:dyDescent="0.25"/>
    <row r="459" s="64" customFormat="1" x14ac:dyDescent="0.25"/>
    <row r="460" s="64" customFormat="1" x14ac:dyDescent="0.25"/>
    <row r="461" s="64" customFormat="1" x14ac:dyDescent="0.25"/>
    <row r="462" s="64" customFormat="1" x14ac:dyDescent="0.25"/>
    <row r="463" s="64" customFormat="1" x14ac:dyDescent="0.25"/>
    <row r="464" s="64" customFormat="1" x14ac:dyDescent="0.25"/>
    <row r="465" s="64" customFormat="1" x14ac:dyDescent="0.25"/>
    <row r="466" s="64" customFormat="1" x14ac:dyDescent="0.25"/>
    <row r="467" s="64" customFormat="1" x14ac:dyDescent="0.25"/>
    <row r="468" s="64" customFormat="1" x14ac:dyDescent="0.25"/>
    <row r="469" s="64" customFormat="1" x14ac:dyDescent="0.25"/>
    <row r="470" s="64" customFormat="1" x14ac:dyDescent="0.25"/>
    <row r="471" s="64" customFormat="1" x14ac:dyDescent="0.25"/>
    <row r="472" s="64" customFormat="1" x14ac:dyDescent="0.25"/>
    <row r="473" s="64" customFormat="1" x14ac:dyDescent="0.25"/>
    <row r="474" s="64" customFormat="1" x14ac:dyDescent="0.25"/>
    <row r="475" s="64" customFormat="1" x14ac:dyDescent="0.25"/>
    <row r="476" s="64" customFormat="1" x14ac:dyDescent="0.25"/>
    <row r="477" s="64" customFormat="1" x14ac:dyDescent="0.25"/>
    <row r="478" s="64" customFormat="1" x14ac:dyDescent="0.25"/>
    <row r="479" s="64" customFormat="1" x14ac:dyDescent="0.25"/>
    <row r="480" s="64" customFormat="1" x14ac:dyDescent="0.25"/>
    <row r="481" s="64" customFormat="1" x14ac:dyDescent="0.25"/>
    <row r="482" s="64" customFormat="1" x14ac:dyDescent="0.25"/>
    <row r="483" s="64" customFormat="1" x14ac:dyDescent="0.25"/>
    <row r="484" s="64" customFormat="1" x14ac:dyDescent="0.25"/>
    <row r="485" s="64" customFormat="1" x14ac:dyDescent="0.25"/>
    <row r="486" s="64" customFormat="1" x14ac:dyDescent="0.25"/>
    <row r="487" s="64" customFormat="1" x14ac:dyDescent="0.25"/>
    <row r="488" s="64" customFormat="1" x14ac:dyDescent="0.25"/>
    <row r="489" s="64" customFormat="1" x14ac:dyDescent="0.25"/>
    <row r="490" s="64" customFormat="1" x14ac:dyDescent="0.25"/>
    <row r="491" s="64" customFormat="1" x14ac:dyDescent="0.25"/>
    <row r="492" s="64" customFormat="1" x14ac:dyDescent="0.25"/>
    <row r="493" s="64" customFormat="1" x14ac:dyDescent="0.25"/>
    <row r="494" s="64" customFormat="1" x14ac:dyDescent="0.25"/>
    <row r="495" s="64" customFormat="1" x14ac:dyDescent="0.25"/>
    <row r="496" s="64" customFormat="1" x14ac:dyDescent="0.25"/>
    <row r="497" s="64" customFormat="1" x14ac:dyDescent="0.25"/>
    <row r="498" s="64" customFormat="1" x14ac:dyDescent="0.25"/>
    <row r="499" s="64" customFormat="1" x14ac:dyDescent="0.25"/>
    <row r="500" s="64" customFormat="1" x14ac:dyDescent="0.25"/>
    <row r="501" s="64" customFormat="1" x14ac:dyDescent="0.25"/>
    <row r="502" s="64" customFormat="1" x14ac:dyDescent="0.25"/>
    <row r="503" s="64" customFormat="1" x14ac:dyDescent="0.25"/>
    <row r="504" s="64" customFormat="1" x14ac:dyDescent="0.25"/>
    <row r="505" s="64" customFormat="1" x14ac:dyDescent="0.25"/>
    <row r="506" s="64" customFormat="1" x14ac:dyDescent="0.25"/>
    <row r="507" s="64" customFormat="1" x14ac:dyDescent="0.25"/>
    <row r="508" s="64" customFormat="1" x14ac:dyDescent="0.25"/>
    <row r="509" s="64" customFormat="1" x14ac:dyDescent="0.25"/>
    <row r="510" s="64" customFormat="1" x14ac:dyDescent="0.25"/>
    <row r="511" s="64" customFormat="1" x14ac:dyDescent="0.25"/>
    <row r="512" s="64" customFormat="1" x14ac:dyDescent="0.25"/>
    <row r="513" s="64" customFormat="1" x14ac:dyDescent="0.25"/>
    <row r="514" s="64" customFormat="1" x14ac:dyDescent="0.25"/>
    <row r="515" s="64" customFormat="1" x14ac:dyDescent="0.25"/>
    <row r="516" s="64" customFormat="1" x14ac:dyDescent="0.25"/>
    <row r="517" s="64" customFormat="1" x14ac:dyDescent="0.25"/>
    <row r="518" s="64" customFormat="1" x14ac:dyDescent="0.25"/>
    <row r="519" s="64" customFormat="1" x14ac:dyDescent="0.25"/>
    <row r="520" s="64" customFormat="1" x14ac:dyDescent="0.25"/>
    <row r="521" s="64" customFormat="1" x14ac:dyDescent="0.25"/>
    <row r="522" s="64" customFormat="1" x14ac:dyDescent="0.25"/>
    <row r="523" s="64" customFormat="1" x14ac:dyDescent="0.25"/>
    <row r="524" s="64" customFormat="1" x14ac:dyDescent="0.25"/>
    <row r="525" s="64" customFormat="1" x14ac:dyDescent="0.25"/>
    <row r="526" s="64" customFormat="1" x14ac:dyDescent="0.25"/>
    <row r="527" s="64" customFormat="1" x14ac:dyDescent="0.25"/>
    <row r="528" s="64" customFormat="1" x14ac:dyDescent="0.25"/>
    <row r="529" s="64" customFormat="1" x14ac:dyDescent="0.25"/>
    <row r="530" s="64" customFormat="1" x14ac:dyDescent="0.25"/>
    <row r="531" s="64" customFormat="1" x14ac:dyDescent="0.25"/>
    <row r="532" s="64" customFormat="1" x14ac:dyDescent="0.25"/>
    <row r="533" s="64" customFormat="1" x14ac:dyDescent="0.25"/>
    <row r="534" s="64" customFormat="1" x14ac:dyDescent="0.25"/>
    <row r="535" s="64" customFormat="1" x14ac:dyDescent="0.25"/>
    <row r="536" s="64" customFormat="1" x14ac:dyDescent="0.25"/>
    <row r="537" s="64" customFormat="1" x14ac:dyDescent="0.25"/>
    <row r="538" s="64" customFormat="1" x14ac:dyDescent="0.25"/>
    <row r="539" s="64" customFormat="1" x14ac:dyDescent="0.25"/>
    <row r="540" s="64" customFormat="1" x14ac:dyDescent="0.25"/>
    <row r="541" s="64" customFormat="1" x14ac:dyDescent="0.25"/>
    <row r="542" s="64" customFormat="1" x14ac:dyDescent="0.25"/>
    <row r="543" s="64" customFormat="1" x14ac:dyDescent="0.25"/>
    <row r="544" s="64" customFormat="1" x14ac:dyDescent="0.25"/>
    <row r="545" s="64" customFormat="1" x14ac:dyDescent="0.25"/>
    <row r="546" s="64" customFormat="1" x14ac:dyDescent="0.25"/>
    <row r="547" s="64" customFormat="1" x14ac:dyDescent="0.25"/>
    <row r="548" s="64" customFormat="1" x14ac:dyDescent="0.25"/>
    <row r="549" s="64" customFormat="1" x14ac:dyDescent="0.25"/>
    <row r="550" s="64" customFormat="1" x14ac:dyDescent="0.25"/>
    <row r="551" s="64" customFormat="1" x14ac:dyDescent="0.25"/>
    <row r="552" s="64" customFormat="1" x14ac:dyDescent="0.25"/>
    <row r="553" s="64" customFormat="1" x14ac:dyDescent="0.25"/>
    <row r="554" s="64" customFormat="1" x14ac:dyDescent="0.25"/>
    <row r="555" s="64" customFormat="1" x14ac:dyDescent="0.25"/>
    <row r="556" s="64" customFormat="1" x14ac:dyDescent="0.25"/>
    <row r="557" s="64" customFormat="1" x14ac:dyDescent="0.25"/>
    <row r="558" s="64" customFormat="1" x14ac:dyDescent="0.25"/>
    <row r="559" s="64" customFormat="1" x14ac:dyDescent="0.25"/>
    <row r="560" s="64" customFormat="1" x14ac:dyDescent="0.25"/>
    <row r="561" s="64" customFormat="1" x14ac:dyDescent="0.25"/>
    <row r="562" s="64" customFormat="1" x14ac:dyDescent="0.25"/>
    <row r="563" s="64" customFormat="1" x14ac:dyDescent="0.25"/>
    <row r="564" s="64" customFormat="1" x14ac:dyDescent="0.25"/>
    <row r="565" s="64" customFormat="1" x14ac:dyDescent="0.25"/>
    <row r="566" s="64" customFormat="1" x14ac:dyDescent="0.25"/>
    <row r="567" s="64" customFormat="1" x14ac:dyDescent="0.25"/>
    <row r="568" s="64" customFormat="1" x14ac:dyDescent="0.25"/>
    <row r="569" s="64" customFormat="1" x14ac:dyDescent="0.25"/>
    <row r="570" s="64" customFormat="1" x14ac:dyDescent="0.25"/>
    <row r="571" s="64" customFormat="1" x14ac:dyDescent="0.25"/>
    <row r="572" s="64" customFormat="1" x14ac:dyDescent="0.25"/>
    <row r="573" s="64" customFormat="1" x14ac:dyDescent="0.25"/>
    <row r="574" s="64" customFormat="1" x14ac:dyDescent="0.25"/>
    <row r="575" s="64" customFormat="1" x14ac:dyDescent="0.25"/>
    <row r="576" s="64" customFormat="1" x14ac:dyDescent="0.25"/>
    <row r="577" s="64" customFormat="1" x14ac:dyDescent="0.25"/>
    <row r="578" s="64" customFormat="1" x14ac:dyDescent="0.25"/>
    <row r="579" s="64" customFormat="1" x14ac:dyDescent="0.25"/>
    <row r="580" s="64" customFormat="1" x14ac:dyDescent="0.25"/>
    <row r="581" s="64" customFormat="1" x14ac:dyDescent="0.25"/>
    <row r="582" s="64" customFormat="1" x14ac:dyDescent="0.25"/>
    <row r="583" s="64" customFormat="1" x14ac:dyDescent="0.25"/>
    <row r="584" s="64" customFormat="1" x14ac:dyDescent="0.25"/>
    <row r="585" s="64" customFormat="1" x14ac:dyDescent="0.25"/>
    <row r="586" s="64" customFormat="1" x14ac:dyDescent="0.25"/>
    <row r="587" s="64" customFormat="1" x14ac:dyDescent="0.25"/>
    <row r="588" s="64" customFormat="1" x14ac:dyDescent="0.25"/>
    <row r="589" s="64" customFormat="1" x14ac:dyDescent="0.25"/>
    <row r="590" s="64" customFormat="1" x14ac:dyDescent="0.25"/>
    <row r="591" s="64" customFormat="1" x14ac:dyDescent="0.25"/>
    <row r="592" s="64" customFormat="1" x14ac:dyDescent="0.25"/>
    <row r="593" s="64" customFormat="1" x14ac:dyDescent="0.25"/>
    <row r="594" s="64" customFormat="1" x14ac:dyDescent="0.25"/>
    <row r="595" s="64" customFormat="1" x14ac:dyDescent="0.25"/>
    <row r="596" s="64" customFormat="1" x14ac:dyDescent="0.25"/>
    <row r="597" s="64" customFormat="1" x14ac:dyDescent="0.25"/>
    <row r="598" s="64" customFormat="1" x14ac:dyDescent="0.25"/>
    <row r="599" s="64" customFormat="1" x14ac:dyDescent="0.25"/>
    <row r="600" s="64" customFormat="1" x14ac:dyDescent="0.25"/>
    <row r="601" s="64" customFormat="1" x14ac:dyDescent="0.25"/>
    <row r="602" s="64" customFormat="1" x14ac:dyDescent="0.25"/>
    <row r="603" s="64" customFormat="1" x14ac:dyDescent="0.25"/>
    <row r="604" s="64" customFormat="1" x14ac:dyDescent="0.25"/>
    <row r="605" s="64" customFormat="1" x14ac:dyDescent="0.25"/>
    <row r="606" s="64" customFormat="1" x14ac:dyDescent="0.25"/>
    <row r="607" s="64" customFormat="1" x14ac:dyDescent="0.25"/>
    <row r="608" s="64" customFormat="1" x14ac:dyDescent="0.25"/>
    <row r="609" s="64" customFormat="1" x14ac:dyDescent="0.25"/>
    <row r="610" s="64" customFormat="1" x14ac:dyDescent="0.25"/>
    <row r="611" s="64" customFormat="1" x14ac:dyDescent="0.25"/>
    <row r="612" s="64" customFormat="1" x14ac:dyDescent="0.25"/>
    <row r="613" s="64" customFormat="1" x14ac:dyDescent="0.25"/>
    <row r="614" s="64" customFormat="1" x14ac:dyDescent="0.25"/>
    <row r="615" s="64" customFormat="1" x14ac:dyDescent="0.25"/>
    <row r="616" s="64" customFormat="1" x14ac:dyDescent="0.25"/>
    <row r="617" s="64" customFormat="1" x14ac:dyDescent="0.25"/>
    <row r="618" s="64" customFormat="1" x14ac:dyDescent="0.25"/>
    <row r="619" s="64" customFormat="1" x14ac:dyDescent="0.25"/>
    <row r="620" s="64" customFormat="1" x14ac:dyDescent="0.25"/>
    <row r="621" s="64" customFormat="1" x14ac:dyDescent="0.25"/>
    <row r="622" s="64" customFormat="1" x14ac:dyDescent="0.25"/>
    <row r="623" s="64" customFormat="1" x14ac:dyDescent="0.25"/>
    <row r="624" s="64" customFormat="1" x14ac:dyDescent="0.25"/>
    <row r="625" s="64" customFormat="1" x14ac:dyDescent="0.25"/>
    <row r="626" s="64" customFormat="1" x14ac:dyDescent="0.25"/>
    <row r="627" s="64" customFormat="1" x14ac:dyDescent="0.25"/>
    <row r="628" s="64" customFormat="1" x14ac:dyDescent="0.25"/>
    <row r="629" s="64" customFormat="1" x14ac:dyDescent="0.25"/>
    <row r="630" s="64" customFormat="1" x14ac:dyDescent="0.25"/>
    <row r="631" s="64" customFormat="1" x14ac:dyDescent="0.25"/>
    <row r="632" s="64" customFormat="1" x14ac:dyDescent="0.25"/>
    <row r="633" s="64" customFormat="1" x14ac:dyDescent="0.25"/>
    <row r="634" s="64" customFormat="1" x14ac:dyDescent="0.25"/>
    <row r="635" s="64" customFormat="1" x14ac:dyDescent="0.25"/>
    <row r="636" s="64" customFormat="1" x14ac:dyDescent="0.25"/>
    <row r="637" s="64" customFormat="1" x14ac:dyDescent="0.25"/>
    <row r="638" s="64" customFormat="1" x14ac:dyDescent="0.25"/>
    <row r="639" s="64" customFormat="1" x14ac:dyDescent="0.25"/>
    <row r="640" s="64" customFormat="1" x14ac:dyDescent="0.25"/>
    <row r="641" s="64" customFormat="1" x14ac:dyDescent="0.25"/>
    <row r="642" s="64" customFormat="1" x14ac:dyDescent="0.25"/>
    <row r="643" s="64" customFormat="1" x14ac:dyDescent="0.25"/>
    <row r="644" s="64" customFormat="1" x14ac:dyDescent="0.25"/>
    <row r="645" s="64" customFormat="1" x14ac:dyDescent="0.25"/>
    <row r="646" s="64" customFormat="1" x14ac:dyDescent="0.25"/>
    <row r="647" s="64" customFormat="1" x14ac:dyDescent="0.25"/>
    <row r="648" s="64" customFormat="1" x14ac:dyDescent="0.25"/>
    <row r="649" s="64" customFormat="1" x14ac:dyDescent="0.25"/>
    <row r="650" s="64" customFormat="1" x14ac:dyDescent="0.25"/>
    <row r="651" s="64" customFormat="1" x14ac:dyDescent="0.25"/>
    <row r="652" s="64" customFormat="1" x14ac:dyDescent="0.25"/>
    <row r="653" s="64" customFormat="1" x14ac:dyDescent="0.25"/>
    <row r="654" s="64" customFormat="1" x14ac:dyDescent="0.25"/>
    <row r="655" s="64" customFormat="1" x14ac:dyDescent="0.25"/>
    <row r="656" s="64" customFormat="1" x14ac:dyDescent="0.25"/>
    <row r="657" s="64" customFormat="1" x14ac:dyDescent="0.25"/>
    <row r="658" s="64" customFormat="1" x14ac:dyDescent="0.25"/>
    <row r="659" s="64" customFormat="1" x14ac:dyDescent="0.25"/>
    <row r="660" s="64" customFormat="1" x14ac:dyDescent="0.25"/>
    <row r="661" s="64" customFormat="1" x14ac:dyDescent="0.25"/>
    <row r="662" s="64" customFormat="1" x14ac:dyDescent="0.25"/>
    <row r="663" s="64" customFormat="1" x14ac:dyDescent="0.25"/>
    <row r="664" s="64" customFormat="1" x14ac:dyDescent="0.25"/>
    <row r="665" s="64" customFormat="1" x14ac:dyDescent="0.25"/>
    <row r="666" s="64" customFormat="1" x14ac:dyDescent="0.25"/>
    <row r="667" s="64" customFormat="1" x14ac:dyDescent="0.25"/>
    <row r="668" s="64" customFormat="1" x14ac:dyDescent="0.25"/>
    <row r="669" s="64" customFormat="1" x14ac:dyDescent="0.25"/>
    <row r="670" s="64" customFormat="1" x14ac:dyDescent="0.25"/>
    <row r="671" s="64" customFormat="1" x14ac:dyDescent="0.25"/>
    <row r="672" s="64" customFormat="1" x14ac:dyDescent="0.25"/>
    <row r="673" s="64" customFormat="1" x14ac:dyDescent="0.25"/>
    <row r="674" s="64" customFormat="1" x14ac:dyDescent="0.25"/>
    <row r="675" s="64" customFormat="1" x14ac:dyDescent="0.25"/>
    <row r="676" s="64" customFormat="1" x14ac:dyDescent="0.25"/>
    <row r="677" s="64" customFormat="1" x14ac:dyDescent="0.25"/>
    <row r="678" s="64" customFormat="1" x14ac:dyDescent="0.25"/>
    <row r="679" s="64" customFormat="1" x14ac:dyDescent="0.25"/>
    <row r="680" s="64" customFormat="1" x14ac:dyDescent="0.25"/>
    <row r="681" s="64" customFormat="1" x14ac:dyDescent="0.25"/>
    <row r="682" s="64" customFormat="1" x14ac:dyDescent="0.25"/>
    <row r="683" s="64" customFormat="1" x14ac:dyDescent="0.25"/>
    <row r="684" s="64" customFormat="1" x14ac:dyDescent="0.25"/>
    <row r="685" s="64" customFormat="1" x14ac:dyDescent="0.25"/>
    <row r="686" s="64" customFormat="1" x14ac:dyDescent="0.25"/>
    <row r="687" s="64" customFormat="1" x14ac:dyDescent="0.25"/>
    <row r="688" s="64" customFormat="1" x14ac:dyDescent="0.25"/>
    <row r="689" s="64" customFormat="1" x14ac:dyDescent="0.25"/>
    <row r="690" s="64" customFormat="1" x14ac:dyDescent="0.25"/>
    <row r="691" s="64" customFormat="1" x14ac:dyDescent="0.25"/>
    <row r="692" s="64" customFormat="1" x14ac:dyDescent="0.25"/>
    <row r="693" s="64" customFormat="1" x14ac:dyDescent="0.25"/>
    <row r="694" s="64" customFormat="1" x14ac:dyDescent="0.25"/>
    <row r="695" s="64" customFormat="1" x14ac:dyDescent="0.25"/>
    <row r="696" s="64" customFormat="1" x14ac:dyDescent="0.25"/>
    <row r="697" s="64" customFormat="1" x14ac:dyDescent="0.25"/>
    <row r="698" s="64" customFormat="1" x14ac:dyDescent="0.25"/>
    <row r="699" s="64" customFormat="1" x14ac:dyDescent="0.25"/>
    <row r="700" s="64" customFormat="1" x14ac:dyDescent="0.25"/>
    <row r="701" s="64" customFormat="1" x14ac:dyDescent="0.25"/>
    <row r="702" s="64" customFormat="1" x14ac:dyDescent="0.25"/>
    <row r="703" s="64" customFormat="1" x14ac:dyDescent="0.25"/>
    <row r="704" s="64" customFormat="1" x14ac:dyDescent="0.25"/>
    <row r="705" s="64" customFormat="1" x14ac:dyDescent="0.25"/>
    <row r="706" s="64" customFormat="1" x14ac:dyDescent="0.25"/>
    <row r="707" s="64" customFormat="1" x14ac:dyDescent="0.25"/>
    <row r="708" s="64" customFormat="1" x14ac:dyDescent="0.25"/>
    <row r="709" s="64" customFormat="1" x14ac:dyDescent="0.25"/>
    <row r="710" s="64" customFormat="1" x14ac:dyDescent="0.25"/>
    <row r="711" s="64" customFormat="1" x14ac:dyDescent="0.25"/>
    <row r="712" s="64" customFormat="1" x14ac:dyDescent="0.25"/>
    <row r="713" s="64" customFormat="1" x14ac:dyDescent="0.25"/>
    <row r="714" s="64" customFormat="1" x14ac:dyDescent="0.25"/>
    <row r="715" s="64" customFormat="1" x14ac:dyDescent="0.25"/>
    <row r="716" s="64" customFormat="1" x14ac:dyDescent="0.25"/>
    <row r="717" s="64" customFormat="1" x14ac:dyDescent="0.25"/>
    <row r="718" s="64" customFormat="1" x14ac:dyDescent="0.25"/>
    <row r="719" s="64" customFormat="1" x14ac:dyDescent="0.25"/>
    <row r="720" s="64" customFormat="1" x14ac:dyDescent="0.25"/>
    <row r="721" s="64" customFormat="1" x14ac:dyDescent="0.25"/>
    <row r="722" s="64" customFormat="1" x14ac:dyDescent="0.25"/>
    <row r="723" s="64" customFormat="1" x14ac:dyDescent="0.25"/>
    <row r="724" s="64" customFormat="1" x14ac:dyDescent="0.25"/>
    <row r="725" s="64" customFormat="1" x14ac:dyDescent="0.25"/>
    <row r="726" s="64" customFormat="1" x14ac:dyDescent="0.25"/>
    <row r="727" s="64" customFormat="1" x14ac:dyDescent="0.25"/>
    <row r="728" s="64" customFormat="1" x14ac:dyDescent="0.25"/>
    <row r="729" s="64" customFormat="1" x14ac:dyDescent="0.25"/>
    <row r="730" s="64" customFormat="1" x14ac:dyDescent="0.25"/>
    <row r="731" s="64" customFormat="1" x14ac:dyDescent="0.25"/>
    <row r="732" s="64" customFormat="1" x14ac:dyDescent="0.25"/>
    <row r="733" s="64" customFormat="1" x14ac:dyDescent="0.25"/>
    <row r="734" s="64" customFormat="1" x14ac:dyDescent="0.25"/>
    <row r="735" s="64" customFormat="1" x14ac:dyDescent="0.25"/>
    <row r="736" s="64" customFormat="1" x14ac:dyDescent="0.25"/>
    <row r="737" s="64" customFormat="1" x14ac:dyDescent="0.25"/>
    <row r="738" s="64" customFormat="1" x14ac:dyDescent="0.25"/>
    <row r="739" s="64" customFormat="1" x14ac:dyDescent="0.25"/>
    <row r="740" s="64" customFormat="1" x14ac:dyDescent="0.25"/>
    <row r="741" s="64" customFormat="1" x14ac:dyDescent="0.25"/>
    <row r="742" s="64" customFormat="1" x14ac:dyDescent="0.25"/>
    <row r="743" s="64" customFormat="1" x14ac:dyDescent="0.25"/>
    <row r="744" s="64" customFormat="1" x14ac:dyDescent="0.25"/>
    <row r="745" s="64" customFormat="1" x14ac:dyDescent="0.25"/>
    <row r="746" s="64" customFormat="1" x14ac:dyDescent="0.25"/>
    <row r="747" s="64" customFormat="1" x14ac:dyDescent="0.25"/>
    <row r="748" s="64" customFormat="1" x14ac:dyDescent="0.25"/>
    <row r="749" s="64" customFormat="1" x14ac:dyDescent="0.25"/>
    <row r="750" s="64" customFormat="1" x14ac:dyDescent="0.25"/>
    <row r="751" s="64" customFormat="1" x14ac:dyDescent="0.25"/>
    <row r="752" s="64" customFormat="1" x14ac:dyDescent="0.25"/>
    <row r="753" s="64" customFormat="1" x14ac:dyDescent="0.25"/>
    <row r="754" s="64" customFormat="1" x14ac:dyDescent="0.25"/>
    <row r="755" s="64" customFormat="1" x14ac:dyDescent="0.25"/>
    <row r="756" s="64" customFormat="1" x14ac:dyDescent="0.25"/>
    <row r="757" s="64" customFormat="1" x14ac:dyDescent="0.25"/>
    <row r="758" s="64" customFormat="1" x14ac:dyDescent="0.25"/>
    <row r="759" s="64" customFormat="1" x14ac:dyDescent="0.25"/>
    <row r="760" s="64" customFormat="1" x14ac:dyDescent="0.25"/>
    <row r="761" s="64" customFormat="1" x14ac:dyDescent="0.25"/>
    <row r="762" s="64" customFormat="1" x14ac:dyDescent="0.25"/>
    <row r="763" s="64" customFormat="1" x14ac:dyDescent="0.25"/>
    <row r="764" s="64" customFormat="1" x14ac:dyDescent="0.25"/>
    <row r="765" s="64" customFormat="1" x14ac:dyDescent="0.25"/>
    <row r="766" s="64" customFormat="1" x14ac:dyDescent="0.25"/>
    <row r="767" s="64" customFormat="1" x14ac:dyDescent="0.25"/>
    <row r="768" s="64" customFormat="1" x14ac:dyDescent="0.25"/>
    <row r="769" s="64" customFormat="1" x14ac:dyDescent="0.25"/>
    <row r="770" s="64" customFormat="1" x14ac:dyDescent="0.25"/>
    <row r="771" s="64" customFormat="1" x14ac:dyDescent="0.25"/>
    <row r="772" s="64" customFormat="1" x14ac:dyDescent="0.25"/>
    <row r="773" s="64" customFormat="1" x14ac:dyDescent="0.25"/>
    <row r="774" s="64" customFormat="1" x14ac:dyDescent="0.25"/>
    <row r="775" s="64" customFormat="1" x14ac:dyDescent="0.25"/>
    <row r="776" s="64" customFormat="1" x14ac:dyDescent="0.25"/>
    <row r="777" s="64" customFormat="1" x14ac:dyDescent="0.25"/>
    <row r="778" s="64" customFormat="1" x14ac:dyDescent="0.25"/>
    <row r="779" s="64" customFormat="1" x14ac:dyDescent="0.25"/>
    <row r="780" s="64" customFormat="1" x14ac:dyDescent="0.25"/>
    <row r="781" s="64" customFormat="1" x14ac:dyDescent="0.25"/>
    <row r="782" s="64" customFormat="1" x14ac:dyDescent="0.25"/>
    <row r="783" s="64" customFormat="1" x14ac:dyDescent="0.25"/>
    <row r="784" s="64" customFormat="1" x14ac:dyDescent="0.25"/>
    <row r="785" s="64" customFormat="1" x14ac:dyDescent="0.25"/>
    <row r="786" s="64" customFormat="1" x14ac:dyDescent="0.25"/>
    <row r="787" s="64" customFormat="1" x14ac:dyDescent="0.25"/>
    <row r="788" s="64" customFormat="1" x14ac:dyDescent="0.25"/>
    <row r="789" s="64" customFormat="1" x14ac:dyDescent="0.25"/>
    <row r="790" s="64" customFormat="1" x14ac:dyDescent="0.25"/>
    <row r="791" s="64" customFormat="1" x14ac:dyDescent="0.25"/>
    <row r="792" s="64" customFormat="1" x14ac:dyDescent="0.25"/>
    <row r="793" s="64" customFormat="1" x14ac:dyDescent="0.25"/>
    <row r="794" s="64" customFormat="1" x14ac:dyDescent="0.25"/>
    <row r="795" s="64" customFormat="1" x14ac:dyDescent="0.25"/>
    <row r="796" s="64" customFormat="1" x14ac:dyDescent="0.25"/>
    <row r="797" s="64" customFormat="1" x14ac:dyDescent="0.25"/>
    <row r="798" s="64" customFormat="1" x14ac:dyDescent="0.25"/>
    <row r="799" s="64" customFormat="1" x14ac:dyDescent="0.25"/>
    <row r="800" s="64" customFormat="1" x14ac:dyDescent="0.25"/>
    <row r="801" s="64" customFormat="1" x14ac:dyDescent="0.25"/>
    <row r="802" s="64" customFormat="1" x14ac:dyDescent="0.25"/>
    <row r="803" s="64" customFormat="1" x14ac:dyDescent="0.25"/>
    <row r="804" s="64" customFormat="1" x14ac:dyDescent="0.25"/>
    <row r="805" s="64" customFormat="1" x14ac:dyDescent="0.25"/>
    <row r="806" s="64" customFormat="1" x14ac:dyDescent="0.25"/>
    <row r="807" s="64" customFormat="1" x14ac:dyDescent="0.25"/>
    <row r="808" s="64" customFormat="1" x14ac:dyDescent="0.25"/>
    <row r="809" s="64" customFormat="1" x14ac:dyDescent="0.25"/>
    <row r="810" s="64" customFormat="1" x14ac:dyDescent="0.25"/>
    <row r="811" s="64" customFormat="1" x14ac:dyDescent="0.25"/>
    <row r="812" s="64" customFormat="1" x14ac:dyDescent="0.25"/>
    <row r="813" s="64" customFormat="1" x14ac:dyDescent="0.25"/>
    <row r="814" s="64" customFormat="1" x14ac:dyDescent="0.25"/>
    <row r="815" s="64" customFormat="1" x14ac:dyDescent="0.25"/>
    <row r="816" s="64" customFormat="1" x14ac:dyDescent="0.25"/>
    <row r="817" s="64" customFormat="1" x14ac:dyDescent="0.25"/>
    <row r="818" s="64" customFormat="1" x14ac:dyDescent="0.25"/>
    <row r="819" s="64" customFormat="1" x14ac:dyDescent="0.25"/>
    <row r="820" s="64" customFormat="1" x14ac:dyDescent="0.25"/>
    <row r="821" s="64" customFormat="1" x14ac:dyDescent="0.25"/>
    <row r="822" s="64" customFormat="1" x14ac:dyDescent="0.25"/>
    <row r="823" s="64" customFormat="1" x14ac:dyDescent="0.25"/>
    <row r="824" s="64" customFormat="1" x14ac:dyDescent="0.25"/>
    <row r="825" s="64" customFormat="1" x14ac:dyDescent="0.25"/>
    <row r="826" s="64" customFormat="1" x14ac:dyDescent="0.25"/>
    <row r="827" s="64" customFormat="1" x14ac:dyDescent="0.25"/>
    <row r="828" s="64" customFormat="1" x14ac:dyDescent="0.25"/>
    <row r="829" s="64" customFormat="1" x14ac:dyDescent="0.25"/>
    <row r="830" s="64" customFormat="1" x14ac:dyDescent="0.25"/>
    <row r="831" s="64" customFormat="1" x14ac:dyDescent="0.25"/>
    <row r="832" s="64" customFormat="1" x14ac:dyDescent="0.25"/>
    <row r="833" s="64" customFormat="1" x14ac:dyDescent="0.25"/>
    <row r="834" s="64" customFormat="1" x14ac:dyDescent="0.25"/>
    <row r="835" s="64" customFormat="1" x14ac:dyDescent="0.25"/>
    <row r="836" s="64" customFormat="1" x14ac:dyDescent="0.25"/>
    <row r="837" s="64" customFormat="1" x14ac:dyDescent="0.25"/>
    <row r="838" s="64" customFormat="1" x14ac:dyDescent="0.25"/>
    <row r="839" s="64" customFormat="1" x14ac:dyDescent="0.25"/>
    <row r="840" s="64" customFormat="1" x14ac:dyDescent="0.25"/>
    <row r="841" s="64" customFormat="1" x14ac:dyDescent="0.25"/>
    <row r="842" s="64" customFormat="1" x14ac:dyDescent="0.25"/>
    <row r="843" s="64" customFormat="1" x14ac:dyDescent="0.25"/>
    <row r="844" s="64" customFormat="1" x14ac:dyDescent="0.25"/>
    <row r="845" s="64" customFormat="1" x14ac:dyDescent="0.25"/>
    <row r="846" s="64" customFormat="1" x14ac:dyDescent="0.25"/>
    <row r="847" s="64" customFormat="1" x14ac:dyDescent="0.25"/>
    <row r="848" s="64" customFormat="1" x14ac:dyDescent="0.25"/>
    <row r="849" s="64" customFormat="1" x14ac:dyDescent="0.25"/>
    <row r="850" s="64" customFormat="1" x14ac:dyDescent="0.25"/>
    <row r="851" s="64" customFormat="1" x14ac:dyDescent="0.25"/>
    <row r="852" s="64" customFormat="1" x14ac:dyDescent="0.25"/>
    <row r="853" s="64" customFormat="1" x14ac:dyDescent="0.25"/>
    <row r="854" s="64" customFormat="1" x14ac:dyDescent="0.25"/>
    <row r="855" s="64" customFormat="1" x14ac:dyDescent="0.25"/>
    <row r="856" s="64" customFormat="1" x14ac:dyDescent="0.25"/>
    <row r="857" s="64" customFormat="1" x14ac:dyDescent="0.25"/>
    <row r="858" s="64" customFormat="1" x14ac:dyDescent="0.25"/>
    <row r="859" s="64" customFormat="1" x14ac:dyDescent="0.25"/>
    <row r="860" s="64" customFormat="1" x14ac:dyDescent="0.25"/>
    <row r="861" s="64" customFormat="1" x14ac:dyDescent="0.25"/>
    <row r="862" s="64" customFormat="1" x14ac:dyDescent="0.25"/>
    <row r="863" s="64" customFormat="1" x14ac:dyDescent="0.25"/>
    <row r="864" s="64" customFormat="1" x14ac:dyDescent="0.25"/>
    <row r="865" s="64" customFormat="1" x14ac:dyDescent="0.25"/>
    <row r="866" s="64" customFormat="1" x14ac:dyDescent="0.25"/>
    <row r="867" s="64" customFormat="1" x14ac:dyDescent="0.25"/>
    <row r="868" s="64" customFormat="1" x14ac:dyDescent="0.25"/>
    <row r="869" s="64" customFormat="1" x14ac:dyDescent="0.25"/>
    <row r="870" s="64" customFormat="1" x14ac:dyDescent="0.25"/>
    <row r="871" s="64" customFormat="1" x14ac:dyDescent="0.25"/>
    <row r="872" s="64" customFormat="1" x14ac:dyDescent="0.25"/>
    <row r="873" s="64" customFormat="1" x14ac:dyDescent="0.25"/>
    <row r="874" s="64" customFormat="1" x14ac:dyDescent="0.25"/>
    <row r="875" s="64" customFormat="1" x14ac:dyDescent="0.25"/>
    <row r="876" s="64" customFormat="1" x14ac:dyDescent="0.25"/>
    <row r="877" s="64" customFormat="1" x14ac:dyDescent="0.25"/>
    <row r="878" s="64" customFormat="1" x14ac:dyDescent="0.25"/>
    <row r="879" s="64" customFormat="1" x14ac:dyDescent="0.25"/>
    <row r="880" s="64" customFormat="1" x14ac:dyDescent="0.25"/>
    <row r="881" s="64" customFormat="1" x14ac:dyDescent="0.25"/>
    <row r="882" s="64" customFormat="1" x14ac:dyDescent="0.25"/>
    <row r="883" s="64" customFormat="1" x14ac:dyDescent="0.25"/>
    <row r="884" s="64" customFormat="1" x14ac:dyDescent="0.25"/>
    <row r="885" s="64" customFormat="1" x14ac:dyDescent="0.25"/>
    <row r="886" s="64" customFormat="1" x14ac:dyDescent="0.25"/>
    <row r="887" s="64" customFormat="1" x14ac:dyDescent="0.25"/>
    <row r="888" s="64" customFormat="1" x14ac:dyDescent="0.25"/>
    <row r="889" s="64" customFormat="1" x14ac:dyDescent="0.25"/>
    <row r="890" s="64" customFormat="1" x14ac:dyDescent="0.25"/>
    <row r="891" s="64" customFormat="1" x14ac:dyDescent="0.25"/>
    <row r="892" s="64" customFormat="1" x14ac:dyDescent="0.25"/>
    <row r="893" s="64" customFormat="1" x14ac:dyDescent="0.25"/>
    <row r="894" s="64" customFormat="1" x14ac:dyDescent="0.25"/>
    <row r="895" s="64" customFormat="1" x14ac:dyDescent="0.25"/>
    <row r="896" s="64" customFormat="1" x14ac:dyDescent="0.25"/>
    <row r="897" s="64" customFormat="1" x14ac:dyDescent="0.25"/>
    <row r="898" s="64" customFormat="1" x14ac:dyDescent="0.25"/>
    <row r="899" s="64" customFormat="1" x14ac:dyDescent="0.25"/>
    <row r="900" s="64" customFormat="1" x14ac:dyDescent="0.25"/>
    <row r="901" s="64" customFormat="1" x14ac:dyDescent="0.25"/>
    <row r="902" s="64" customFormat="1" x14ac:dyDescent="0.25"/>
    <row r="903" s="64" customFormat="1" x14ac:dyDescent="0.25"/>
    <row r="904" s="64" customFormat="1" x14ac:dyDescent="0.25"/>
    <row r="905" s="64" customFormat="1" x14ac:dyDescent="0.25"/>
    <row r="906" s="64" customFormat="1" x14ac:dyDescent="0.25"/>
    <row r="907" s="64" customFormat="1" x14ac:dyDescent="0.25"/>
    <row r="908" s="64" customFormat="1" x14ac:dyDescent="0.25"/>
    <row r="909" s="64" customFormat="1" x14ac:dyDescent="0.25"/>
    <row r="910" s="64" customFormat="1" x14ac:dyDescent="0.25"/>
    <row r="911" s="64" customFormat="1" x14ac:dyDescent="0.25"/>
    <row r="912" s="64" customFormat="1" x14ac:dyDescent="0.25"/>
    <row r="913" s="64" customFormat="1" x14ac:dyDescent="0.25"/>
    <row r="914" s="64" customFormat="1" x14ac:dyDescent="0.25"/>
    <row r="915" s="64" customFormat="1" x14ac:dyDescent="0.25"/>
    <row r="916" s="64" customFormat="1" x14ac:dyDescent="0.25"/>
    <row r="917" s="64" customFormat="1" x14ac:dyDescent="0.25"/>
    <row r="918" s="64" customFormat="1" x14ac:dyDescent="0.25"/>
    <row r="919" s="64" customFormat="1" x14ac:dyDescent="0.25"/>
    <row r="920" s="64" customFormat="1" x14ac:dyDescent="0.25"/>
    <row r="921" s="64" customFormat="1" x14ac:dyDescent="0.25"/>
    <row r="922" s="64" customFormat="1" x14ac:dyDescent="0.25"/>
    <row r="923" s="64" customFormat="1" x14ac:dyDescent="0.25"/>
    <row r="924" s="64" customFormat="1" x14ac:dyDescent="0.25"/>
    <row r="925" s="64" customFormat="1" x14ac:dyDescent="0.25"/>
    <row r="926" s="64" customFormat="1" x14ac:dyDescent="0.25"/>
    <row r="927" s="64" customFormat="1" x14ac:dyDescent="0.25"/>
    <row r="928" s="64" customFormat="1" x14ac:dyDescent="0.25"/>
    <row r="929" s="64" customFormat="1" x14ac:dyDescent="0.25"/>
    <row r="930" s="64" customFormat="1" x14ac:dyDescent="0.25"/>
    <row r="931" s="64" customFormat="1" x14ac:dyDescent="0.25"/>
    <row r="932" s="64" customFormat="1" x14ac:dyDescent="0.25"/>
    <row r="933" s="64" customFormat="1" x14ac:dyDescent="0.25"/>
    <row r="934" s="64" customFormat="1" x14ac:dyDescent="0.25"/>
    <row r="935" s="64" customFormat="1" x14ac:dyDescent="0.25"/>
    <row r="936" s="64" customFormat="1" x14ac:dyDescent="0.25"/>
    <row r="937" s="64" customFormat="1" x14ac:dyDescent="0.25"/>
    <row r="938" s="64" customFormat="1" x14ac:dyDescent="0.25"/>
    <row r="939" s="64" customFormat="1" x14ac:dyDescent="0.25"/>
    <row r="940" s="64" customFormat="1" x14ac:dyDescent="0.25"/>
    <row r="941" s="64" customFormat="1" x14ac:dyDescent="0.25"/>
    <row r="942" s="64" customFormat="1" x14ac:dyDescent="0.25"/>
    <row r="943" s="64" customFormat="1" x14ac:dyDescent="0.25"/>
    <row r="944" s="64" customFormat="1" x14ac:dyDescent="0.25"/>
    <row r="945" s="64" customFormat="1" x14ac:dyDescent="0.25"/>
    <row r="946" s="64" customFormat="1" x14ac:dyDescent="0.25"/>
    <row r="947" s="64" customFormat="1" x14ac:dyDescent="0.25"/>
    <row r="948" s="64" customFormat="1" x14ac:dyDescent="0.25"/>
    <row r="949" s="64" customFormat="1" x14ac:dyDescent="0.25"/>
    <row r="950" s="64" customFormat="1" x14ac:dyDescent="0.25"/>
    <row r="951" s="64" customFormat="1" x14ac:dyDescent="0.25"/>
    <row r="952" s="64" customFormat="1" x14ac:dyDescent="0.25"/>
    <row r="953" s="64" customFormat="1" x14ac:dyDescent="0.25"/>
    <row r="954" s="64" customFormat="1" x14ac:dyDescent="0.25"/>
    <row r="955" s="64" customFormat="1" x14ac:dyDescent="0.25"/>
    <row r="956" s="64" customFormat="1" x14ac:dyDescent="0.25"/>
    <row r="957" s="64" customFormat="1" x14ac:dyDescent="0.25"/>
    <row r="958" s="64" customFormat="1" x14ac:dyDescent="0.25"/>
    <row r="959" s="64" customFormat="1" x14ac:dyDescent="0.25"/>
    <row r="960" s="64" customFormat="1" x14ac:dyDescent="0.25"/>
    <row r="961" s="64" customFormat="1" x14ac:dyDescent="0.25"/>
    <row r="962" s="64" customFormat="1" x14ac:dyDescent="0.25"/>
    <row r="963" s="64" customFormat="1" x14ac:dyDescent="0.25"/>
    <row r="964" s="64" customFormat="1" x14ac:dyDescent="0.25"/>
    <row r="965" s="64" customFormat="1" x14ac:dyDescent="0.25"/>
    <row r="966" s="64" customFormat="1" x14ac:dyDescent="0.25"/>
    <row r="967" s="64" customFormat="1" x14ac:dyDescent="0.25"/>
    <row r="968" s="64" customFormat="1" x14ac:dyDescent="0.25"/>
    <row r="969" s="64" customFormat="1" x14ac:dyDescent="0.25"/>
    <row r="970" s="64" customFormat="1" x14ac:dyDescent="0.25"/>
    <row r="971" s="64" customFormat="1" x14ac:dyDescent="0.25"/>
    <row r="972" s="64" customFormat="1" x14ac:dyDescent="0.25"/>
    <row r="973" s="64" customFormat="1" x14ac:dyDescent="0.25"/>
    <row r="974" s="64" customFormat="1" x14ac:dyDescent="0.25"/>
    <row r="975" s="64" customFormat="1" x14ac:dyDescent="0.25"/>
    <row r="976" s="64" customFormat="1" x14ac:dyDescent="0.25"/>
    <row r="977" s="64" customFormat="1" x14ac:dyDescent="0.25"/>
    <row r="978" s="64" customFormat="1" x14ac:dyDescent="0.25"/>
    <row r="979" s="64" customFormat="1" x14ac:dyDescent="0.25"/>
    <row r="980" s="64" customFormat="1" x14ac:dyDescent="0.25"/>
    <row r="981" s="64" customFormat="1" x14ac:dyDescent="0.25"/>
    <row r="982" s="64" customFormat="1" x14ac:dyDescent="0.25"/>
    <row r="983" s="64" customFormat="1" x14ac:dyDescent="0.25"/>
    <row r="984" s="64" customFormat="1" x14ac:dyDescent="0.25"/>
    <row r="985" s="64" customFormat="1" x14ac:dyDescent="0.25"/>
    <row r="986" s="64" customFormat="1" x14ac:dyDescent="0.25"/>
    <row r="987" s="64" customFormat="1" x14ac:dyDescent="0.25"/>
    <row r="988" s="64" customFormat="1" x14ac:dyDescent="0.25"/>
    <row r="989" s="64" customFormat="1" x14ac:dyDescent="0.25"/>
    <row r="990" s="64" customFormat="1" x14ac:dyDescent="0.25"/>
    <row r="991" s="64" customFormat="1" x14ac:dyDescent="0.25"/>
    <row r="992" s="64" customFormat="1" x14ac:dyDescent="0.25"/>
    <row r="993" s="64" customFormat="1" x14ac:dyDescent="0.25"/>
    <row r="994" s="64" customFormat="1" x14ac:dyDescent="0.25"/>
    <row r="995" s="64" customFormat="1" x14ac:dyDescent="0.25"/>
    <row r="996" s="64" customFormat="1" x14ac:dyDescent="0.25"/>
    <row r="997" s="64" customFormat="1" x14ac:dyDescent="0.25"/>
    <row r="998" s="64" customFormat="1" x14ac:dyDescent="0.25"/>
    <row r="999" s="64" customFormat="1" x14ac:dyDescent="0.25"/>
    <row r="1000" s="64" customFormat="1" x14ac:dyDescent="0.25"/>
    <row r="1001" s="64" customFormat="1" x14ac:dyDescent="0.25"/>
    <row r="1002" s="64" customFormat="1" x14ac:dyDescent="0.25"/>
    <row r="1003" s="64" customFormat="1" x14ac:dyDescent="0.25"/>
    <row r="1004" s="64" customFormat="1" x14ac:dyDescent="0.25"/>
    <row r="1005" s="64" customFormat="1" x14ac:dyDescent="0.25"/>
    <row r="1006" s="64" customFormat="1" x14ac:dyDescent="0.25"/>
    <row r="1007" s="64" customFormat="1" x14ac:dyDescent="0.25"/>
    <row r="1008" s="64" customFormat="1" x14ac:dyDescent="0.25"/>
    <row r="1009" s="64" customFormat="1" x14ac:dyDescent="0.25"/>
    <row r="1010" s="64" customFormat="1" x14ac:dyDescent="0.25"/>
    <row r="1011" s="64" customFormat="1" x14ac:dyDescent="0.25"/>
    <row r="1012" s="64" customFormat="1" x14ac:dyDescent="0.25"/>
    <row r="1013" s="64" customFormat="1" x14ac:dyDescent="0.25"/>
    <row r="1014" s="64" customFormat="1" x14ac:dyDescent="0.25"/>
    <row r="1015" s="64" customFormat="1" x14ac:dyDescent="0.25"/>
    <row r="1016" s="64" customFormat="1" x14ac:dyDescent="0.25"/>
    <row r="1017" s="64" customFormat="1" x14ac:dyDescent="0.25"/>
    <row r="1018" s="64" customFormat="1" x14ac:dyDescent="0.25"/>
    <row r="1019" s="64" customFormat="1" x14ac:dyDescent="0.25"/>
    <row r="1020" s="64" customFormat="1" x14ac:dyDescent="0.25"/>
    <row r="1021" s="64" customFormat="1" x14ac:dyDescent="0.25"/>
    <row r="1022" s="64" customFormat="1" x14ac:dyDescent="0.25"/>
    <row r="1023" s="64" customFormat="1" x14ac:dyDescent="0.25"/>
    <row r="1024" s="64" customFormat="1" x14ac:dyDescent="0.25"/>
    <row r="1025" s="64" customFormat="1" x14ac:dyDescent="0.25"/>
    <row r="1026" s="64" customFormat="1" x14ac:dyDescent="0.25"/>
    <row r="1027" s="64" customFormat="1" x14ac:dyDescent="0.25"/>
    <row r="1028" s="64" customFormat="1" x14ac:dyDescent="0.25"/>
    <row r="1029" s="64" customFormat="1" x14ac:dyDescent="0.25"/>
    <row r="1030" s="64" customFormat="1" x14ac:dyDescent="0.25"/>
    <row r="1031" s="64" customFormat="1" x14ac:dyDescent="0.25"/>
    <row r="1032" s="64" customFormat="1" x14ac:dyDescent="0.25"/>
    <row r="1033" s="64" customFormat="1" x14ac:dyDescent="0.25"/>
    <row r="1034" s="64" customFormat="1" x14ac:dyDescent="0.25"/>
    <row r="1035" s="64" customFormat="1" x14ac:dyDescent="0.25"/>
    <row r="1036" s="64" customFormat="1" x14ac:dyDescent="0.25"/>
    <row r="1037" s="64" customFormat="1" x14ac:dyDescent="0.25"/>
    <row r="1038" s="64" customFormat="1" x14ac:dyDescent="0.25"/>
    <row r="1039" s="64" customFormat="1" x14ac:dyDescent="0.25"/>
    <row r="1040" s="64" customFormat="1" x14ac:dyDescent="0.25"/>
    <row r="1041" s="64" customFormat="1" x14ac:dyDescent="0.25"/>
    <row r="1042" s="64" customFormat="1" x14ac:dyDescent="0.25"/>
    <row r="1043" s="64" customFormat="1" x14ac:dyDescent="0.25"/>
    <row r="1044" s="64" customFormat="1" x14ac:dyDescent="0.25"/>
    <row r="1045" s="64" customFormat="1" x14ac:dyDescent="0.25"/>
    <row r="1046" s="64" customFormat="1" x14ac:dyDescent="0.25"/>
    <row r="1047" s="64" customFormat="1" x14ac:dyDescent="0.25"/>
    <row r="1048" s="64" customFormat="1" x14ac:dyDescent="0.25"/>
    <row r="1049" s="64" customFormat="1" x14ac:dyDescent="0.25"/>
    <row r="1050" s="64" customFormat="1" x14ac:dyDescent="0.25"/>
    <row r="1051" s="64" customFormat="1" x14ac:dyDescent="0.25"/>
    <row r="1052" s="64" customFormat="1" x14ac:dyDescent="0.25"/>
    <row r="1053" s="64" customFormat="1" x14ac:dyDescent="0.25"/>
    <row r="1054" s="64" customFormat="1" x14ac:dyDescent="0.25"/>
    <row r="1055" s="64" customFormat="1" x14ac:dyDescent="0.25"/>
    <row r="1056" s="64" customFormat="1" x14ac:dyDescent="0.25"/>
    <row r="1057" s="64" customFormat="1" x14ac:dyDescent="0.25"/>
    <row r="1058" s="64" customFormat="1" x14ac:dyDescent="0.25"/>
    <row r="1059" s="64" customFormat="1" x14ac:dyDescent="0.25"/>
    <row r="1060" s="64" customFormat="1" x14ac:dyDescent="0.25"/>
    <row r="1061" s="64" customFormat="1" x14ac:dyDescent="0.25"/>
    <row r="1062" s="64" customFormat="1" x14ac:dyDescent="0.25"/>
    <row r="1063" s="64" customFormat="1" x14ac:dyDescent="0.25"/>
    <row r="1064" s="64" customFormat="1" x14ac:dyDescent="0.25"/>
    <row r="1065" s="64" customFormat="1" x14ac:dyDescent="0.25"/>
    <row r="1066" s="64" customFormat="1" x14ac:dyDescent="0.25"/>
    <row r="1067" s="64" customFormat="1" x14ac:dyDescent="0.25"/>
    <row r="1068" s="64" customFormat="1" x14ac:dyDescent="0.25"/>
    <row r="1069" s="64" customFormat="1" x14ac:dyDescent="0.25"/>
    <row r="1070" s="64" customFormat="1" x14ac:dyDescent="0.25"/>
    <row r="1071" s="64" customFormat="1" x14ac:dyDescent="0.25"/>
    <row r="1072" s="64" customFormat="1" x14ac:dyDescent="0.25"/>
    <row r="1073" s="64" customFormat="1" x14ac:dyDescent="0.25"/>
    <row r="1074" s="64" customFormat="1" x14ac:dyDescent="0.25"/>
    <row r="1075" s="64" customFormat="1" x14ac:dyDescent="0.25"/>
    <row r="1076" s="64" customFormat="1" x14ac:dyDescent="0.25"/>
    <row r="1077" s="64" customFormat="1" x14ac:dyDescent="0.25"/>
    <row r="1078" s="64" customFormat="1" x14ac:dyDescent="0.25"/>
    <row r="1079" s="64" customFormat="1" x14ac:dyDescent="0.25"/>
    <row r="1080" s="64" customFormat="1" x14ac:dyDescent="0.25"/>
    <row r="1081" s="64" customFormat="1" x14ac:dyDescent="0.25"/>
    <row r="1082" s="64" customFormat="1" x14ac:dyDescent="0.25"/>
    <row r="1083" s="64" customFormat="1" x14ac:dyDescent="0.25"/>
    <row r="1084" s="64" customFormat="1" x14ac:dyDescent="0.25"/>
    <row r="1085" s="64" customFormat="1" x14ac:dyDescent="0.25"/>
    <row r="1086" s="64" customFormat="1" x14ac:dyDescent="0.25"/>
    <row r="1087" s="64" customFormat="1" x14ac:dyDescent="0.25"/>
    <row r="1088" s="64" customFormat="1" x14ac:dyDescent="0.25"/>
    <row r="1089" s="64" customFormat="1" x14ac:dyDescent="0.25"/>
    <row r="1090" s="64" customFormat="1" x14ac:dyDescent="0.25"/>
    <row r="1091" s="64" customFormat="1" x14ac:dyDescent="0.25"/>
    <row r="1092" s="64" customFormat="1" x14ac:dyDescent="0.25"/>
    <row r="1093" s="64" customFormat="1" x14ac:dyDescent="0.25"/>
    <row r="1094" s="64" customFormat="1" x14ac:dyDescent="0.25"/>
    <row r="1095" s="64" customFormat="1" x14ac:dyDescent="0.25"/>
    <row r="1096" s="64" customFormat="1" x14ac:dyDescent="0.25"/>
    <row r="1097" s="64" customFormat="1" x14ac:dyDescent="0.25"/>
    <row r="1098" s="64" customFormat="1" x14ac:dyDescent="0.25"/>
    <row r="1099" s="64" customFormat="1" x14ac:dyDescent="0.25"/>
    <row r="1100" s="64" customFormat="1" x14ac:dyDescent="0.25"/>
    <row r="1101" s="64" customFormat="1" x14ac:dyDescent="0.25"/>
    <row r="1102" s="64" customFormat="1" x14ac:dyDescent="0.25"/>
    <row r="1103" s="64" customFormat="1" x14ac:dyDescent="0.25"/>
    <row r="1104" s="64" customFormat="1" x14ac:dyDescent="0.25"/>
    <row r="1105" s="64" customFormat="1" x14ac:dyDescent="0.25"/>
    <row r="1106" s="64" customFormat="1" x14ac:dyDescent="0.25"/>
    <row r="1107" s="64" customFormat="1" x14ac:dyDescent="0.25"/>
    <row r="1108" s="64" customFormat="1" x14ac:dyDescent="0.25"/>
    <row r="1109" s="64" customFormat="1" x14ac:dyDescent="0.25"/>
    <row r="1110" s="64" customFormat="1" x14ac:dyDescent="0.25"/>
    <row r="1111" s="64" customFormat="1" x14ac:dyDescent="0.25"/>
    <row r="1112" s="64" customFormat="1" x14ac:dyDescent="0.25"/>
    <row r="1113" s="64" customFormat="1" x14ac:dyDescent="0.25"/>
    <row r="1114" s="64" customFormat="1" x14ac:dyDescent="0.25"/>
    <row r="1115" s="64" customFormat="1" x14ac:dyDescent="0.25"/>
    <row r="1116" s="64" customFormat="1" x14ac:dyDescent="0.25"/>
    <row r="1117" s="64" customFormat="1" x14ac:dyDescent="0.25"/>
    <row r="1118" s="64" customFormat="1" x14ac:dyDescent="0.25"/>
    <row r="1119" s="64" customFormat="1" x14ac:dyDescent="0.25"/>
    <row r="1120" s="64" customFormat="1" x14ac:dyDescent="0.25"/>
    <row r="1121" s="64" customFormat="1" x14ac:dyDescent="0.25"/>
    <row r="1122" s="64" customFormat="1" x14ac:dyDescent="0.25"/>
    <row r="1123" s="64" customFormat="1" x14ac:dyDescent="0.25"/>
    <row r="1124" s="64" customFormat="1" x14ac:dyDescent="0.25"/>
    <row r="1125" s="64" customFormat="1" x14ac:dyDescent="0.25"/>
    <row r="1126" s="64" customFormat="1" x14ac:dyDescent="0.25"/>
    <row r="1127" s="64" customFormat="1" x14ac:dyDescent="0.25"/>
    <row r="1128" s="64" customFormat="1" x14ac:dyDescent="0.25"/>
    <row r="1129" s="64" customFormat="1" x14ac:dyDescent="0.25"/>
    <row r="1130" s="64" customFormat="1" x14ac:dyDescent="0.25"/>
    <row r="1131" s="64" customFormat="1" x14ac:dyDescent="0.25"/>
    <row r="1132" s="64" customFormat="1" x14ac:dyDescent="0.25"/>
    <row r="1133" s="64" customFormat="1" x14ac:dyDescent="0.25"/>
    <row r="1134" s="64" customFormat="1" x14ac:dyDescent="0.25"/>
    <row r="1135" s="64" customFormat="1" x14ac:dyDescent="0.25"/>
    <row r="1136" s="64" customFormat="1" x14ac:dyDescent="0.25"/>
    <row r="1137" s="64" customFormat="1" x14ac:dyDescent="0.25"/>
    <row r="1138" s="64" customFormat="1" x14ac:dyDescent="0.25"/>
    <row r="1139" s="64" customFormat="1" x14ac:dyDescent="0.25"/>
    <row r="1140" s="64" customFormat="1" x14ac:dyDescent="0.25"/>
    <row r="1141" s="64" customFormat="1" x14ac:dyDescent="0.25"/>
    <row r="1142" s="64" customFormat="1" x14ac:dyDescent="0.25"/>
    <row r="1143" s="64" customFormat="1" x14ac:dyDescent="0.25"/>
    <row r="1144" s="64" customFormat="1" x14ac:dyDescent="0.25"/>
    <row r="1145" s="64" customFormat="1" x14ac:dyDescent="0.25"/>
    <row r="1146" s="64" customFormat="1" x14ac:dyDescent="0.25"/>
    <row r="1147" s="64" customFormat="1" x14ac:dyDescent="0.25"/>
    <row r="1148" s="64" customFormat="1" x14ac:dyDescent="0.25"/>
    <row r="1149" s="64" customFormat="1" x14ac:dyDescent="0.25"/>
    <row r="1150" s="64" customFormat="1" x14ac:dyDescent="0.25"/>
    <row r="1151" s="64" customFormat="1" x14ac:dyDescent="0.25"/>
    <row r="1152" s="64" customFormat="1" x14ac:dyDescent="0.25"/>
    <row r="1153" s="64" customFormat="1" x14ac:dyDescent="0.25"/>
    <row r="1154" s="64" customFormat="1" x14ac:dyDescent="0.25"/>
    <row r="1155" s="64" customFormat="1" x14ac:dyDescent="0.25"/>
    <row r="1156" s="64" customFormat="1" x14ac:dyDescent="0.25"/>
    <row r="1157" s="64" customFormat="1" x14ac:dyDescent="0.25"/>
    <row r="1158" s="64" customFormat="1" x14ac:dyDescent="0.25"/>
    <row r="1159" s="64" customFormat="1" x14ac:dyDescent="0.25"/>
    <row r="1160" s="64" customFormat="1" x14ac:dyDescent="0.25"/>
    <row r="1161" s="64" customFormat="1" x14ac:dyDescent="0.25"/>
    <row r="1162" s="64" customFormat="1" x14ac:dyDescent="0.25"/>
    <row r="1163" s="64" customFormat="1" x14ac:dyDescent="0.25"/>
    <row r="1164" s="64" customFormat="1" x14ac:dyDescent="0.25"/>
    <row r="1165" s="64" customFormat="1" x14ac:dyDescent="0.25"/>
    <row r="1166" s="64" customFormat="1" x14ac:dyDescent="0.25"/>
    <row r="1167" s="64" customFormat="1" x14ac:dyDescent="0.25"/>
    <row r="1168" s="64" customFormat="1" x14ac:dyDescent="0.25"/>
    <row r="1169" s="64" customFormat="1" x14ac:dyDescent="0.25"/>
    <row r="1170" s="64" customFormat="1" x14ac:dyDescent="0.25"/>
    <row r="1171" s="64" customFormat="1" x14ac:dyDescent="0.25"/>
    <row r="1172" s="64" customFormat="1" x14ac:dyDescent="0.25"/>
    <row r="1173" s="64" customFormat="1" x14ac:dyDescent="0.25"/>
    <row r="1174" s="64" customFormat="1" x14ac:dyDescent="0.25"/>
    <row r="1175" s="64" customFormat="1" x14ac:dyDescent="0.25"/>
    <row r="1176" s="64" customFormat="1" x14ac:dyDescent="0.25"/>
    <row r="1177" s="64" customFormat="1" x14ac:dyDescent="0.25"/>
    <row r="1178" s="64" customFormat="1" x14ac:dyDescent="0.25"/>
    <row r="1179" s="64" customFormat="1" x14ac:dyDescent="0.25"/>
    <row r="1180" s="64" customFormat="1" x14ac:dyDescent="0.25"/>
    <row r="1181" s="64" customFormat="1" x14ac:dyDescent="0.25"/>
    <row r="1182" s="64" customFormat="1" x14ac:dyDescent="0.25"/>
    <row r="1183" s="64" customFormat="1" x14ac:dyDescent="0.25"/>
    <row r="1184" s="64" customFormat="1" x14ac:dyDescent="0.25"/>
    <row r="1185" s="64" customFormat="1" x14ac:dyDescent="0.25"/>
    <row r="1186" s="64" customFormat="1" x14ac:dyDescent="0.25"/>
    <row r="1187" s="64" customFormat="1" x14ac:dyDescent="0.25"/>
    <row r="1188" s="64" customFormat="1" x14ac:dyDescent="0.25"/>
    <row r="1189" s="64" customFormat="1" x14ac:dyDescent="0.25"/>
    <row r="1190" s="64" customFormat="1" x14ac:dyDescent="0.25"/>
    <row r="1191" s="64" customFormat="1" x14ac:dyDescent="0.25"/>
    <row r="1192" s="64" customFormat="1" x14ac:dyDescent="0.25"/>
    <row r="1193" s="64" customFormat="1" x14ac:dyDescent="0.25"/>
    <row r="1194" s="64" customFormat="1" x14ac:dyDescent="0.25"/>
    <row r="1195" s="64" customFormat="1" x14ac:dyDescent="0.25"/>
    <row r="1196" s="64" customFormat="1" x14ac:dyDescent="0.25"/>
    <row r="1197" s="64" customFormat="1" x14ac:dyDescent="0.25"/>
    <row r="1198" s="64" customFormat="1" x14ac:dyDescent="0.25"/>
    <row r="1199" s="64" customFormat="1" x14ac:dyDescent="0.25"/>
    <row r="1200" s="64" customFormat="1" x14ac:dyDescent="0.25"/>
    <row r="1201" s="64" customFormat="1" x14ac:dyDescent="0.25"/>
    <row r="1202" s="64" customFormat="1" x14ac:dyDescent="0.25"/>
    <row r="1203" s="64" customFormat="1" x14ac:dyDescent="0.25"/>
    <row r="1204" s="64" customFormat="1" x14ac:dyDescent="0.25"/>
    <row r="1205" s="64" customFormat="1" x14ac:dyDescent="0.25"/>
    <row r="1206" s="64" customFormat="1" x14ac:dyDescent="0.25"/>
    <row r="1207" s="64" customFormat="1" x14ac:dyDescent="0.25"/>
    <row r="1208" s="64" customFormat="1" x14ac:dyDescent="0.25"/>
    <row r="1209" s="64" customFormat="1" x14ac:dyDescent="0.25"/>
    <row r="1210" s="64" customFormat="1" x14ac:dyDescent="0.25"/>
    <row r="1211" s="64" customFormat="1" x14ac:dyDescent="0.25"/>
    <row r="1212" s="64" customFormat="1" x14ac:dyDescent="0.25"/>
    <row r="1213" s="64" customFormat="1" x14ac:dyDescent="0.25"/>
    <row r="1214" s="64" customFormat="1" x14ac:dyDescent="0.25"/>
    <row r="1215" s="64" customFormat="1" x14ac:dyDescent="0.25"/>
    <row r="1216" s="64" customFormat="1" x14ac:dyDescent="0.25"/>
    <row r="1217" s="64" customFormat="1" x14ac:dyDescent="0.25"/>
    <row r="1218" s="64" customFormat="1" x14ac:dyDescent="0.25"/>
    <row r="1219" s="64" customFormat="1" x14ac:dyDescent="0.25"/>
    <row r="1220" s="64" customFormat="1" x14ac:dyDescent="0.25"/>
    <row r="1221" s="64" customFormat="1" x14ac:dyDescent="0.25"/>
    <row r="1222" s="64" customFormat="1" x14ac:dyDescent="0.25"/>
    <row r="1223" s="64" customFormat="1" x14ac:dyDescent="0.25"/>
    <row r="1224" s="64" customFormat="1" x14ac:dyDescent="0.25"/>
    <row r="1225" s="64" customFormat="1" x14ac:dyDescent="0.25"/>
    <row r="1226" s="64" customFormat="1" x14ac:dyDescent="0.25"/>
    <row r="1227" s="64" customFormat="1" x14ac:dyDescent="0.25"/>
    <row r="1228" s="64" customFormat="1" x14ac:dyDescent="0.25"/>
    <row r="1229" s="64" customFormat="1" x14ac:dyDescent="0.25"/>
    <row r="1230" s="64" customFormat="1" x14ac:dyDescent="0.25"/>
    <row r="1231" s="64" customFormat="1" x14ac:dyDescent="0.25"/>
    <row r="1232" s="64" customFormat="1" x14ac:dyDescent="0.25"/>
    <row r="1233" s="64" customFormat="1" x14ac:dyDescent="0.25"/>
    <row r="1234" s="64" customFormat="1" x14ac:dyDescent="0.25"/>
    <row r="1235" s="64" customFormat="1" x14ac:dyDescent="0.25"/>
    <row r="1236" s="64" customFormat="1" x14ac:dyDescent="0.25"/>
    <row r="1237" s="64" customFormat="1" x14ac:dyDescent="0.25"/>
    <row r="1238" s="64" customFormat="1" x14ac:dyDescent="0.25"/>
    <row r="1239" s="64" customFormat="1" x14ac:dyDescent="0.25"/>
    <row r="1240" s="64" customFormat="1" x14ac:dyDescent="0.25"/>
    <row r="1241" s="64" customFormat="1" x14ac:dyDescent="0.25"/>
    <row r="1242" s="64" customFormat="1" x14ac:dyDescent="0.25"/>
    <row r="1243" s="64" customFormat="1" x14ac:dyDescent="0.25"/>
    <row r="1244" s="64" customFormat="1" x14ac:dyDescent="0.25"/>
    <row r="1245" s="64" customFormat="1" x14ac:dyDescent="0.25"/>
    <row r="1246" s="64" customFormat="1" x14ac:dyDescent="0.25"/>
    <row r="1247" s="64" customFormat="1" x14ac:dyDescent="0.25"/>
    <row r="1248" s="64" customFormat="1" x14ac:dyDescent="0.25"/>
    <row r="1249" s="64" customFormat="1" x14ac:dyDescent="0.25"/>
    <row r="1250" s="64" customFormat="1" x14ac:dyDescent="0.25"/>
    <row r="1251" s="64" customFormat="1" x14ac:dyDescent="0.25"/>
    <row r="1252" s="64" customFormat="1" x14ac:dyDescent="0.25"/>
    <row r="1253" s="64" customFormat="1" x14ac:dyDescent="0.25"/>
    <row r="1254" s="64" customFormat="1" x14ac:dyDescent="0.25"/>
    <row r="1255" s="64" customFormat="1" x14ac:dyDescent="0.25"/>
    <row r="1256" s="64" customFormat="1" x14ac:dyDescent="0.25"/>
    <row r="1257" s="64" customFormat="1" x14ac:dyDescent="0.25"/>
    <row r="1258" s="64" customFormat="1" x14ac:dyDescent="0.25"/>
    <row r="1259" s="64" customFormat="1" x14ac:dyDescent="0.25"/>
    <row r="1260" s="64" customFormat="1" x14ac:dyDescent="0.25"/>
    <row r="1261" s="64" customFormat="1" x14ac:dyDescent="0.25"/>
    <row r="1262" s="64" customFormat="1" x14ac:dyDescent="0.25"/>
    <row r="1263" s="64" customFormat="1" x14ac:dyDescent="0.25"/>
    <row r="1264" s="64" customFormat="1" x14ac:dyDescent="0.25"/>
    <row r="1265" s="64" customFormat="1" x14ac:dyDescent="0.25"/>
    <row r="1266" s="64" customFormat="1" x14ac:dyDescent="0.25"/>
    <row r="1267" s="64" customFormat="1" x14ac:dyDescent="0.25"/>
    <row r="1268" s="64" customFormat="1" x14ac:dyDescent="0.25"/>
    <row r="1269" s="64" customFormat="1" x14ac:dyDescent="0.25"/>
    <row r="1270" s="64" customFormat="1" x14ac:dyDescent="0.25"/>
    <row r="1271" s="64" customFormat="1" x14ac:dyDescent="0.25"/>
    <row r="1272" s="64" customFormat="1" x14ac:dyDescent="0.25"/>
    <row r="1273" s="64" customFormat="1" x14ac:dyDescent="0.25"/>
    <row r="1274" s="64" customFormat="1" x14ac:dyDescent="0.25"/>
    <row r="1275" s="64" customFormat="1" x14ac:dyDescent="0.25"/>
    <row r="1276" s="64" customFormat="1" x14ac:dyDescent="0.25"/>
    <row r="1277" s="64" customFormat="1" x14ac:dyDescent="0.25"/>
    <row r="1278" s="64" customFormat="1" x14ac:dyDescent="0.25"/>
    <row r="1279" s="64" customFormat="1" x14ac:dyDescent="0.25"/>
    <row r="1280" s="64" customFormat="1" x14ac:dyDescent="0.25"/>
    <row r="1281" s="64" customFormat="1" x14ac:dyDescent="0.25"/>
    <row r="1282" s="64" customFormat="1" x14ac:dyDescent="0.25"/>
    <row r="1283" s="64" customFormat="1" x14ac:dyDescent="0.25"/>
    <row r="1284" s="64" customFormat="1" x14ac:dyDescent="0.25"/>
    <row r="1285" s="64" customFormat="1" x14ac:dyDescent="0.25"/>
    <row r="1286" s="64" customFormat="1" x14ac:dyDescent="0.25"/>
    <row r="1287" s="64" customFormat="1" x14ac:dyDescent="0.25"/>
    <row r="1288" s="64" customFormat="1" x14ac:dyDescent="0.25"/>
    <row r="1289" s="64" customFormat="1" x14ac:dyDescent="0.25"/>
    <row r="1290" s="64" customFormat="1" x14ac:dyDescent="0.25"/>
    <row r="1291" s="64" customFormat="1" x14ac:dyDescent="0.25"/>
    <row r="1292" s="64" customFormat="1" x14ac:dyDescent="0.25"/>
    <row r="1293" s="64" customFormat="1" x14ac:dyDescent="0.25"/>
    <row r="1294" s="64" customFormat="1" x14ac:dyDescent="0.25"/>
    <row r="1295" s="64" customFormat="1" x14ac:dyDescent="0.25"/>
    <row r="1296" s="64" customFormat="1" x14ac:dyDescent="0.25"/>
    <row r="1297" s="64" customFormat="1" x14ac:dyDescent="0.25"/>
    <row r="1298" s="64" customFormat="1" x14ac:dyDescent="0.25"/>
    <row r="1299" s="64" customFormat="1" x14ac:dyDescent="0.25"/>
    <row r="1300" s="64" customFormat="1" x14ac:dyDescent="0.25"/>
    <row r="1301" s="64" customFormat="1" x14ac:dyDescent="0.25"/>
    <row r="1302" s="64" customFormat="1" x14ac:dyDescent="0.25"/>
    <row r="1303" s="64" customFormat="1" x14ac:dyDescent="0.25"/>
    <row r="1304" s="64" customFormat="1" x14ac:dyDescent="0.25"/>
    <row r="1305" s="64" customFormat="1" x14ac:dyDescent="0.25"/>
    <row r="1306" s="64" customFormat="1" x14ac:dyDescent="0.25"/>
    <row r="1307" s="64" customFormat="1" x14ac:dyDescent="0.25"/>
    <row r="1308" s="64" customFormat="1" x14ac:dyDescent="0.25"/>
    <row r="1309" s="64" customFormat="1" x14ac:dyDescent="0.25"/>
    <row r="1310" s="64" customFormat="1" x14ac:dyDescent="0.25"/>
    <row r="1311" s="64" customFormat="1" x14ac:dyDescent="0.25"/>
    <row r="1312" s="64" customFormat="1" x14ac:dyDescent="0.25"/>
    <row r="1313" s="64" customFormat="1" x14ac:dyDescent="0.25"/>
    <row r="1314" s="64" customFormat="1" x14ac:dyDescent="0.25"/>
    <row r="1315" s="64" customFormat="1" x14ac:dyDescent="0.25"/>
    <row r="1316" s="64" customFormat="1" x14ac:dyDescent="0.25"/>
    <row r="1317" s="64" customFormat="1" x14ac:dyDescent="0.25"/>
    <row r="1318" s="64" customFormat="1" x14ac:dyDescent="0.25"/>
    <row r="1319" s="64" customFormat="1" x14ac:dyDescent="0.25"/>
    <row r="1320" s="64" customFormat="1" x14ac:dyDescent="0.25"/>
    <row r="1321" s="64" customFormat="1" x14ac:dyDescent="0.25"/>
    <row r="1322" s="64" customFormat="1" x14ac:dyDescent="0.25"/>
    <row r="1323" s="64" customFormat="1" x14ac:dyDescent="0.25"/>
    <row r="1324" s="64" customFormat="1" x14ac:dyDescent="0.25"/>
    <row r="1325" s="64" customFormat="1" x14ac:dyDescent="0.25"/>
    <row r="1326" s="64" customFormat="1" x14ac:dyDescent="0.25"/>
    <row r="1327" s="64" customFormat="1" x14ac:dyDescent="0.25"/>
    <row r="1328" s="64" customFormat="1" x14ac:dyDescent="0.25"/>
    <row r="1329" s="64" customFormat="1" x14ac:dyDescent="0.25"/>
    <row r="1330" s="64" customFormat="1" x14ac:dyDescent="0.25"/>
    <row r="1331" s="64" customFormat="1" x14ac:dyDescent="0.25"/>
    <row r="1332" s="64" customFormat="1" x14ac:dyDescent="0.25"/>
    <row r="1333" s="64" customFormat="1" x14ac:dyDescent="0.25"/>
    <row r="1334" s="64" customFormat="1" x14ac:dyDescent="0.25"/>
    <row r="1335" s="64" customFormat="1" x14ac:dyDescent="0.25"/>
    <row r="1336" s="64" customFormat="1" x14ac:dyDescent="0.25"/>
    <row r="1337" s="64" customFormat="1" x14ac:dyDescent="0.25"/>
    <row r="1338" s="64" customFormat="1" x14ac:dyDescent="0.25"/>
    <row r="1339" s="64" customFormat="1" x14ac:dyDescent="0.25"/>
    <row r="1340" s="64" customFormat="1" x14ac:dyDescent="0.25"/>
    <row r="1341" s="64" customFormat="1" x14ac:dyDescent="0.25"/>
    <row r="1342" s="64" customFormat="1" x14ac:dyDescent="0.25"/>
    <row r="1343" s="64" customFormat="1" x14ac:dyDescent="0.25"/>
    <row r="1344" s="64" customFormat="1" x14ac:dyDescent="0.25"/>
    <row r="1345" s="64" customFormat="1" x14ac:dyDescent="0.25"/>
    <row r="1346" s="64" customFormat="1" x14ac:dyDescent="0.25"/>
    <row r="1347" s="64" customFormat="1" x14ac:dyDescent="0.25"/>
    <row r="1348" s="64" customFormat="1" x14ac:dyDescent="0.25"/>
    <row r="1349" s="64" customFormat="1" x14ac:dyDescent="0.25"/>
    <row r="1350" s="64" customFormat="1" x14ac:dyDescent="0.25"/>
    <row r="1351" s="64" customFormat="1" x14ac:dyDescent="0.25"/>
    <row r="1352" s="64" customFormat="1" x14ac:dyDescent="0.25"/>
    <row r="1353" s="64" customFormat="1" x14ac:dyDescent="0.25"/>
    <row r="1354" s="64" customFormat="1" x14ac:dyDescent="0.25"/>
    <row r="1355" s="64" customFormat="1" x14ac:dyDescent="0.25"/>
    <row r="1356" s="64" customFormat="1" x14ac:dyDescent="0.25"/>
    <row r="1357" s="64" customFormat="1" x14ac:dyDescent="0.25"/>
    <row r="1358" s="64" customFormat="1" x14ac:dyDescent="0.25"/>
    <row r="1359" s="64" customFormat="1" x14ac:dyDescent="0.25"/>
    <row r="1360" s="64" customFormat="1" x14ac:dyDescent="0.25"/>
    <row r="1361" s="64" customFormat="1" x14ac:dyDescent="0.25"/>
    <row r="1362" s="64" customFormat="1" x14ac:dyDescent="0.25"/>
    <row r="1363" s="64" customFormat="1" x14ac:dyDescent="0.25"/>
    <row r="1364" s="64" customFormat="1" x14ac:dyDescent="0.25"/>
    <row r="1365" s="64" customFormat="1" x14ac:dyDescent="0.25"/>
    <row r="1366" s="64" customFormat="1" x14ac:dyDescent="0.25"/>
    <row r="1367" s="64" customFormat="1" x14ac:dyDescent="0.25"/>
    <row r="1368" s="64" customFormat="1" x14ac:dyDescent="0.25"/>
    <row r="1369" s="64" customFormat="1" x14ac:dyDescent="0.25"/>
    <row r="1370" s="64" customFormat="1" x14ac:dyDescent="0.25"/>
    <row r="1371" s="64" customFormat="1" x14ac:dyDescent="0.25"/>
    <row r="1372" s="64" customFormat="1" x14ac:dyDescent="0.25"/>
    <row r="1373" s="64" customFormat="1" x14ac:dyDescent="0.25"/>
    <row r="1374" s="64" customFormat="1" x14ac:dyDescent="0.25"/>
    <row r="1375" s="64" customFormat="1" x14ac:dyDescent="0.25"/>
    <row r="1376" s="64" customFormat="1" x14ac:dyDescent="0.25"/>
    <row r="1377" s="64" customFormat="1" x14ac:dyDescent="0.25"/>
    <row r="1378" s="64" customFormat="1" x14ac:dyDescent="0.25"/>
    <row r="1379" s="64" customFormat="1" x14ac:dyDescent="0.25"/>
    <row r="1380" s="64" customFormat="1" x14ac:dyDescent="0.25"/>
    <row r="1381" s="64" customFormat="1" x14ac:dyDescent="0.25"/>
    <row r="1382" s="64" customFormat="1" x14ac:dyDescent="0.25"/>
    <row r="1383" s="64" customFormat="1" x14ac:dyDescent="0.25"/>
    <row r="1384" s="64" customFormat="1" x14ac:dyDescent="0.25"/>
    <row r="1385" s="64" customFormat="1" x14ac:dyDescent="0.25"/>
    <row r="1386" s="64" customFormat="1" x14ac:dyDescent="0.25"/>
    <row r="1387" s="64" customFormat="1" x14ac:dyDescent="0.25"/>
    <row r="1388" s="64" customFormat="1" x14ac:dyDescent="0.25"/>
    <row r="1389" s="64" customFormat="1" x14ac:dyDescent="0.25"/>
    <row r="1390" s="64" customFormat="1" x14ac:dyDescent="0.25"/>
    <row r="1391" s="64" customFormat="1" x14ac:dyDescent="0.25"/>
    <row r="1392" s="64" customFormat="1" x14ac:dyDescent="0.25"/>
    <row r="1393" s="64" customFormat="1" x14ac:dyDescent="0.25"/>
    <row r="1394" s="64" customFormat="1" x14ac:dyDescent="0.25"/>
    <row r="1395" s="64" customFormat="1" x14ac:dyDescent="0.25"/>
    <row r="1396" s="64" customFormat="1" x14ac:dyDescent="0.25"/>
    <row r="1397" s="64" customFormat="1" x14ac:dyDescent="0.25"/>
    <row r="1398" s="64" customFormat="1" x14ac:dyDescent="0.25"/>
    <row r="1399" s="64" customFormat="1" x14ac:dyDescent="0.25"/>
    <row r="1400" s="64" customFormat="1" x14ac:dyDescent="0.25"/>
    <row r="1401" s="64" customFormat="1" x14ac:dyDescent="0.25"/>
    <row r="1402" s="64" customFormat="1" x14ac:dyDescent="0.25"/>
    <row r="1403" s="64" customFormat="1" x14ac:dyDescent="0.25"/>
    <row r="1404" s="64" customFormat="1" x14ac:dyDescent="0.25"/>
    <row r="1405" s="64" customFormat="1" x14ac:dyDescent="0.25"/>
    <row r="1406" s="64" customFormat="1" x14ac:dyDescent="0.25"/>
    <row r="1407" s="64" customFormat="1" x14ac:dyDescent="0.25"/>
    <row r="1408" s="64" customFormat="1" x14ac:dyDescent="0.25"/>
    <row r="1409" s="64" customFormat="1" x14ac:dyDescent="0.25"/>
    <row r="1410" s="64" customFormat="1" x14ac:dyDescent="0.25"/>
    <row r="1411" s="64" customFormat="1" x14ac:dyDescent="0.25"/>
    <row r="1412" s="64" customFormat="1" x14ac:dyDescent="0.25"/>
    <row r="1413" s="64" customFormat="1" x14ac:dyDescent="0.25"/>
    <row r="1414" s="64" customFormat="1" x14ac:dyDescent="0.25"/>
    <row r="1415" s="64" customFormat="1" x14ac:dyDescent="0.25"/>
    <row r="1416" s="64" customFormat="1" x14ac:dyDescent="0.25"/>
    <row r="1417" s="64" customFormat="1" x14ac:dyDescent="0.25"/>
    <row r="1418" s="64" customFormat="1" x14ac:dyDescent="0.25"/>
    <row r="1419" s="64" customFormat="1" x14ac:dyDescent="0.25"/>
    <row r="1420" s="64" customFormat="1" x14ac:dyDescent="0.25"/>
    <row r="1421" s="64" customFormat="1" x14ac:dyDescent="0.25"/>
    <row r="1422" s="64" customFormat="1" x14ac:dyDescent="0.25"/>
    <row r="1423" s="64" customFormat="1" x14ac:dyDescent="0.25"/>
    <row r="1424" s="64" customFormat="1" x14ac:dyDescent="0.25"/>
    <row r="1425" s="64" customFormat="1" x14ac:dyDescent="0.25"/>
    <row r="1426" s="64" customFormat="1" x14ac:dyDescent="0.25"/>
    <row r="1427" s="64" customFormat="1" x14ac:dyDescent="0.25"/>
    <row r="1428" s="64" customFormat="1" x14ac:dyDescent="0.25"/>
    <row r="1429" s="64" customFormat="1" x14ac:dyDescent="0.25"/>
    <row r="1430" s="64" customFormat="1" x14ac:dyDescent="0.25"/>
    <row r="1431" s="64" customFormat="1" x14ac:dyDescent="0.25"/>
    <row r="1432" s="64" customFormat="1" x14ac:dyDescent="0.25"/>
    <row r="1433" s="64" customFormat="1" x14ac:dyDescent="0.25"/>
    <row r="1434" s="64" customFormat="1" x14ac:dyDescent="0.25"/>
    <row r="1435" s="64" customFormat="1" x14ac:dyDescent="0.25"/>
    <row r="1436" s="64" customFormat="1" x14ac:dyDescent="0.25"/>
    <row r="1437" s="64" customFormat="1" x14ac:dyDescent="0.25"/>
    <row r="1438" s="64" customFormat="1" x14ac:dyDescent="0.25"/>
    <row r="1439" s="64" customFormat="1" x14ac:dyDescent="0.25"/>
    <row r="1440" s="64" customFormat="1" x14ac:dyDescent="0.25"/>
    <row r="1441" s="64" customFormat="1" x14ac:dyDescent="0.25"/>
    <row r="1442" s="64" customFormat="1" x14ac:dyDescent="0.25"/>
    <row r="1443" s="64" customFormat="1" x14ac:dyDescent="0.25"/>
    <row r="1444" s="64" customFormat="1" x14ac:dyDescent="0.25"/>
    <row r="1445" s="64" customFormat="1" x14ac:dyDescent="0.25"/>
    <row r="1446" s="64" customFormat="1" x14ac:dyDescent="0.25"/>
    <row r="1447" s="64" customFormat="1" x14ac:dyDescent="0.25"/>
    <row r="1448" s="64" customFormat="1" x14ac:dyDescent="0.25"/>
    <row r="1449" s="64" customFormat="1" x14ac:dyDescent="0.25"/>
    <row r="1450" s="64" customFormat="1" x14ac:dyDescent="0.25"/>
    <row r="1451" s="64" customFormat="1" x14ac:dyDescent="0.25"/>
    <row r="1452" s="64" customFormat="1" x14ac:dyDescent="0.25"/>
    <row r="1453" s="64" customFormat="1" x14ac:dyDescent="0.25"/>
    <row r="1454" s="64" customFormat="1" x14ac:dyDescent="0.25"/>
    <row r="1455" s="64" customFormat="1" x14ac:dyDescent="0.25"/>
    <row r="1456" s="64" customFormat="1" x14ac:dyDescent="0.25"/>
    <row r="1457" s="64" customFormat="1" x14ac:dyDescent="0.25"/>
    <row r="1458" s="64" customFormat="1" x14ac:dyDescent="0.25"/>
    <row r="1459" s="64" customFormat="1" x14ac:dyDescent="0.25"/>
    <row r="1460" s="64" customFormat="1" x14ac:dyDescent="0.25"/>
    <row r="1461" s="64" customFormat="1" x14ac:dyDescent="0.25"/>
    <row r="1462" s="64" customFormat="1" x14ac:dyDescent="0.25"/>
    <row r="1463" s="64" customFormat="1" x14ac:dyDescent="0.25"/>
    <row r="1464" s="64" customFormat="1" x14ac:dyDescent="0.25"/>
    <row r="1465" s="64" customFormat="1" x14ac:dyDescent="0.25"/>
    <row r="1466" s="64" customFormat="1" x14ac:dyDescent="0.25"/>
    <row r="1467" s="64" customFormat="1" x14ac:dyDescent="0.25"/>
    <row r="1468" s="64" customFormat="1" x14ac:dyDescent="0.25"/>
    <row r="1469" s="64" customFormat="1" x14ac:dyDescent="0.25"/>
    <row r="1470" s="64" customFormat="1" x14ac:dyDescent="0.25"/>
    <row r="1471" s="64" customFormat="1" x14ac:dyDescent="0.25"/>
    <row r="1472" s="64" customFormat="1" x14ac:dyDescent="0.25"/>
    <row r="1473" s="64" customFormat="1" x14ac:dyDescent="0.25"/>
    <row r="1474" s="64" customFormat="1" x14ac:dyDescent="0.25"/>
    <row r="1475" s="64" customFormat="1" x14ac:dyDescent="0.25"/>
    <row r="1476" s="64" customFormat="1" x14ac:dyDescent="0.25"/>
    <row r="1477" s="64" customFormat="1" x14ac:dyDescent="0.25"/>
    <row r="1478" s="64" customFormat="1" x14ac:dyDescent="0.25"/>
    <row r="1479" s="64" customFormat="1" x14ac:dyDescent="0.25"/>
    <row r="1480" s="64" customFormat="1" x14ac:dyDescent="0.25"/>
    <row r="1481" s="64" customFormat="1" x14ac:dyDescent="0.25"/>
    <row r="1482" s="64" customFormat="1" x14ac:dyDescent="0.25"/>
    <row r="1483" s="64" customFormat="1" x14ac:dyDescent="0.25"/>
    <row r="1484" s="64" customFormat="1" x14ac:dyDescent="0.25"/>
    <row r="1485" s="64" customFormat="1" x14ac:dyDescent="0.25"/>
    <row r="1486" s="64" customFormat="1" x14ac:dyDescent="0.25"/>
    <row r="1487" s="64" customFormat="1" x14ac:dyDescent="0.25"/>
    <row r="1488" s="64" customFormat="1" x14ac:dyDescent="0.25"/>
    <row r="1489" s="64" customFormat="1" x14ac:dyDescent="0.25"/>
    <row r="1490" s="64" customFormat="1" x14ac:dyDescent="0.25"/>
    <row r="1491" s="64" customFormat="1" x14ac:dyDescent="0.25"/>
    <row r="1492" s="64" customFormat="1" x14ac:dyDescent="0.25"/>
    <row r="1493" s="64" customFormat="1" x14ac:dyDescent="0.25"/>
    <row r="1494" s="64" customFormat="1" x14ac:dyDescent="0.25"/>
    <row r="1495" s="64" customFormat="1" x14ac:dyDescent="0.25"/>
    <row r="1496" s="64" customFormat="1" x14ac:dyDescent="0.25"/>
    <row r="1497" s="64" customFormat="1" x14ac:dyDescent="0.25"/>
    <row r="1498" s="64" customFormat="1" x14ac:dyDescent="0.25"/>
    <row r="1499" s="64" customFormat="1" x14ac:dyDescent="0.25"/>
    <row r="1500" s="64" customFormat="1" x14ac:dyDescent="0.25"/>
    <row r="1501" s="64" customFormat="1" x14ac:dyDescent="0.25"/>
    <row r="1502" s="64" customFormat="1" x14ac:dyDescent="0.25"/>
    <row r="1503" s="64" customFormat="1" x14ac:dyDescent="0.25"/>
    <row r="1504" s="64" customFormat="1" x14ac:dyDescent="0.25"/>
    <row r="1505" s="64" customFormat="1" x14ac:dyDescent="0.25"/>
    <row r="1506" s="64" customFormat="1" x14ac:dyDescent="0.25"/>
    <row r="1507" s="64" customFormat="1" x14ac:dyDescent="0.25"/>
    <row r="1508" s="64" customFormat="1" x14ac:dyDescent="0.25"/>
    <row r="1509" s="64" customFormat="1" x14ac:dyDescent="0.25"/>
    <row r="1510" s="64" customFormat="1" x14ac:dyDescent="0.25"/>
    <row r="1511" s="64" customFormat="1" x14ac:dyDescent="0.25"/>
    <row r="1512" s="64" customFormat="1" x14ac:dyDescent="0.25"/>
    <row r="1513" s="64" customFormat="1" x14ac:dyDescent="0.25"/>
    <row r="1514" s="64" customFormat="1" x14ac:dyDescent="0.25"/>
    <row r="1515" s="64" customFormat="1" x14ac:dyDescent="0.25"/>
    <row r="1516" s="64" customFormat="1" x14ac:dyDescent="0.25"/>
    <row r="1517" s="64" customFormat="1" x14ac:dyDescent="0.25"/>
    <row r="1518" s="64" customFormat="1" x14ac:dyDescent="0.25"/>
    <row r="1519" s="64" customFormat="1" x14ac:dyDescent="0.25"/>
    <row r="1520" s="64" customFormat="1" x14ac:dyDescent="0.25"/>
    <row r="1521" s="64" customFormat="1" x14ac:dyDescent="0.25"/>
    <row r="1522" s="64" customFormat="1" x14ac:dyDescent="0.25"/>
    <row r="1523" s="64" customFormat="1" x14ac:dyDescent="0.25"/>
    <row r="1524" s="64" customFormat="1" x14ac:dyDescent="0.25"/>
    <row r="1525" s="64" customFormat="1" x14ac:dyDescent="0.25"/>
    <row r="1526" s="64" customFormat="1" x14ac:dyDescent="0.25"/>
    <row r="1527" s="64" customFormat="1" x14ac:dyDescent="0.25"/>
    <row r="1528" s="64" customFormat="1" x14ac:dyDescent="0.25"/>
    <row r="1529" s="64" customFormat="1" x14ac:dyDescent="0.25"/>
    <row r="1530" s="64" customFormat="1" x14ac:dyDescent="0.25"/>
    <row r="1531" s="64" customFormat="1" x14ac:dyDescent="0.25"/>
    <row r="1532" s="64" customFormat="1" x14ac:dyDescent="0.25"/>
    <row r="1533" s="64" customFormat="1" x14ac:dyDescent="0.25"/>
    <row r="1534" s="64" customFormat="1" x14ac:dyDescent="0.25"/>
    <row r="1535" s="64" customFormat="1" x14ac:dyDescent="0.25"/>
    <row r="1536" s="64" customFormat="1" x14ac:dyDescent="0.25"/>
    <row r="1537" s="64" customFormat="1" x14ac:dyDescent="0.25"/>
    <row r="1538" s="64" customFormat="1" x14ac:dyDescent="0.25"/>
    <row r="1539" s="64" customFormat="1" x14ac:dyDescent="0.25"/>
    <row r="1540" s="64" customFormat="1" x14ac:dyDescent="0.25"/>
    <row r="1541" s="64" customFormat="1" x14ac:dyDescent="0.25"/>
    <row r="1542" s="64" customFormat="1" x14ac:dyDescent="0.25"/>
    <row r="1543" s="64" customFormat="1" x14ac:dyDescent="0.25"/>
    <row r="1544" s="64" customFormat="1" x14ac:dyDescent="0.25"/>
    <row r="1545" s="64" customFormat="1" x14ac:dyDescent="0.25"/>
    <row r="1546" s="64" customFormat="1" x14ac:dyDescent="0.25"/>
    <row r="1547" s="64" customFormat="1" x14ac:dyDescent="0.25"/>
    <row r="1548" s="64" customFormat="1" x14ac:dyDescent="0.25"/>
    <row r="1549" s="64" customFormat="1" x14ac:dyDescent="0.25"/>
    <row r="1550" s="64" customFormat="1" x14ac:dyDescent="0.25"/>
    <row r="1551" s="64" customFormat="1" x14ac:dyDescent="0.25"/>
    <row r="1552" s="64" customFormat="1" x14ac:dyDescent="0.25"/>
    <row r="1553" s="64" customFormat="1" x14ac:dyDescent="0.25"/>
    <row r="1554" s="64" customFormat="1" x14ac:dyDescent="0.25"/>
    <row r="1555" s="64" customFormat="1" x14ac:dyDescent="0.25"/>
    <row r="1556" s="64" customFormat="1" x14ac:dyDescent="0.25"/>
    <row r="1557" s="64" customFormat="1" x14ac:dyDescent="0.25"/>
    <row r="1558" s="64" customFormat="1" x14ac:dyDescent="0.25"/>
    <row r="1559" s="64" customFormat="1" x14ac:dyDescent="0.25"/>
    <row r="1560" s="64" customFormat="1" x14ac:dyDescent="0.25"/>
    <row r="1561" s="64" customFormat="1" x14ac:dyDescent="0.25"/>
    <row r="1562" s="64" customFormat="1" x14ac:dyDescent="0.25"/>
    <row r="1563" s="64" customFormat="1" x14ac:dyDescent="0.25"/>
    <row r="1564" s="64" customFormat="1" x14ac:dyDescent="0.25"/>
    <row r="1565" s="64" customFormat="1" x14ac:dyDescent="0.25"/>
    <row r="1566" s="64" customFormat="1" x14ac:dyDescent="0.25"/>
    <row r="1567" s="64" customFormat="1" x14ac:dyDescent="0.25"/>
    <row r="1568" s="64" customFormat="1" x14ac:dyDescent="0.25"/>
    <row r="1569" s="64" customFormat="1" x14ac:dyDescent="0.25"/>
    <row r="1570" s="64" customFormat="1" x14ac:dyDescent="0.25"/>
    <row r="1571" s="64" customFormat="1" x14ac:dyDescent="0.25"/>
    <row r="1572" s="64" customFormat="1" x14ac:dyDescent="0.25"/>
    <row r="1573" s="64" customFormat="1" x14ac:dyDescent="0.25"/>
    <row r="1574" s="64" customFormat="1" x14ac:dyDescent="0.25"/>
    <row r="1575" s="64" customFormat="1" x14ac:dyDescent="0.25"/>
    <row r="1576" s="64" customFormat="1" x14ac:dyDescent="0.25"/>
    <row r="1577" s="64" customFormat="1" x14ac:dyDescent="0.25"/>
    <row r="1578" s="64" customFormat="1" x14ac:dyDescent="0.25"/>
    <row r="1579" s="64" customFormat="1" x14ac:dyDescent="0.25"/>
    <row r="1580" s="64" customFormat="1" x14ac:dyDescent="0.25"/>
    <row r="1581" s="64" customFormat="1" x14ac:dyDescent="0.25"/>
    <row r="1582" s="64" customFormat="1" x14ac:dyDescent="0.25"/>
    <row r="1583" s="64" customFormat="1" x14ac:dyDescent="0.25"/>
    <row r="1584" s="64" customFormat="1" x14ac:dyDescent="0.25"/>
    <row r="1585" s="64" customFormat="1" x14ac:dyDescent="0.25"/>
    <row r="1586" s="64" customFormat="1" x14ac:dyDescent="0.25"/>
    <row r="1587" s="64" customFormat="1" x14ac:dyDescent="0.25"/>
    <row r="1588" s="64" customFormat="1" x14ac:dyDescent="0.25"/>
    <row r="1589" s="64" customFormat="1" x14ac:dyDescent="0.25"/>
    <row r="1590" s="64" customFormat="1" x14ac:dyDescent="0.25"/>
    <row r="1591" s="64" customFormat="1" x14ac:dyDescent="0.25"/>
    <row r="1592" s="64" customFormat="1" x14ac:dyDescent="0.25"/>
    <row r="1593" s="64" customFormat="1" x14ac:dyDescent="0.25"/>
    <row r="1594" s="64" customFormat="1" x14ac:dyDescent="0.25"/>
    <row r="1595" s="64" customFormat="1" x14ac:dyDescent="0.25"/>
    <row r="1596" s="64" customFormat="1" x14ac:dyDescent="0.25"/>
    <row r="1597" s="64" customFormat="1" x14ac:dyDescent="0.25"/>
    <row r="1598" s="64" customFormat="1" x14ac:dyDescent="0.25"/>
    <row r="1599" s="64" customFormat="1" x14ac:dyDescent="0.25"/>
    <row r="1600" s="64" customFormat="1" x14ac:dyDescent="0.25"/>
    <row r="1601" s="64" customFormat="1" x14ac:dyDescent="0.25"/>
    <row r="1602" s="64" customFormat="1" x14ac:dyDescent="0.25"/>
    <row r="1603" s="64" customFormat="1" x14ac:dyDescent="0.25"/>
    <row r="1604" s="64" customFormat="1" x14ac:dyDescent="0.25"/>
    <row r="1605" s="64" customFormat="1" x14ac:dyDescent="0.25"/>
    <row r="1606" s="64" customFormat="1" x14ac:dyDescent="0.25"/>
    <row r="1607" s="64" customFormat="1" x14ac:dyDescent="0.25"/>
    <row r="1608" s="64" customFormat="1" x14ac:dyDescent="0.25"/>
    <row r="1609" s="64" customFormat="1" x14ac:dyDescent="0.25"/>
    <row r="1610" s="64" customFormat="1" x14ac:dyDescent="0.25"/>
    <row r="1611" s="64" customFormat="1" x14ac:dyDescent="0.25"/>
    <row r="1612" s="64" customFormat="1" x14ac:dyDescent="0.25"/>
    <row r="1613" s="64" customFormat="1" x14ac:dyDescent="0.25"/>
    <row r="1614" s="64" customFormat="1" x14ac:dyDescent="0.25"/>
    <row r="1615" s="64" customFormat="1" x14ac:dyDescent="0.25"/>
    <row r="1616" s="64" customFormat="1" x14ac:dyDescent="0.25"/>
    <row r="1617" s="64" customFormat="1" x14ac:dyDescent="0.25"/>
    <row r="1618" s="64" customFormat="1" x14ac:dyDescent="0.25"/>
    <row r="1619" s="64" customFormat="1" x14ac:dyDescent="0.25"/>
    <row r="1620" s="64" customFormat="1" x14ac:dyDescent="0.25"/>
    <row r="1621" s="64" customFormat="1" x14ac:dyDescent="0.25"/>
    <row r="1622" s="64" customFormat="1" x14ac:dyDescent="0.25"/>
    <row r="1623" s="64" customFormat="1" x14ac:dyDescent="0.25"/>
    <row r="1624" s="64" customFormat="1" x14ac:dyDescent="0.25"/>
    <row r="1625" s="64" customFormat="1" x14ac:dyDescent="0.25"/>
    <row r="1626" s="64" customFormat="1" x14ac:dyDescent="0.25"/>
    <row r="1627" s="64" customFormat="1" x14ac:dyDescent="0.25"/>
    <row r="1628" s="64" customFormat="1" x14ac:dyDescent="0.25"/>
    <row r="1629" s="64" customFormat="1" x14ac:dyDescent="0.25"/>
    <row r="1630" s="64" customFormat="1" x14ac:dyDescent="0.25"/>
    <row r="1631" s="64" customFormat="1" x14ac:dyDescent="0.25"/>
    <row r="1632" s="64" customFormat="1" x14ac:dyDescent="0.25"/>
    <row r="1633" s="64" customFormat="1" x14ac:dyDescent="0.25"/>
    <row r="1634" s="64" customFormat="1" x14ac:dyDescent="0.25"/>
    <row r="1635" s="64" customFormat="1" x14ac:dyDescent="0.25"/>
    <row r="1636" s="64" customFormat="1" x14ac:dyDescent="0.25"/>
    <row r="1637" s="64" customFormat="1" x14ac:dyDescent="0.25"/>
    <row r="1638" s="64" customFormat="1" x14ac:dyDescent="0.25"/>
    <row r="1639" s="64" customFormat="1" x14ac:dyDescent="0.25"/>
    <row r="1640" s="64" customFormat="1" x14ac:dyDescent="0.25"/>
    <row r="1641" s="64" customFormat="1" x14ac:dyDescent="0.25"/>
    <row r="1642" s="64" customFormat="1" x14ac:dyDescent="0.25"/>
    <row r="1643" s="64" customFormat="1" x14ac:dyDescent="0.25"/>
    <row r="1644" s="64" customFormat="1" x14ac:dyDescent="0.25"/>
    <row r="1645" s="64" customFormat="1" x14ac:dyDescent="0.25"/>
    <row r="1646" s="64" customFormat="1" x14ac:dyDescent="0.25"/>
    <row r="1647" s="64" customFormat="1" x14ac:dyDescent="0.25"/>
    <row r="1648" s="64" customFormat="1" x14ac:dyDescent="0.25"/>
    <row r="1649" s="64" customFormat="1" x14ac:dyDescent="0.25"/>
    <row r="1650" s="64" customFormat="1" x14ac:dyDescent="0.25"/>
    <row r="1651" s="64" customFormat="1" x14ac:dyDescent="0.25"/>
    <row r="1652" s="64" customFormat="1" x14ac:dyDescent="0.25"/>
    <row r="1653" s="64" customFormat="1" x14ac:dyDescent="0.25"/>
    <row r="1654" s="64" customFormat="1" x14ac:dyDescent="0.25"/>
    <row r="1655" s="64" customFormat="1" x14ac:dyDescent="0.25"/>
    <row r="1656" s="64" customFormat="1" x14ac:dyDescent="0.25"/>
    <row r="1657" s="64" customFormat="1" x14ac:dyDescent="0.25"/>
    <row r="1658" s="64" customFormat="1" x14ac:dyDescent="0.25"/>
    <row r="1659" s="64" customFormat="1" x14ac:dyDescent="0.25"/>
    <row r="1660" s="64" customFormat="1" x14ac:dyDescent="0.25"/>
    <row r="1661" s="64" customFormat="1" x14ac:dyDescent="0.25"/>
    <row r="1662" s="64" customFormat="1" x14ac:dyDescent="0.25"/>
    <row r="1663" s="64" customFormat="1" x14ac:dyDescent="0.25"/>
    <row r="1664" s="64" customFormat="1" x14ac:dyDescent="0.25"/>
    <row r="1665" s="64" customFormat="1" x14ac:dyDescent="0.25"/>
    <row r="1666" s="64" customFormat="1" x14ac:dyDescent="0.25"/>
    <row r="1667" s="64" customFormat="1" x14ac:dyDescent="0.25"/>
    <row r="1668" s="64" customFormat="1" x14ac:dyDescent="0.25"/>
    <row r="1669" s="64" customFormat="1" x14ac:dyDescent="0.25"/>
    <row r="1670" s="64" customFormat="1" x14ac:dyDescent="0.25"/>
    <row r="1671" s="64" customFormat="1" x14ac:dyDescent="0.25"/>
    <row r="1672" s="64" customFormat="1" x14ac:dyDescent="0.25"/>
    <row r="1673" s="64" customFormat="1" x14ac:dyDescent="0.25"/>
    <row r="1674" s="64" customFormat="1" x14ac:dyDescent="0.25"/>
    <row r="1675" s="64" customFormat="1" x14ac:dyDescent="0.25"/>
    <row r="1676" s="64" customFormat="1" x14ac:dyDescent="0.25"/>
    <row r="1677" s="64" customFormat="1" x14ac:dyDescent="0.25"/>
    <row r="1678" s="64" customFormat="1" x14ac:dyDescent="0.25"/>
    <row r="1679" s="64" customFormat="1" x14ac:dyDescent="0.25"/>
    <row r="1680" s="64" customFormat="1" x14ac:dyDescent="0.25"/>
    <row r="1681" s="64" customFormat="1" x14ac:dyDescent="0.25"/>
    <row r="1682" s="64" customFormat="1" x14ac:dyDescent="0.25"/>
    <row r="1683" s="64" customFormat="1" x14ac:dyDescent="0.25"/>
    <row r="1684" s="64" customFormat="1" x14ac:dyDescent="0.25"/>
    <row r="1685" s="64" customFormat="1" x14ac:dyDescent="0.25"/>
    <row r="1686" s="64" customFormat="1" x14ac:dyDescent="0.25"/>
    <row r="1687" s="64" customFormat="1" x14ac:dyDescent="0.25"/>
    <row r="1688" s="64" customFormat="1" x14ac:dyDescent="0.25"/>
    <row r="1689" s="64" customFormat="1" x14ac:dyDescent="0.25"/>
    <row r="1690" s="64" customFormat="1" x14ac:dyDescent="0.25"/>
    <row r="1691" s="64" customFormat="1" x14ac:dyDescent="0.25"/>
    <row r="1692" s="64" customFormat="1" x14ac:dyDescent="0.25"/>
    <row r="1693" s="64" customFormat="1" x14ac:dyDescent="0.25"/>
    <row r="1694" s="64" customFormat="1" x14ac:dyDescent="0.25"/>
    <row r="1695" s="64" customFormat="1" x14ac:dyDescent="0.25"/>
    <row r="1696" s="64" customFormat="1" x14ac:dyDescent="0.25"/>
    <row r="1697" s="64" customFormat="1" x14ac:dyDescent="0.25"/>
    <row r="1698" s="64" customFormat="1" x14ac:dyDescent="0.25"/>
    <row r="1699" s="64" customFormat="1" x14ac:dyDescent="0.25"/>
    <row r="1700" s="64" customFormat="1" x14ac:dyDescent="0.25"/>
    <row r="1701" s="64" customFormat="1" x14ac:dyDescent="0.25"/>
    <row r="1702" s="64" customFormat="1" x14ac:dyDescent="0.25"/>
    <row r="1703" s="64" customFormat="1" x14ac:dyDescent="0.25"/>
    <row r="1704" s="64" customFormat="1" x14ac:dyDescent="0.25"/>
    <row r="1705" s="64" customFormat="1" x14ac:dyDescent="0.25"/>
    <row r="1706" s="64" customFormat="1" x14ac:dyDescent="0.25"/>
    <row r="1707" s="64" customFormat="1" x14ac:dyDescent="0.25"/>
    <row r="1708" s="64" customFormat="1" x14ac:dyDescent="0.25"/>
    <row r="1709" s="64" customFormat="1" x14ac:dyDescent="0.25"/>
    <row r="1710" s="64" customFormat="1" x14ac:dyDescent="0.25"/>
    <row r="1711" s="64" customFormat="1" x14ac:dyDescent="0.25"/>
    <row r="1712" s="64" customFormat="1" x14ac:dyDescent="0.25"/>
    <row r="1713" s="64" customFormat="1" x14ac:dyDescent="0.25"/>
    <row r="1714" s="64" customFormat="1" x14ac:dyDescent="0.25"/>
    <row r="1715" s="64" customFormat="1" x14ac:dyDescent="0.25"/>
    <row r="1716" s="64" customFormat="1" x14ac:dyDescent="0.25"/>
    <row r="1717" s="64" customFormat="1" x14ac:dyDescent="0.25"/>
    <row r="1718" s="64" customFormat="1" x14ac:dyDescent="0.25"/>
    <row r="1719" s="64" customFormat="1" x14ac:dyDescent="0.25"/>
    <row r="1720" s="64" customFormat="1" x14ac:dyDescent="0.25"/>
    <row r="1721" s="64" customFormat="1" x14ac:dyDescent="0.25"/>
    <row r="1722" s="64" customFormat="1" x14ac:dyDescent="0.25"/>
    <row r="1723" s="64" customFormat="1" x14ac:dyDescent="0.25"/>
    <row r="1724" s="64" customFormat="1" x14ac:dyDescent="0.25"/>
    <row r="1725" s="64" customFormat="1" x14ac:dyDescent="0.25"/>
    <row r="1726" s="64" customFormat="1" x14ac:dyDescent="0.25"/>
    <row r="1727" s="64" customFormat="1" x14ac:dyDescent="0.25"/>
    <row r="1728" s="64" customFormat="1" x14ac:dyDescent="0.25"/>
    <row r="1729" s="64" customFormat="1" x14ac:dyDescent="0.25"/>
    <row r="1730" s="64" customFormat="1" x14ac:dyDescent="0.25"/>
    <row r="1731" s="64" customFormat="1" x14ac:dyDescent="0.25"/>
    <row r="1732" s="64" customFormat="1" x14ac:dyDescent="0.25"/>
    <row r="1733" s="64" customFormat="1" x14ac:dyDescent="0.25"/>
    <row r="1734" s="64" customFormat="1" x14ac:dyDescent="0.25"/>
    <row r="1735" s="64" customFormat="1" x14ac:dyDescent="0.25"/>
    <row r="1736" s="64" customFormat="1" x14ac:dyDescent="0.25"/>
    <row r="1737" s="64" customFormat="1" x14ac:dyDescent="0.25"/>
    <row r="1738" s="64" customFormat="1" x14ac:dyDescent="0.25"/>
    <row r="1739" s="64" customFormat="1" x14ac:dyDescent="0.25"/>
    <row r="1740" s="64" customFormat="1" x14ac:dyDescent="0.25"/>
    <row r="1741" s="64" customFormat="1" x14ac:dyDescent="0.25"/>
    <row r="1742" s="64" customFormat="1" x14ac:dyDescent="0.25"/>
    <row r="1743" s="64" customFormat="1" x14ac:dyDescent="0.25"/>
    <row r="1744" s="64" customFormat="1" x14ac:dyDescent="0.25"/>
    <row r="1745" s="64" customFormat="1" x14ac:dyDescent="0.25"/>
    <row r="1746" s="64" customFormat="1" x14ac:dyDescent="0.25"/>
    <row r="1747" s="64" customFormat="1" x14ac:dyDescent="0.25"/>
    <row r="1748" s="64" customFormat="1" x14ac:dyDescent="0.25"/>
    <row r="1749" s="64" customFormat="1" x14ac:dyDescent="0.25"/>
    <row r="1750" s="64" customFormat="1" x14ac:dyDescent="0.25"/>
    <row r="1751" s="64" customFormat="1" x14ac:dyDescent="0.25"/>
    <row r="1752" s="64" customFormat="1" x14ac:dyDescent="0.25"/>
    <row r="1753" s="64" customFormat="1" x14ac:dyDescent="0.25"/>
    <row r="1754" s="64" customFormat="1" x14ac:dyDescent="0.25"/>
    <row r="1755" s="64" customFormat="1" x14ac:dyDescent="0.25"/>
    <row r="1756" s="64" customFormat="1" x14ac:dyDescent="0.25"/>
    <row r="1757" s="64" customFormat="1" x14ac:dyDescent="0.25"/>
    <row r="1758" s="64" customFormat="1" x14ac:dyDescent="0.25"/>
    <row r="1759" s="64" customFormat="1" x14ac:dyDescent="0.25"/>
    <row r="1760" s="64" customFormat="1" x14ac:dyDescent="0.25"/>
    <row r="1761" s="64" customFormat="1" x14ac:dyDescent="0.25"/>
    <row r="1762" s="64" customFormat="1" x14ac:dyDescent="0.25"/>
    <row r="1763" s="64" customFormat="1" x14ac:dyDescent="0.25"/>
    <row r="1764" s="64" customFormat="1" x14ac:dyDescent="0.25"/>
    <row r="1765" s="64" customFormat="1" x14ac:dyDescent="0.25"/>
    <row r="1766" s="64" customFormat="1" x14ac:dyDescent="0.25"/>
    <row r="1767" s="64" customFormat="1" x14ac:dyDescent="0.25"/>
    <row r="1768" s="64" customFormat="1" x14ac:dyDescent="0.25"/>
    <row r="1769" s="64" customFormat="1" x14ac:dyDescent="0.25"/>
    <row r="1770" s="64" customFormat="1" x14ac:dyDescent="0.25"/>
    <row r="1771" s="64" customFormat="1" x14ac:dyDescent="0.25"/>
    <row r="1772" s="64" customFormat="1" x14ac:dyDescent="0.25"/>
    <row r="1773" s="64" customFormat="1" x14ac:dyDescent="0.25"/>
    <row r="1774" s="64" customFormat="1" x14ac:dyDescent="0.25"/>
    <row r="1775" s="64" customFormat="1" x14ac:dyDescent="0.25"/>
    <row r="1776" s="64" customFormat="1" x14ac:dyDescent="0.25"/>
    <row r="1777" s="64" customFormat="1" x14ac:dyDescent="0.25"/>
    <row r="1778" s="64" customFormat="1" x14ac:dyDescent="0.25"/>
    <row r="1779" s="64" customFormat="1" x14ac:dyDescent="0.25"/>
    <row r="1780" s="64" customFormat="1" x14ac:dyDescent="0.25"/>
    <row r="1781" s="64" customFormat="1" x14ac:dyDescent="0.25"/>
    <row r="1782" s="64" customFormat="1" x14ac:dyDescent="0.25"/>
    <row r="1783" s="64" customFormat="1" x14ac:dyDescent="0.25"/>
    <row r="1784" s="64" customFormat="1" x14ac:dyDescent="0.25"/>
    <row r="1785" s="64" customFormat="1" x14ac:dyDescent="0.25"/>
    <row r="1786" s="64" customFormat="1" x14ac:dyDescent="0.25"/>
    <row r="1787" s="64" customFormat="1" x14ac:dyDescent="0.25"/>
    <row r="1788" s="64" customFormat="1" x14ac:dyDescent="0.25"/>
    <row r="1789" s="64" customFormat="1" x14ac:dyDescent="0.25"/>
    <row r="1790" s="64" customFormat="1" x14ac:dyDescent="0.25"/>
    <row r="1791" s="64" customFormat="1" x14ac:dyDescent="0.25"/>
    <row r="1792" s="64" customFormat="1" x14ac:dyDescent="0.25"/>
    <row r="1793" s="64" customFormat="1" x14ac:dyDescent="0.25"/>
    <row r="1794" s="64" customFormat="1" x14ac:dyDescent="0.25"/>
    <row r="1795" s="64" customFormat="1" x14ac:dyDescent="0.25"/>
    <row r="1796" s="64" customFormat="1" x14ac:dyDescent="0.25"/>
    <row r="1797" s="64" customFormat="1" x14ac:dyDescent="0.25"/>
    <row r="1798" s="64" customFormat="1" x14ac:dyDescent="0.25"/>
    <row r="1799" s="64" customFormat="1" x14ac:dyDescent="0.25"/>
    <row r="1800" s="64" customFormat="1" x14ac:dyDescent="0.25"/>
    <row r="1801" s="64" customFormat="1" x14ac:dyDescent="0.25"/>
    <row r="1802" s="64" customFormat="1" x14ac:dyDescent="0.25"/>
    <row r="1803" s="64" customFormat="1" x14ac:dyDescent="0.25"/>
    <row r="1804" s="64" customFormat="1" x14ac:dyDescent="0.25"/>
    <row r="1805" s="64" customFormat="1" x14ac:dyDescent="0.25"/>
    <row r="1806" s="64" customFormat="1" x14ac:dyDescent="0.25"/>
    <row r="1807" s="64" customFormat="1" x14ac:dyDescent="0.25"/>
    <row r="1808" s="64" customFormat="1" x14ac:dyDescent="0.25"/>
    <row r="1809" s="64" customFormat="1" x14ac:dyDescent="0.25"/>
    <row r="1810" s="64" customFormat="1" x14ac:dyDescent="0.25"/>
    <row r="1811" s="64" customFormat="1" x14ac:dyDescent="0.25"/>
    <row r="1812" s="64" customFormat="1" x14ac:dyDescent="0.25"/>
    <row r="1813" s="64" customFormat="1" x14ac:dyDescent="0.25"/>
    <row r="1814" s="64" customFormat="1" x14ac:dyDescent="0.25"/>
    <row r="1815" s="64" customFormat="1" x14ac:dyDescent="0.25"/>
    <row r="1816" s="64" customFormat="1" x14ac:dyDescent="0.25"/>
    <row r="1817" s="64" customFormat="1" x14ac:dyDescent="0.25"/>
    <row r="1818" s="64" customFormat="1" x14ac:dyDescent="0.25"/>
    <row r="1819" s="64" customFormat="1" x14ac:dyDescent="0.25"/>
    <row r="1820" s="64" customFormat="1" x14ac:dyDescent="0.25"/>
    <row r="1821" s="64" customFormat="1" x14ac:dyDescent="0.25"/>
    <row r="1822" s="64" customFormat="1" x14ac:dyDescent="0.25"/>
    <row r="1823" s="64" customFormat="1" x14ac:dyDescent="0.25"/>
    <row r="1824" s="64" customFormat="1" x14ac:dyDescent="0.25"/>
    <row r="1825" s="64" customFormat="1" x14ac:dyDescent="0.25"/>
    <row r="1826" s="64" customFormat="1" x14ac:dyDescent="0.25"/>
    <row r="1827" s="64" customFormat="1" x14ac:dyDescent="0.25"/>
    <row r="1828" s="64" customFormat="1" x14ac:dyDescent="0.25"/>
    <row r="1829" s="64" customFormat="1" x14ac:dyDescent="0.25"/>
    <row r="1830" s="64" customFormat="1" x14ac:dyDescent="0.25"/>
    <row r="1831" s="64" customFormat="1" x14ac:dyDescent="0.25"/>
    <row r="1832" s="64" customFormat="1" x14ac:dyDescent="0.25"/>
    <row r="1833" s="64" customFormat="1" x14ac:dyDescent="0.25"/>
    <row r="1834" s="64" customFormat="1" x14ac:dyDescent="0.25"/>
    <row r="1835" s="64" customFormat="1" x14ac:dyDescent="0.25"/>
    <row r="1836" s="64" customFormat="1" x14ac:dyDescent="0.25"/>
    <row r="1837" s="64" customFormat="1" x14ac:dyDescent="0.25"/>
    <row r="1838" s="64" customFormat="1" x14ac:dyDescent="0.25"/>
    <row r="1839" s="64" customFormat="1" x14ac:dyDescent="0.25"/>
    <row r="1840" s="64" customFormat="1" x14ac:dyDescent="0.25"/>
    <row r="1841" s="64" customFormat="1" x14ac:dyDescent="0.25"/>
    <row r="1842" s="64" customFormat="1" x14ac:dyDescent="0.25"/>
    <row r="1843" s="64" customFormat="1" x14ac:dyDescent="0.25"/>
    <row r="1844" s="64" customFormat="1" x14ac:dyDescent="0.25"/>
    <row r="1845" s="64" customFormat="1" x14ac:dyDescent="0.25"/>
    <row r="1846" s="64" customFormat="1" x14ac:dyDescent="0.25"/>
    <row r="1847" s="64" customFormat="1" x14ac:dyDescent="0.25"/>
    <row r="1848" s="64" customFormat="1" x14ac:dyDescent="0.25"/>
    <row r="1849" s="64" customFormat="1" x14ac:dyDescent="0.25"/>
    <row r="1850" s="64" customFormat="1" x14ac:dyDescent="0.25"/>
    <row r="1851" s="64" customFormat="1" x14ac:dyDescent="0.25"/>
    <row r="1852" s="64" customFormat="1" x14ac:dyDescent="0.25"/>
    <row r="1853" s="64" customFormat="1" x14ac:dyDescent="0.25"/>
    <row r="1854" s="64" customFormat="1" x14ac:dyDescent="0.25"/>
    <row r="1855" s="64" customFormat="1" x14ac:dyDescent="0.2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7F572-055B-46B6-AEED-53240C1DCEF9}">
  <sheetPr>
    <pageSetUpPr fitToPage="1"/>
  </sheetPr>
  <dimension ref="A1:AN1855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7" customWidth="1"/>
    <col min="6" max="6" width="6.7109375" style="8" customWidth="1"/>
    <col min="7" max="8" width="6.7109375" style="3" customWidth="1"/>
    <col min="9" max="9" width="6.7109375" style="7" customWidth="1"/>
    <col min="10" max="10" width="6.7109375" style="8" customWidth="1"/>
    <col min="11" max="12" width="6.7109375" style="4" customWidth="1"/>
    <col min="13" max="13" width="6.7109375" style="9" customWidth="1"/>
    <col min="14" max="14" width="6.7109375" style="10" customWidth="1"/>
    <col min="15" max="15" width="6.7109375" style="9" customWidth="1"/>
    <col min="16" max="16" width="6.7109375" style="10" customWidth="1"/>
    <col min="17" max="17" width="6.7109375" style="31" customWidth="1"/>
    <col min="18" max="18" width="6.7109375" style="32" customWidth="1"/>
    <col min="19" max="19" width="6.7109375" style="31" customWidth="1"/>
    <col min="20" max="20" width="6.7109375" style="32" customWidth="1"/>
    <col min="21" max="21" width="6.7109375" style="42" customWidth="1"/>
    <col min="22" max="22" width="6.7109375" style="43" customWidth="1"/>
    <col min="23" max="23" width="6.7109375" style="42" customWidth="1"/>
    <col min="24" max="24" width="6.7109375" style="43" customWidth="1"/>
    <col min="25" max="25" width="6.7109375" style="52" customWidth="1"/>
    <col min="26" max="26" width="6.7109375" style="53" customWidth="1"/>
    <col min="27" max="27" width="6.7109375" style="52" customWidth="1"/>
    <col min="28" max="28" width="6.7109375" style="53" customWidth="1"/>
    <col min="29" max="29" width="6.7109375" style="7" customWidth="1"/>
    <col min="30" max="30" width="6.7109375" style="8" customWidth="1"/>
    <col min="31" max="32" width="6.7109375" style="3" customWidth="1"/>
    <col min="33" max="33" width="6.7109375" style="7" customWidth="1"/>
    <col min="34" max="34" width="6.7109375" style="8" customWidth="1"/>
    <col min="35" max="35" width="6.7109375" style="7" customWidth="1"/>
    <col min="36" max="36" width="6.7109375" style="8" customWidth="1"/>
    <col min="37" max="38" width="6.7109375" style="61" customWidth="1"/>
    <col min="39" max="39" width="6.7109375" style="62" customWidth="1"/>
    <col min="40" max="40" width="6.7109375" style="63" customWidth="1"/>
    <col min="41" max="65" width="12.7109375" style="2" customWidth="1"/>
    <col min="66" max="16384" width="9.140625" style="2"/>
  </cols>
  <sheetData>
    <row r="1" spans="1:40" ht="15" customHeight="1" x14ac:dyDescent="0.25">
      <c r="A1" s="208"/>
      <c r="B1" s="27" t="s">
        <v>84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25">
      <c r="A2" s="36">
        <v>1</v>
      </c>
      <c r="B2" s="36" t="s">
        <v>156</v>
      </c>
      <c r="C2" s="36" t="s">
        <v>68</v>
      </c>
      <c r="D2" s="14">
        <f>V2+AF2+AL2</f>
        <v>632</v>
      </c>
      <c r="E2" s="54"/>
      <c r="F2" s="11">
        <f t="shared" ref="F2:F29" si="0">ROUNDDOWN(IF(E2=0,0,(1010/((60.38/E2)^1.1765))-10),0)</f>
        <v>0</v>
      </c>
      <c r="G2" s="82"/>
      <c r="H2" s="83">
        <f t="shared" ref="H2:H29" si="1">ROUNDDOWN(IF(G2=0,0,(1010/((18.28/G2)^1.2195))-10),0)</f>
        <v>0</v>
      </c>
      <c r="I2" s="54"/>
      <c r="J2" s="11">
        <f t="shared" ref="J2:J29" si="2">ROUNDDOWN(IF(I2=0,0,(1010/((62.58/I2)^1.0309))-10),0)</f>
        <v>0</v>
      </c>
      <c r="K2" s="91"/>
      <c r="L2" s="13">
        <f t="shared" ref="L2:L29" si="3">ROUNDDOWN(IF(K2=0,0,(1010/((60.38/K2)^1.1765))-10),0)</f>
        <v>0</v>
      </c>
      <c r="M2" s="92"/>
      <c r="N2" s="86">
        <f t="shared" ref="N2:N29" si="4">ROUNDDOWN(IF(M2=0,0,(1010/((18.28/M2)^1.2195))-10),0)</f>
        <v>0</v>
      </c>
      <c r="O2" s="85"/>
      <c r="P2" s="13">
        <f t="shared" ref="P2:P29" si="5">ROUNDDOWN(IF(O2=0,0,(1010/((71.02/O2)^1.1765))-10),0)</f>
        <v>0</v>
      </c>
      <c r="Q2" s="107"/>
      <c r="R2" s="108">
        <f t="shared" ref="R2:R29" si="6">ROUNDDOWN(IF(Q2=0,0,(1010/((18.28/Q2)^1.2195))-10),0)</f>
        <v>0</v>
      </c>
      <c r="S2" s="109"/>
      <c r="T2" s="106">
        <f t="shared" ref="T2:T29" si="7">ROUNDDOWN(IF(S2=0,0,(1010/((71.02/S2)^1.1765))-10),0)</f>
        <v>0</v>
      </c>
      <c r="U2" s="93">
        <v>17.63</v>
      </c>
      <c r="V2" s="94">
        <f t="shared" ref="V2:V29" si="8">ROUNDDOWN(IF(U2=0,0,(1010/((62.58/U2)^1.0309))-10),0)</f>
        <v>263</v>
      </c>
      <c r="W2" s="89">
        <v>10.64</v>
      </c>
      <c r="X2" s="59">
        <f t="shared" ref="X2:X29" si="9">ROUNDDOWN(IF(W2=0,0,(1010/((71.02/W2)^1.1765))-10),0)</f>
        <v>98</v>
      </c>
      <c r="Y2" s="197">
        <v>5.46</v>
      </c>
      <c r="Z2" s="196">
        <f t="shared" ref="Z2:Z29" si="10">ROUNDDOWN(IF(Y2=0,0,(1010/((18.28/Y2)^1.2195))-10),0)</f>
        <v>221</v>
      </c>
      <c r="AA2" s="197">
        <v>12.05</v>
      </c>
      <c r="AB2" s="198">
        <f t="shared" ref="AB2:AB29" si="11">ROUNDDOWN(IF(AA2=0,0,(1010/((71.02/AA2)^1.1765))-10),0)</f>
        <v>115</v>
      </c>
      <c r="AC2" s="54">
        <v>11.29</v>
      </c>
      <c r="AD2" s="11">
        <f t="shared" ref="AD2:AD29" si="12">ROUNDDOWN(IF(AC2=0,0,(1010/((60.38/AC2)^1.1765))-10),0)</f>
        <v>130</v>
      </c>
      <c r="AE2" s="95">
        <v>5.47</v>
      </c>
      <c r="AF2" s="96">
        <f t="shared" ref="AF2:AF29" si="13">ROUNDDOWN(IF(AE2=0,0,(1010/((18.28/AE2)^1.2195))-10),0)</f>
        <v>221</v>
      </c>
      <c r="AG2" s="54">
        <v>17.12</v>
      </c>
      <c r="AH2" s="11">
        <f t="shared" ref="AH2:AH29" si="14">ROUNDDOWN(IF(AG2=0,0,(1010/((62.58/AG2)^1.0309))-10),0)</f>
        <v>255</v>
      </c>
      <c r="AI2" s="54">
        <v>11.7</v>
      </c>
      <c r="AJ2" s="11">
        <f t="shared" ref="AJ2:AJ29" si="15">ROUNDDOWN(IF(AI2=0,0,(1010/((71.02/AI2)^1.1765))-10),0)</f>
        <v>111</v>
      </c>
      <c r="AK2" s="95">
        <v>12.51</v>
      </c>
      <c r="AL2" s="94">
        <f t="shared" ref="AL2:AL29" si="16">ROUNDDOWN(IF(AK2=0,0,(1010/((60.38/AK2)^1.1765))-10),0)</f>
        <v>148</v>
      </c>
      <c r="AM2" s="89">
        <v>5.34</v>
      </c>
      <c r="AN2" s="59">
        <f t="shared" ref="AN2:AN29" si="17">ROUNDDOWN(IF(AM2=0,0,(1010/((18.28/AM2)^1.2195))-10),0)</f>
        <v>215</v>
      </c>
    </row>
    <row r="3" spans="1:40" x14ac:dyDescent="0.25">
      <c r="A3" s="37">
        <f t="shared" ref="A3:A18" si="18">A2+1</f>
        <v>2</v>
      </c>
      <c r="B3" s="37" t="s">
        <v>157</v>
      </c>
      <c r="C3" s="37" t="s">
        <v>68</v>
      </c>
      <c r="D3" s="14">
        <f>AD3+AH3+AN3</f>
        <v>610</v>
      </c>
      <c r="E3" s="54"/>
      <c r="F3" s="11">
        <f t="shared" si="0"/>
        <v>0</v>
      </c>
      <c r="G3" s="82"/>
      <c r="H3" s="83">
        <f t="shared" si="1"/>
        <v>0</v>
      </c>
      <c r="I3" s="54"/>
      <c r="J3" s="11">
        <f t="shared" si="2"/>
        <v>0</v>
      </c>
      <c r="K3" s="91"/>
      <c r="L3" s="13">
        <f t="shared" si="3"/>
        <v>0</v>
      </c>
      <c r="M3" s="92"/>
      <c r="N3" s="86">
        <f t="shared" si="4"/>
        <v>0</v>
      </c>
      <c r="O3" s="85"/>
      <c r="P3" s="13">
        <f t="shared" si="5"/>
        <v>0</v>
      </c>
      <c r="Q3" s="107"/>
      <c r="R3" s="108">
        <f t="shared" si="6"/>
        <v>0</v>
      </c>
      <c r="S3" s="109"/>
      <c r="T3" s="106">
        <f t="shared" si="7"/>
        <v>0</v>
      </c>
      <c r="U3" s="89">
        <v>13.79</v>
      </c>
      <c r="V3" s="59">
        <f t="shared" si="8"/>
        <v>202</v>
      </c>
      <c r="W3" s="89">
        <v>10.45</v>
      </c>
      <c r="X3" s="59">
        <f t="shared" si="9"/>
        <v>95</v>
      </c>
      <c r="Y3" s="197">
        <v>4.32</v>
      </c>
      <c r="Z3" s="196">
        <f t="shared" si="10"/>
        <v>163</v>
      </c>
      <c r="AA3" s="48">
        <v>9.01</v>
      </c>
      <c r="AB3" s="87">
        <f t="shared" si="11"/>
        <v>79</v>
      </c>
      <c r="AC3" s="93">
        <v>13.17</v>
      </c>
      <c r="AD3" s="94">
        <f t="shared" si="12"/>
        <v>158</v>
      </c>
      <c r="AE3" s="82">
        <v>4.3600000000000003</v>
      </c>
      <c r="AF3" s="83">
        <f t="shared" si="13"/>
        <v>165</v>
      </c>
      <c r="AG3" s="93">
        <v>14.89</v>
      </c>
      <c r="AH3" s="94">
        <f t="shared" si="14"/>
        <v>219</v>
      </c>
      <c r="AI3" s="54">
        <v>9.7100000000000009</v>
      </c>
      <c r="AJ3" s="11">
        <f t="shared" si="15"/>
        <v>87</v>
      </c>
      <c r="AK3" s="88">
        <v>12.73</v>
      </c>
      <c r="AL3" s="59">
        <f t="shared" si="16"/>
        <v>151</v>
      </c>
      <c r="AM3" s="93">
        <v>5.69</v>
      </c>
      <c r="AN3" s="94">
        <f t="shared" si="17"/>
        <v>233</v>
      </c>
    </row>
    <row r="4" spans="1:40" x14ac:dyDescent="0.25">
      <c r="A4" s="37">
        <f t="shared" si="18"/>
        <v>3</v>
      </c>
      <c r="B4" s="37" t="s">
        <v>111</v>
      </c>
      <c r="C4" s="37" t="s">
        <v>112</v>
      </c>
      <c r="D4" s="14">
        <f>L4+AF4+AH4</f>
        <v>607</v>
      </c>
      <c r="E4" s="54"/>
      <c r="F4" s="11">
        <f t="shared" si="0"/>
        <v>0</v>
      </c>
      <c r="G4" s="82"/>
      <c r="H4" s="83">
        <f t="shared" si="1"/>
        <v>0</v>
      </c>
      <c r="I4" s="54"/>
      <c r="J4" s="11">
        <f t="shared" si="2"/>
        <v>0</v>
      </c>
      <c r="K4" s="93">
        <v>11.4</v>
      </c>
      <c r="L4" s="94">
        <f t="shared" si="3"/>
        <v>132</v>
      </c>
      <c r="M4" s="92">
        <v>4.7</v>
      </c>
      <c r="N4" s="86">
        <f t="shared" si="4"/>
        <v>182</v>
      </c>
      <c r="O4" s="85">
        <v>9.23</v>
      </c>
      <c r="P4" s="13">
        <f t="shared" si="5"/>
        <v>81</v>
      </c>
      <c r="Q4" s="107"/>
      <c r="R4" s="108">
        <f t="shared" si="6"/>
        <v>0</v>
      </c>
      <c r="S4" s="109"/>
      <c r="T4" s="106">
        <f t="shared" si="7"/>
        <v>0</v>
      </c>
      <c r="U4" s="40"/>
      <c r="V4" s="59">
        <f t="shared" si="8"/>
        <v>0</v>
      </c>
      <c r="W4" s="89"/>
      <c r="X4" s="59">
        <f t="shared" si="9"/>
        <v>0</v>
      </c>
      <c r="Y4" s="48"/>
      <c r="Z4" s="49">
        <f t="shared" si="10"/>
        <v>0</v>
      </c>
      <c r="AA4" s="48"/>
      <c r="AB4" s="87">
        <f t="shared" si="11"/>
        <v>0</v>
      </c>
      <c r="AC4" s="54"/>
      <c r="AD4" s="11">
        <f t="shared" si="12"/>
        <v>0</v>
      </c>
      <c r="AE4" s="95">
        <v>6.05</v>
      </c>
      <c r="AF4" s="96">
        <f t="shared" si="13"/>
        <v>252</v>
      </c>
      <c r="AG4" s="93">
        <v>15.1</v>
      </c>
      <c r="AH4" s="94">
        <f t="shared" si="14"/>
        <v>223</v>
      </c>
      <c r="AI4" s="54">
        <v>11.87</v>
      </c>
      <c r="AJ4" s="11">
        <f t="shared" si="15"/>
        <v>113</v>
      </c>
      <c r="AK4" s="88"/>
      <c r="AL4" s="59">
        <f t="shared" si="16"/>
        <v>0</v>
      </c>
      <c r="AM4" s="89"/>
      <c r="AN4" s="59">
        <f t="shared" si="17"/>
        <v>0</v>
      </c>
    </row>
    <row r="5" spans="1:40" x14ac:dyDescent="0.25">
      <c r="A5" s="37">
        <f t="shared" si="18"/>
        <v>4</v>
      </c>
      <c r="B5" s="37" t="s">
        <v>151</v>
      </c>
      <c r="C5" s="37" t="s">
        <v>13</v>
      </c>
      <c r="D5" s="14">
        <f>R5+T5+AB5</f>
        <v>369</v>
      </c>
      <c r="E5" s="54"/>
      <c r="F5" s="11">
        <f t="shared" si="0"/>
        <v>0</v>
      </c>
      <c r="G5" s="82"/>
      <c r="H5" s="83">
        <f t="shared" si="1"/>
        <v>0</v>
      </c>
      <c r="I5" s="54"/>
      <c r="J5" s="11">
        <f t="shared" si="2"/>
        <v>0</v>
      </c>
      <c r="K5" s="91"/>
      <c r="L5" s="13">
        <f t="shared" si="3"/>
        <v>0</v>
      </c>
      <c r="M5" s="92"/>
      <c r="N5" s="86">
        <f t="shared" si="4"/>
        <v>0</v>
      </c>
      <c r="O5" s="85"/>
      <c r="P5" s="13">
        <f t="shared" si="5"/>
        <v>0</v>
      </c>
      <c r="Q5" s="95">
        <v>4.79</v>
      </c>
      <c r="R5" s="96">
        <f t="shared" si="6"/>
        <v>187</v>
      </c>
      <c r="S5" s="93">
        <v>8.98</v>
      </c>
      <c r="T5" s="94">
        <f t="shared" si="7"/>
        <v>78</v>
      </c>
      <c r="U5" s="40"/>
      <c r="V5" s="59">
        <f t="shared" si="8"/>
        <v>0</v>
      </c>
      <c r="W5" s="89"/>
      <c r="X5" s="59">
        <f t="shared" si="9"/>
        <v>0</v>
      </c>
      <c r="Y5" s="48">
        <v>4.5</v>
      </c>
      <c r="Z5" s="49">
        <f t="shared" si="10"/>
        <v>172</v>
      </c>
      <c r="AA5" s="93">
        <v>11.19</v>
      </c>
      <c r="AB5" s="94">
        <f t="shared" si="11"/>
        <v>104</v>
      </c>
      <c r="AC5" s="54"/>
      <c r="AD5" s="11">
        <f t="shared" si="12"/>
        <v>0</v>
      </c>
      <c r="AE5" s="82"/>
      <c r="AF5" s="83">
        <f t="shared" si="13"/>
        <v>0</v>
      </c>
      <c r="AG5" s="54"/>
      <c r="AH5" s="11">
        <f t="shared" si="14"/>
        <v>0</v>
      </c>
      <c r="AI5" s="54"/>
      <c r="AJ5" s="11">
        <f t="shared" si="15"/>
        <v>0</v>
      </c>
      <c r="AK5" s="88"/>
      <c r="AL5" s="59">
        <f t="shared" si="16"/>
        <v>0</v>
      </c>
      <c r="AM5" s="89"/>
      <c r="AN5" s="59">
        <f t="shared" si="17"/>
        <v>0</v>
      </c>
    </row>
    <row r="6" spans="1:40" x14ac:dyDescent="0.25">
      <c r="A6" s="37">
        <f t="shared" si="18"/>
        <v>5</v>
      </c>
      <c r="B6" s="37" t="s">
        <v>197</v>
      </c>
      <c r="C6" s="37" t="s">
        <v>68</v>
      </c>
      <c r="D6" s="14">
        <f>Z6+AB6</f>
        <v>315</v>
      </c>
      <c r="E6" s="19"/>
      <c r="F6" s="11">
        <f t="shared" si="0"/>
        <v>0</v>
      </c>
      <c r="G6" s="82"/>
      <c r="H6" s="83">
        <f t="shared" si="1"/>
        <v>0</v>
      </c>
      <c r="I6" s="54"/>
      <c r="J6" s="11">
        <f t="shared" si="2"/>
        <v>0</v>
      </c>
      <c r="K6" s="91"/>
      <c r="L6" s="13">
        <f t="shared" si="3"/>
        <v>0</v>
      </c>
      <c r="M6" s="92"/>
      <c r="N6" s="86">
        <f t="shared" si="4"/>
        <v>0</v>
      </c>
      <c r="O6" s="85"/>
      <c r="P6" s="13">
        <f t="shared" si="5"/>
        <v>0</v>
      </c>
      <c r="Q6" s="107"/>
      <c r="R6" s="108">
        <f t="shared" si="6"/>
        <v>0</v>
      </c>
      <c r="S6" s="109"/>
      <c r="T6" s="106">
        <f t="shared" si="7"/>
        <v>0</v>
      </c>
      <c r="U6" s="40"/>
      <c r="V6" s="59">
        <f t="shared" si="8"/>
        <v>0</v>
      </c>
      <c r="W6" s="89"/>
      <c r="X6" s="59">
        <f t="shared" si="9"/>
        <v>0</v>
      </c>
      <c r="Y6" s="93">
        <v>5.29</v>
      </c>
      <c r="Z6" s="96">
        <f t="shared" si="10"/>
        <v>212</v>
      </c>
      <c r="AA6" s="93">
        <v>11.05</v>
      </c>
      <c r="AB6" s="94">
        <f t="shared" si="11"/>
        <v>103</v>
      </c>
      <c r="AC6" s="54"/>
      <c r="AD6" s="11">
        <f t="shared" si="12"/>
        <v>0</v>
      </c>
      <c r="AE6" s="82"/>
      <c r="AF6" s="83">
        <f t="shared" si="13"/>
        <v>0</v>
      </c>
      <c r="AG6" s="54"/>
      <c r="AH6" s="11">
        <f t="shared" si="14"/>
        <v>0</v>
      </c>
      <c r="AI6" s="54"/>
      <c r="AJ6" s="11">
        <f t="shared" si="15"/>
        <v>0</v>
      </c>
      <c r="AK6" s="88"/>
      <c r="AL6" s="59">
        <f t="shared" si="16"/>
        <v>0</v>
      </c>
      <c r="AM6" s="89"/>
      <c r="AN6" s="59">
        <f t="shared" si="17"/>
        <v>0</v>
      </c>
    </row>
    <row r="7" spans="1:40" x14ac:dyDescent="0.25">
      <c r="A7" s="37">
        <f t="shared" si="18"/>
        <v>6</v>
      </c>
      <c r="B7" s="37" t="s">
        <v>148</v>
      </c>
      <c r="C7" s="37" t="s">
        <v>150</v>
      </c>
      <c r="D7" s="14">
        <f>R7+T7</f>
        <v>309</v>
      </c>
      <c r="E7" s="54"/>
      <c r="F7" s="11">
        <f t="shared" si="0"/>
        <v>0</v>
      </c>
      <c r="G7" s="82"/>
      <c r="H7" s="83">
        <f t="shared" si="1"/>
        <v>0</v>
      </c>
      <c r="I7" s="54"/>
      <c r="J7" s="11">
        <f t="shared" si="2"/>
        <v>0</v>
      </c>
      <c r="K7" s="91"/>
      <c r="L7" s="13">
        <f t="shared" si="3"/>
        <v>0</v>
      </c>
      <c r="M7" s="92"/>
      <c r="N7" s="86">
        <f t="shared" si="4"/>
        <v>0</v>
      </c>
      <c r="O7" s="85"/>
      <c r="P7" s="13">
        <f t="shared" si="5"/>
        <v>0</v>
      </c>
      <c r="Q7" s="95">
        <v>5.8</v>
      </c>
      <c r="R7" s="96">
        <f t="shared" si="6"/>
        <v>239</v>
      </c>
      <c r="S7" s="93">
        <v>8.2899999999999991</v>
      </c>
      <c r="T7" s="94">
        <f t="shared" si="7"/>
        <v>70</v>
      </c>
      <c r="U7" s="40"/>
      <c r="V7" s="59">
        <f t="shared" si="8"/>
        <v>0</v>
      </c>
      <c r="W7" s="89"/>
      <c r="X7" s="59">
        <f t="shared" si="9"/>
        <v>0</v>
      </c>
      <c r="Y7" s="48"/>
      <c r="Z7" s="49">
        <f t="shared" si="10"/>
        <v>0</v>
      </c>
      <c r="AA7" s="48"/>
      <c r="AB7" s="87">
        <f t="shared" si="11"/>
        <v>0</v>
      </c>
      <c r="AC7" s="54"/>
      <c r="AD7" s="11">
        <f t="shared" si="12"/>
        <v>0</v>
      </c>
      <c r="AE7" s="82"/>
      <c r="AF7" s="83">
        <f t="shared" si="13"/>
        <v>0</v>
      </c>
      <c r="AG7" s="54"/>
      <c r="AH7" s="11">
        <f t="shared" si="14"/>
        <v>0</v>
      </c>
      <c r="AI7" s="54"/>
      <c r="AJ7" s="11">
        <f t="shared" si="15"/>
        <v>0</v>
      </c>
      <c r="AK7" s="88"/>
      <c r="AL7" s="59">
        <f t="shared" si="16"/>
        <v>0</v>
      </c>
      <c r="AM7" s="89"/>
      <c r="AN7" s="59">
        <f t="shared" si="17"/>
        <v>0</v>
      </c>
    </row>
    <row r="8" spans="1:40" x14ac:dyDescent="0.25">
      <c r="A8" s="37">
        <f t="shared" si="18"/>
        <v>7</v>
      </c>
      <c r="B8" s="37" t="s">
        <v>198</v>
      </c>
      <c r="C8" s="37" t="s">
        <v>68</v>
      </c>
      <c r="D8" s="14">
        <f>Z8+AB8</f>
        <v>303</v>
      </c>
      <c r="E8" s="19"/>
      <c r="F8" s="11">
        <f t="shared" si="0"/>
        <v>0</v>
      </c>
      <c r="G8" s="82"/>
      <c r="H8" s="83">
        <f t="shared" si="1"/>
        <v>0</v>
      </c>
      <c r="I8" s="54"/>
      <c r="J8" s="11">
        <f t="shared" si="2"/>
        <v>0</v>
      </c>
      <c r="K8" s="91"/>
      <c r="L8" s="13">
        <f t="shared" si="3"/>
        <v>0</v>
      </c>
      <c r="M8" s="92"/>
      <c r="N8" s="86">
        <f t="shared" si="4"/>
        <v>0</v>
      </c>
      <c r="O8" s="85"/>
      <c r="P8" s="13">
        <f t="shared" si="5"/>
        <v>0</v>
      </c>
      <c r="Q8" s="107"/>
      <c r="R8" s="108">
        <f t="shared" si="6"/>
        <v>0</v>
      </c>
      <c r="S8" s="109"/>
      <c r="T8" s="106">
        <f t="shared" si="7"/>
        <v>0</v>
      </c>
      <c r="U8" s="40"/>
      <c r="V8" s="59">
        <f t="shared" si="8"/>
        <v>0</v>
      </c>
      <c r="W8" s="89"/>
      <c r="X8" s="59">
        <f t="shared" si="9"/>
        <v>0</v>
      </c>
      <c r="Y8" s="93">
        <v>4.8099999999999996</v>
      </c>
      <c r="Z8" s="96">
        <f t="shared" si="10"/>
        <v>188</v>
      </c>
      <c r="AA8" s="93">
        <v>12.09</v>
      </c>
      <c r="AB8" s="94">
        <f t="shared" si="11"/>
        <v>115</v>
      </c>
      <c r="AC8" s="54"/>
      <c r="AD8" s="11">
        <f t="shared" si="12"/>
        <v>0</v>
      </c>
      <c r="AE8" s="82"/>
      <c r="AF8" s="83">
        <f t="shared" si="13"/>
        <v>0</v>
      </c>
      <c r="AG8" s="54"/>
      <c r="AH8" s="11">
        <f t="shared" si="14"/>
        <v>0</v>
      </c>
      <c r="AI8" s="54"/>
      <c r="AJ8" s="11">
        <f t="shared" si="15"/>
        <v>0</v>
      </c>
      <c r="AK8" s="88"/>
      <c r="AL8" s="59">
        <f t="shared" si="16"/>
        <v>0</v>
      </c>
      <c r="AM8" s="89"/>
      <c r="AN8" s="59">
        <f t="shared" si="17"/>
        <v>0</v>
      </c>
    </row>
    <row r="9" spans="1:40" x14ac:dyDescent="0.25">
      <c r="A9" s="37">
        <f t="shared" si="18"/>
        <v>8</v>
      </c>
      <c r="B9" s="37" t="s">
        <v>158</v>
      </c>
      <c r="C9" s="37" t="s">
        <v>9</v>
      </c>
      <c r="D9" s="14">
        <f>X9+AH9+AN9</f>
        <v>297</v>
      </c>
      <c r="E9" s="54"/>
      <c r="F9" s="11">
        <f t="shared" si="0"/>
        <v>0</v>
      </c>
      <c r="G9" s="82"/>
      <c r="H9" s="83">
        <f t="shared" si="1"/>
        <v>0</v>
      </c>
      <c r="I9" s="54"/>
      <c r="J9" s="11">
        <f t="shared" si="2"/>
        <v>0</v>
      </c>
      <c r="K9" s="91"/>
      <c r="L9" s="13">
        <f t="shared" si="3"/>
        <v>0</v>
      </c>
      <c r="M9" s="92"/>
      <c r="N9" s="86">
        <f t="shared" si="4"/>
        <v>0</v>
      </c>
      <c r="O9" s="85"/>
      <c r="P9" s="13">
        <f t="shared" si="5"/>
        <v>0</v>
      </c>
      <c r="Q9" s="107"/>
      <c r="R9" s="108">
        <f t="shared" si="6"/>
        <v>0</v>
      </c>
      <c r="S9" s="109"/>
      <c r="T9" s="106">
        <f t="shared" si="7"/>
        <v>0</v>
      </c>
      <c r="U9" s="89">
        <v>4.74</v>
      </c>
      <c r="V9" s="59">
        <f t="shared" si="8"/>
        <v>60</v>
      </c>
      <c r="W9" s="93">
        <v>9.1199999999999992</v>
      </c>
      <c r="X9" s="94">
        <f t="shared" si="9"/>
        <v>80</v>
      </c>
      <c r="Y9" s="48">
        <v>3.68</v>
      </c>
      <c r="Z9" s="49">
        <f t="shared" si="10"/>
        <v>133</v>
      </c>
      <c r="AA9" s="48">
        <v>8.4</v>
      </c>
      <c r="AB9" s="87">
        <f t="shared" si="11"/>
        <v>71</v>
      </c>
      <c r="AC9" s="54">
        <v>6.7</v>
      </c>
      <c r="AD9" s="11">
        <f t="shared" si="12"/>
        <v>66</v>
      </c>
      <c r="AE9" s="82">
        <v>3.69</v>
      </c>
      <c r="AF9" s="83">
        <f t="shared" si="13"/>
        <v>133</v>
      </c>
      <c r="AG9" s="93">
        <v>6.25</v>
      </c>
      <c r="AH9" s="94">
        <f t="shared" si="14"/>
        <v>83</v>
      </c>
      <c r="AI9" s="54">
        <v>8.58</v>
      </c>
      <c r="AJ9" s="11">
        <f t="shared" si="15"/>
        <v>74</v>
      </c>
      <c r="AK9" s="88">
        <v>7.65</v>
      </c>
      <c r="AL9" s="59">
        <f t="shared" si="16"/>
        <v>78</v>
      </c>
      <c r="AM9" s="93">
        <v>3.71</v>
      </c>
      <c r="AN9" s="94">
        <f t="shared" si="17"/>
        <v>134</v>
      </c>
    </row>
    <row r="10" spans="1:40" x14ac:dyDescent="0.25">
      <c r="A10" s="37">
        <f t="shared" si="18"/>
        <v>9</v>
      </c>
      <c r="B10" s="37" t="s">
        <v>199</v>
      </c>
      <c r="C10" s="37" t="s">
        <v>68</v>
      </c>
      <c r="D10" s="14">
        <f>Z10+AB10</f>
        <v>278</v>
      </c>
      <c r="E10" s="19"/>
      <c r="F10" s="11">
        <f t="shared" si="0"/>
        <v>0</v>
      </c>
      <c r="G10" s="82"/>
      <c r="H10" s="83">
        <f t="shared" si="1"/>
        <v>0</v>
      </c>
      <c r="I10" s="54"/>
      <c r="J10" s="11">
        <f t="shared" si="2"/>
        <v>0</v>
      </c>
      <c r="K10" s="91"/>
      <c r="L10" s="13">
        <f t="shared" si="3"/>
        <v>0</v>
      </c>
      <c r="M10" s="92"/>
      <c r="N10" s="86">
        <f t="shared" si="4"/>
        <v>0</v>
      </c>
      <c r="O10" s="85"/>
      <c r="P10" s="13">
        <f t="shared" si="5"/>
        <v>0</v>
      </c>
      <c r="Q10" s="107"/>
      <c r="R10" s="108">
        <f t="shared" si="6"/>
        <v>0</v>
      </c>
      <c r="S10" s="109"/>
      <c r="T10" s="106">
        <f t="shared" si="7"/>
        <v>0</v>
      </c>
      <c r="U10" s="40"/>
      <c r="V10" s="59">
        <f t="shared" si="8"/>
        <v>0</v>
      </c>
      <c r="W10" s="89"/>
      <c r="X10" s="59">
        <f t="shared" si="9"/>
        <v>0</v>
      </c>
      <c r="Y10" s="93">
        <v>4.7699999999999996</v>
      </c>
      <c r="Z10" s="96">
        <f t="shared" si="10"/>
        <v>186</v>
      </c>
      <c r="AA10" s="93">
        <v>10.14</v>
      </c>
      <c r="AB10" s="94">
        <f t="shared" si="11"/>
        <v>92</v>
      </c>
      <c r="AC10" s="54"/>
      <c r="AD10" s="11">
        <f t="shared" si="12"/>
        <v>0</v>
      </c>
      <c r="AE10" s="82"/>
      <c r="AF10" s="83">
        <f t="shared" si="13"/>
        <v>0</v>
      </c>
      <c r="AG10" s="54"/>
      <c r="AH10" s="11">
        <f t="shared" si="14"/>
        <v>0</v>
      </c>
      <c r="AI10" s="54"/>
      <c r="AJ10" s="11">
        <f t="shared" si="15"/>
        <v>0</v>
      </c>
      <c r="AK10" s="88"/>
      <c r="AL10" s="59">
        <f t="shared" si="16"/>
        <v>0</v>
      </c>
      <c r="AM10" s="89"/>
      <c r="AN10" s="59">
        <f t="shared" si="17"/>
        <v>0</v>
      </c>
    </row>
    <row r="11" spans="1:40" x14ac:dyDescent="0.25">
      <c r="A11" s="37">
        <f t="shared" si="18"/>
        <v>10</v>
      </c>
      <c r="B11" s="37" t="s">
        <v>153</v>
      </c>
      <c r="C11" s="37" t="s">
        <v>50</v>
      </c>
      <c r="D11" s="14">
        <f>R11+T11</f>
        <v>250</v>
      </c>
      <c r="E11" s="54"/>
      <c r="F11" s="11">
        <f t="shared" si="0"/>
        <v>0</v>
      </c>
      <c r="G11" s="82"/>
      <c r="H11" s="83">
        <f t="shared" si="1"/>
        <v>0</v>
      </c>
      <c r="I11" s="54"/>
      <c r="J11" s="11">
        <f t="shared" si="2"/>
        <v>0</v>
      </c>
      <c r="K11" s="91"/>
      <c r="L11" s="13">
        <f t="shared" si="3"/>
        <v>0</v>
      </c>
      <c r="M11" s="92"/>
      <c r="N11" s="86">
        <f t="shared" si="4"/>
        <v>0</v>
      </c>
      <c r="O11" s="85"/>
      <c r="P11" s="13">
        <f t="shared" si="5"/>
        <v>0</v>
      </c>
      <c r="Q11" s="95">
        <v>3.9</v>
      </c>
      <c r="R11" s="96">
        <f t="shared" si="6"/>
        <v>143</v>
      </c>
      <c r="S11" s="93">
        <v>11.43</v>
      </c>
      <c r="T11" s="94">
        <f t="shared" si="7"/>
        <v>107</v>
      </c>
      <c r="U11" s="40"/>
      <c r="V11" s="59">
        <f t="shared" si="8"/>
        <v>0</v>
      </c>
      <c r="W11" s="89"/>
      <c r="X11" s="59">
        <f t="shared" si="9"/>
        <v>0</v>
      </c>
      <c r="Y11" s="48"/>
      <c r="Z11" s="49">
        <f t="shared" si="10"/>
        <v>0</v>
      </c>
      <c r="AA11" s="48"/>
      <c r="AB11" s="87">
        <f t="shared" si="11"/>
        <v>0</v>
      </c>
      <c r="AC11" s="54"/>
      <c r="AD11" s="11">
        <f t="shared" si="12"/>
        <v>0</v>
      </c>
      <c r="AE11" s="82"/>
      <c r="AF11" s="83">
        <f t="shared" si="13"/>
        <v>0</v>
      </c>
      <c r="AG11" s="54"/>
      <c r="AH11" s="11">
        <f t="shared" si="14"/>
        <v>0</v>
      </c>
      <c r="AI11" s="54"/>
      <c r="AJ11" s="11">
        <f t="shared" si="15"/>
        <v>0</v>
      </c>
      <c r="AK11" s="88"/>
      <c r="AL11" s="59">
        <f t="shared" si="16"/>
        <v>0</v>
      </c>
      <c r="AM11" s="89"/>
      <c r="AN11" s="59">
        <f t="shared" si="17"/>
        <v>0</v>
      </c>
    </row>
    <row r="12" spans="1:40" x14ac:dyDescent="0.25">
      <c r="A12" s="37">
        <f t="shared" si="18"/>
        <v>11</v>
      </c>
      <c r="B12" s="37" t="s">
        <v>203</v>
      </c>
      <c r="C12" s="37" t="s">
        <v>68</v>
      </c>
      <c r="D12" s="14">
        <f>Z12+AB12</f>
        <v>247</v>
      </c>
      <c r="E12" s="19"/>
      <c r="F12" s="11">
        <f t="shared" si="0"/>
        <v>0</v>
      </c>
      <c r="G12" s="82"/>
      <c r="H12" s="83">
        <f t="shared" si="1"/>
        <v>0</v>
      </c>
      <c r="I12" s="54"/>
      <c r="J12" s="11">
        <f t="shared" si="2"/>
        <v>0</v>
      </c>
      <c r="K12" s="91"/>
      <c r="L12" s="13">
        <f t="shared" si="3"/>
        <v>0</v>
      </c>
      <c r="M12" s="92"/>
      <c r="N12" s="86">
        <f t="shared" si="4"/>
        <v>0</v>
      </c>
      <c r="O12" s="85"/>
      <c r="P12" s="13">
        <f t="shared" si="5"/>
        <v>0</v>
      </c>
      <c r="Q12" s="107"/>
      <c r="R12" s="108">
        <f t="shared" si="6"/>
        <v>0</v>
      </c>
      <c r="S12" s="109"/>
      <c r="T12" s="106">
        <f t="shared" si="7"/>
        <v>0</v>
      </c>
      <c r="U12" s="40"/>
      <c r="V12" s="59">
        <f t="shared" si="8"/>
        <v>0</v>
      </c>
      <c r="W12" s="89"/>
      <c r="X12" s="59">
        <f t="shared" si="9"/>
        <v>0</v>
      </c>
      <c r="Y12" s="93">
        <v>3.94</v>
      </c>
      <c r="Z12" s="96">
        <f t="shared" si="10"/>
        <v>145</v>
      </c>
      <c r="AA12" s="93">
        <v>10.97</v>
      </c>
      <c r="AB12" s="94">
        <f t="shared" si="11"/>
        <v>102</v>
      </c>
      <c r="AC12" s="54"/>
      <c r="AD12" s="11">
        <f t="shared" si="12"/>
        <v>0</v>
      </c>
      <c r="AE12" s="82"/>
      <c r="AF12" s="83">
        <f t="shared" si="13"/>
        <v>0</v>
      </c>
      <c r="AG12" s="54"/>
      <c r="AH12" s="11">
        <f t="shared" si="14"/>
        <v>0</v>
      </c>
      <c r="AI12" s="54"/>
      <c r="AJ12" s="11">
        <f t="shared" si="15"/>
        <v>0</v>
      </c>
      <c r="AK12" s="88"/>
      <c r="AL12" s="59">
        <f t="shared" si="16"/>
        <v>0</v>
      </c>
      <c r="AM12" s="89"/>
      <c r="AN12" s="59">
        <f t="shared" si="17"/>
        <v>0</v>
      </c>
    </row>
    <row r="13" spans="1:40" x14ac:dyDescent="0.25">
      <c r="A13" s="37">
        <f t="shared" si="18"/>
        <v>12</v>
      </c>
      <c r="B13" s="37" t="s">
        <v>152</v>
      </c>
      <c r="C13" s="37" t="s">
        <v>13</v>
      </c>
      <c r="D13" s="14">
        <f>R13+T13</f>
        <v>237</v>
      </c>
      <c r="E13" s="54"/>
      <c r="F13" s="11">
        <f t="shared" si="0"/>
        <v>0</v>
      </c>
      <c r="G13" s="82"/>
      <c r="H13" s="83">
        <f t="shared" si="1"/>
        <v>0</v>
      </c>
      <c r="I13" s="54"/>
      <c r="J13" s="11">
        <f t="shared" si="2"/>
        <v>0</v>
      </c>
      <c r="K13" s="91"/>
      <c r="L13" s="13">
        <f t="shared" si="3"/>
        <v>0</v>
      </c>
      <c r="M13" s="92"/>
      <c r="N13" s="86">
        <f t="shared" si="4"/>
        <v>0</v>
      </c>
      <c r="O13" s="85"/>
      <c r="P13" s="13">
        <f t="shared" si="5"/>
        <v>0</v>
      </c>
      <c r="Q13" s="95">
        <v>4.5</v>
      </c>
      <c r="R13" s="96">
        <f t="shared" si="6"/>
        <v>172</v>
      </c>
      <c r="S13" s="93">
        <v>7.85</v>
      </c>
      <c r="T13" s="94">
        <f t="shared" si="7"/>
        <v>65</v>
      </c>
      <c r="U13" s="40"/>
      <c r="V13" s="59">
        <f t="shared" si="8"/>
        <v>0</v>
      </c>
      <c r="W13" s="89"/>
      <c r="X13" s="59">
        <f t="shared" si="9"/>
        <v>0</v>
      </c>
      <c r="Y13" s="48"/>
      <c r="Z13" s="49">
        <f t="shared" si="10"/>
        <v>0</v>
      </c>
      <c r="AA13" s="48"/>
      <c r="AB13" s="87">
        <f t="shared" si="11"/>
        <v>0</v>
      </c>
      <c r="AC13" s="54"/>
      <c r="AD13" s="11">
        <f t="shared" si="12"/>
        <v>0</v>
      </c>
      <c r="AE13" s="82"/>
      <c r="AF13" s="83">
        <f t="shared" si="13"/>
        <v>0</v>
      </c>
      <c r="AG13" s="54"/>
      <c r="AH13" s="11">
        <f t="shared" si="14"/>
        <v>0</v>
      </c>
      <c r="AI13" s="54"/>
      <c r="AJ13" s="11">
        <f t="shared" si="15"/>
        <v>0</v>
      </c>
      <c r="AK13" s="88"/>
      <c r="AL13" s="59">
        <f t="shared" si="16"/>
        <v>0</v>
      </c>
      <c r="AM13" s="89"/>
      <c r="AN13" s="59">
        <f t="shared" si="17"/>
        <v>0</v>
      </c>
    </row>
    <row r="14" spans="1:40" x14ac:dyDescent="0.25">
      <c r="A14" s="37">
        <f t="shared" si="18"/>
        <v>13</v>
      </c>
      <c r="B14" s="37" t="s">
        <v>200</v>
      </c>
      <c r="C14" s="37" t="s">
        <v>68</v>
      </c>
      <c r="D14" s="14">
        <f>Z14+AB14</f>
        <v>236</v>
      </c>
      <c r="E14" s="19"/>
      <c r="F14" s="11">
        <f t="shared" si="0"/>
        <v>0</v>
      </c>
      <c r="G14" s="82"/>
      <c r="H14" s="83">
        <f t="shared" si="1"/>
        <v>0</v>
      </c>
      <c r="I14" s="54"/>
      <c r="J14" s="11">
        <f t="shared" si="2"/>
        <v>0</v>
      </c>
      <c r="K14" s="91"/>
      <c r="L14" s="13">
        <f t="shared" si="3"/>
        <v>0</v>
      </c>
      <c r="M14" s="92"/>
      <c r="N14" s="86">
        <f t="shared" si="4"/>
        <v>0</v>
      </c>
      <c r="O14" s="85"/>
      <c r="P14" s="13">
        <f t="shared" si="5"/>
        <v>0</v>
      </c>
      <c r="Q14" s="107"/>
      <c r="R14" s="108">
        <f t="shared" si="6"/>
        <v>0</v>
      </c>
      <c r="S14" s="109"/>
      <c r="T14" s="106">
        <f t="shared" si="7"/>
        <v>0</v>
      </c>
      <c r="U14" s="40"/>
      <c r="V14" s="59">
        <f t="shared" si="8"/>
        <v>0</v>
      </c>
      <c r="W14" s="89"/>
      <c r="X14" s="59">
        <f t="shared" si="9"/>
        <v>0</v>
      </c>
      <c r="Y14" s="93">
        <v>4.43</v>
      </c>
      <c r="Z14" s="96">
        <f t="shared" si="10"/>
        <v>169</v>
      </c>
      <c r="AA14" s="93">
        <v>7.98</v>
      </c>
      <c r="AB14" s="94">
        <f t="shared" si="11"/>
        <v>67</v>
      </c>
      <c r="AC14" s="54"/>
      <c r="AD14" s="11">
        <f t="shared" si="12"/>
        <v>0</v>
      </c>
      <c r="AE14" s="82"/>
      <c r="AF14" s="83">
        <f t="shared" si="13"/>
        <v>0</v>
      </c>
      <c r="AG14" s="54"/>
      <c r="AH14" s="11">
        <f t="shared" si="14"/>
        <v>0</v>
      </c>
      <c r="AI14" s="54"/>
      <c r="AJ14" s="11">
        <f t="shared" si="15"/>
        <v>0</v>
      </c>
      <c r="AK14" s="88"/>
      <c r="AL14" s="59">
        <f t="shared" si="16"/>
        <v>0</v>
      </c>
      <c r="AM14" s="89"/>
      <c r="AN14" s="59">
        <f t="shared" si="17"/>
        <v>0</v>
      </c>
    </row>
    <row r="15" spans="1:40" x14ac:dyDescent="0.25">
      <c r="A15" s="37">
        <f t="shared" si="18"/>
        <v>14</v>
      </c>
      <c r="B15" s="37" t="s">
        <v>201</v>
      </c>
      <c r="C15" s="37" t="s">
        <v>68</v>
      </c>
      <c r="D15" s="14">
        <f>Z15+AB15</f>
        <v>232</v>
      </c>
      <c r="E15" s="19"/>
      <c r="F15" s="11">
        <f t="shared" si="0"/>
        <v>0</v>
      </c>
      <c r="G15" s="82"/>
      <c r="H15" s="83">
        <f t="shared" si="1"/>
        <v>0</v>
      </c>
      <c r="I15" s="54"/>
      <c r="J15" s="11">
        <f t="shared" si="2"/>
        <v>0</v>
      </c>
      <c r="K15" s="91"/>
      <c r="L15" s="13">
        <f t="shared" si="3"/>
        <v>0</v>
      </c>
      <c r="M15" s="92"/>
      <c r="N15" s="86">
        <f t="shared" si="4"/>
        <v>0</v>
      </c>
      <c r="O15" s="85"/>
      <c r="P15" s="13">
        <f t="shared" si="5"/>
        <v>0</v>
      </c>
      <c r="Q15" s="107"/>
      <c r="R15" s="108">
        <f t="shared" si="6"/>
        <v>0</v>
      </c>
      <c r="S15" s="109"/>
      <c r="T15" s="106">
        <f t="shared" si="7"/>
        <v>0</v>
      </c>
      <c r="U15" s="40"/>
      <c r="V15" s="59">
        <f t="shared" si="8"/>
        <v>0</v>
      </c>
      <c r="W15" s="89"/>
      <c r="X15" s="59">
        <f t="shared" si="9"/>
        <v>0</v>
      </c>
      <c r="Y15" s="93">
        <v>4.3600000000000003</v>
      </c>
      <c r="Z15" s="96">
        <f t="shared" si="10"/>
        <v>165</v>
      </c>
      <c r="AA15" s="93">
        <v>7.98</v>
      </c>
      <c r="AB15" s="94">
        <f t="shared" si="11"/>
        <v>67</v>
      </c>
      <c r="AC15" s="54"/>
      <c r="AD15" s="11">
        <f t="shared" si="12"/>
        <v>0</v>
      </c>
      <c r="AE15" s="82"/>
      <c r="AF15" s="83">
        <f t="shared" si="13"/>
        <v>0</v>
      </c>
      <c r="AG15" s="54"/>
      <c r="AH15" s="11">
        <f t="shared" si="14"/>
        <v>0</v>
      </c>
      <c r="AI15" s="54"/>
      <c r="AJ15" s="11">
        <f t="shared" si="15"/>
        <v>0</v>
      </c>
      <c r="AK15" s="88"/>
      <c r="AL15" s="59">
        <f t="shared" si="16"/>
        <v>0</v>
      </c>
      <c r="AM15" s="89"/>
      <c r="AN15" s="59">
        <f t="shared" si="17"/>
        <v>0</v>
      </c>
    </row>
    <row r="16" spans="1:40" x14ac:dyDescent="0.25">
      <c r="A16" s="37">
        <f t="shared" si="18"/>
        <v>15</v>
      </c>
      <c r="B16" s="37" t="s">
        <v>202</v>
      </c>
      <c r="C16" s="37" t="s">
        <v>68</v>
      </c>
      <c r="D16" s="14">
        <f>Z16+AB16</f>
        <v>214</v>
      </c>
      <c r="E16" s="19"/>
      <c r="F16" s="11">
        <f t="shared" si="0"/>
        <v>0</v>
      </c>
      <c r="G16" s="82"/>
      <c r="H16" s="83">
        <f t="shared" si="1"/>
        <v>0</v>
      </c>
      <c r="I16" s="54"/>
      <c r="J16" s="11">
        <f t="shared" si="2"/>
        <v>0</v>
      </c>
      <c r="K16" s="91"/>
      <c r="L16" s="13">
        <f t="shared" si="3"/>
        <v>0</v>
      </c>
      <c r="M16" s="92"/>
      <c r="N16" s="86">
        <f t="shared" si="4"/>
        <v>0</v>
      </c>
      <c r="O16" s="85"/>
      <c r="P16" s="13">
        <f t="shared" si="5"/>
        <v>0</v>
      </c>
      <c r="Q16" s="107"/>
      <c r="R16" s="108">
        <f t="shared" si="6"/>
        <v>0</v>
      </c>
      <c r="S16" s="109"/>
      <c r="T16" s="106">
        <f t="shared" si="7"/>
        <v>0</v>
      </c>
      <c r="U16" s="40"/>
      <c r="V16" s="59">
        <f t="shared" si="8"/>
        <v>0</v>
      </c>
      <c r="W16" s="89"/>
      <c r="X16" s="59">
        <f t="shared" si="9"/>
        <v>0</v>
      </c>
      <c r="Y16" s="93">
        <v>4.2</v>
      </c>
      <c r="Z16" s="96">
        <f t="shared" si="10"/>
        <v>158</v>
      </c>
      <c r="AA16" s="93">
        <v>7.05</v>
      </c>
      <c r="AB16" s="94">
        <f t="shared" si="11"/>
        <v>56</v>
      </c>
      <c r="AC16" s="54"/>
      <c r="AD16" s="11">
        <f t="shared" si="12"/>
        <v>0</v>
      </c>
      <c r="AE16" s="82"/>
      <c r="AF16" s="83">
        <f t="shared" si="13"/>
        <v>0</v>
      </c>
      <c r="AG16" s="54"/>
      <c r="AH16" s="11">
        <f t="shared" si="14"/>
        <v>0</v>
      </c>
      <c r="AI16" s="54"/>
      <c r="AJ16" s="11">
        <f t="shared" si="15"/>
        <v>0</v>
      </c>
      <c r="AK16" s="88"/>
      <c r="AL16" s="59">
        <f t="shared" si="16"/>
        <v>0</v>
      </c>
      <c r="AM16" s="89"/>
      <c r="AN16" s="59">
        <f t="shared" si="17"/>
        <v>0</v>
      </c>
    </row>
    <row r="17" spans="1:40" x14ac:dyDescent="0.25">
      <c r="A17" s="37">
        <f t="shared" si="18"/>
        <v>16</v>
      </c>
      <c r="B17" s="37" t="s">
        <v>204</v>
      </c>
      <c r="C17" s="37" t="s">
        <v>59</v>
      </c>
      <c r="D17" s="14">
        <f>Z17+AB17</f>
        <v>172</v>
      </c>
      <c r="E17" s="19"/>
      <c r="F17" s="11">
        <f t="shared" si="0"/>
        <v>0</v>
      </c>
      <c r="G17" s="82"/>
      <c r="H17" s="83">
        <f t="shared" si="1"/>
        <v>0</v>
      </c>
      <c r="I17" s="54"/>
      <c r="J17" s="11">
        <f t="shared" si="2"/>
        <v>0</v>
      </c>
      <c r="K17" s="91"/>
      <c r="L17" s="13">
        <f t="shared" si="3"/>
        <v>0</v>
      </c>
      <c r="M17" s="92"/>
      <c r="N17" s="86">
        <f t="shared" si="4"/>
        <v>0</v>
      </c>
      <c r="O17" s="85"/>
      <c r="P17" s="13">
        <f t="shared" si="5"/>
        <v>0</v>
      </c>
      <c r="Q17" s="107"/>
      <c r="R17" s="108">
        <f t="shared" si="6"/>
        <v>0</v>
      </c>
      <c r="S17" s="109"/>
      <c r="T17" s="106">
        <f t="shared" si="7"/>
        <v>0</v>
      </c>
      <c r="U17" s="40"/>
      <c r="V17" s="59">
        <f t="shared" si="8"/>
        <v>0</v>
      </c>
      <c r="W17" s="89"/>
      <c r="X17" s="59">
        <f t="shared" si="9"/>
        <v>0</v>
      </c>
      <c r="Y17" s="93">
        <v>3.46</v>
      </c>
      <c r="Z17" s="96">
        <f t="shared" si="10"/>
        <v>122</v>
      </c>
      <c r="AA17" s="93">
        <v>6.5</v>
      </c>
      <c r="AB17" s="94">
        <f t="shared" si="11"/>
        <v>50</v>
      </c>
      <c r="AC17" s="54"/>
      <c r="AD17" s="11">
        <f t="shared" si="12"/>
        <v>0</v>
      </c>
      <c r="AE17" s="82"/>
      <c r="AF17" s="83">
        <f t="shared" si="13"/>
        <v>0</v>
      </c>
      <c r="AG17" s="54"/>
      <c r="AH17" s="11">
        <f t="shared" si="14"/>
        <v>0</v>
      </c>
      <c r="AI17" s="54"/>
      <c r="AJ17" s="11">
        <f t="shared" si="15"/>
        <v>0</v>
      </c>
      <c r="AK17" s="88"/>
      <c r="AL17" s="59">
        <f t="shared" si="16"/>
        <v>0</v>
      </c>
      <c r="AM17" s="89"/>
      <c r="AN17" s="59">
        <f t="shared" si="17"/>
        <v>0</v>
      </c>
    </row>
    <row r="18" spans="1:40" x14ac:dyDescent="0.25">
      <c r="A18" s="37">
        <f t="shared" si="18"/>
        <v>17</v>
      </c>
      <c r="B18" s="37" t="s">
        <v>110</v>
      </c>
      <c r="C18" s="37" t="s">
        <v>61</v>
      </c>
      <c r="D18" s="14">
        <f>H18</f>
        <v>81</v>
      </c>
      <c r="E18" s="54"/>
      <c r="F18" s="11">
        <f t="shared" si="0"/>
        <v>0</v>
      </c>
      <c r="G18" s="95">
        <v>2.56</v>
      </c>
      <c r="H18" s="96">
        <f t="shared" si="1"/>
        <v>81</v>
      </c>
      <c r="I18" s="54"/>
      <c r="J18" s="11">
        <f t="shared" si="2"/>
        <v>0</v>
      </c>
      <c r="K18" s="91"/>
      <c r="L18" s="13">
        <f t="shared" si="3"/>
        <v>0</v>
      </c>
      <c r="M18" s="92"/>
      <c r="N18" s="86">
        <f t="shared" si="4"/>
        <v>0</v>
      </c>
      <c r="O18" s="85"/>
      <c r="P18" s="13">
        <f t="shared" si="5"/>
        <v>0</v>
      </c>
      <c r="Q18" s="107"/>
      <c r="R18" s="108">
        <f t="shared" si="6"/>
        <v>0</v>
      </c>
      <c r="S18" s="109"/>
      <c r="T18" s="106">
        <f t="shared" si="7"/>
        <v>0</v>
      </c>
      <c r="U18" s="40"/>
      <c r="V18" s="59">
        <f t="shared" si="8"/>
        <v>0</v>
      </c>
      <c r="W18" s="89"/>
      <c r="X18" s="59">
        <f t="shared" si="9"/>
        <v>0</v>
      </c>
      <c r="Y18" s="48"/>
      <c r="Z18" s="49">
        <f t="shared" si="10"/>
        <v>0</v>
      </c>
      <c r="AA18" s="48"/>
      <c r="AB18" s="87">
        <f t="shared" si="11"/>
        <v>0</v>
      </c>
      <c r="AC18" s="54"/>
      <c r="AD18" s="11">
        <f t="shared" si="12"/>
        <v>0</v>
      </c>
      <c r="AE18" s="82"/>
      <c r="AF18" s="83">
        <f t="shared" si="13"/>
        <v>0</v>
      </c>
      <c r="AG18" s="54"/>
      <c r="AH18" s="11">
        <f t="shared" si="14"/>
        <v>0</v>
      </c>
      <c r="AI18" s="54"/>
      <c r="AJ18" s="11">
        <f t="shared" si="15"/>
        <v>0</v>
      </c>
      <c r="AK18" s="88"/>
      <c r="AL18" s="59">
        <f t="shared" si="16"/>
        <v>0</v>
      </c>
      <c r="AM18" s="89"/>
      <c r="AN18" s="59">
        <f t="shared" si="17"/>
        <v>0</v>
      </c>
    </row>
    <row r="19" spans="1:40" x14ac:dyDescent="0.25">
      <c r="A19" s="37">
        <f t="shared" ref="A19" si="19">A18+1</f>
        <v>18</v>
      </c>
      <c r="B19" s="37" t="s">
        <v>154</v>
      </c>
      <c r="C19" s="37" t="s">
        <v>155</v>
      </c>
      <c r="D19" s="14">
        <f>T19</f>
        <v>39</v>
      </c>
      <c r="E19" s="54"/>
      <c r="F19" s="11">
        <f t="shared" si="0"/>
        <v>0</v>
      </c>
      <c r="G19" s="82"/>
      <c r="H19" s="83">
        <f t="shared" si="1"/>
        <v>0</v>
      </c>
      <c r="I19" s="54"/>
      <c r="J19" s="11">
        <f t="shared" si="2"/>
        <v>0</v>
      </c>
      <c r="K19" s="91"/>
      <c r="L19" s="13">
        <f t="shared" si="3"/>
        <v>0</v>
      </c>
      <c r="M19" s="92"/>
      <c r="N19" s="86">
        <f t="shared" si="4"/>
        <v>0</v>
      </c>
      <c r="O19" s="85"/>
      <c r="P19" s="13">
        <f t="shared" si="5"/>
        <v>0</v>
      </c>
      <c r="Q19" s="107"/>
      <c r="R19" s="108">
        <f t="shared" si="6"/>
        <v>0</v>
      </c>
      <c r="S19" s="93">
        <v>5.51</v>
      </c>
      <c r="T19" s="94">
        <f t="shared" si="7"/>
        <v>39</v>
      </c>
      <c r="U19" s="40"/>
      <c r="V19" s="59">
        <f t="shared" si="8"/>
        <v>0</v>
      </c>
      <c r="W19" s="89"/>
      <c r="X19" s="59">
        <f t="shared" si="9"/>
        <v>0</v>
      </c>
      <c r="Y19" s="48"/>
      <c r="Z19" s="49">
        <f t="shared" si="10"/>
        <v>0</v>
      </c>
      <c r="AA19" s="48"/>
      <c r="AB19" s="87">
        <f t="shared" si="11"/>
        <v>0</v>
      </c>
      <c r="AC19" s="54"/>
      <c r="AD19" s="11">
        <f t="shared" si="12"/>
        <v>0</v>
      </c>
      <c r="AE19" s="82"/>
      <c r="AF19" s="83">
        <f t="shared" si="13"/>
        <v>0</v>
      </c>
      <c r="AG19" s="54"/>
      <c r="AH19" s="11">
        <f t="shared" si="14"/>
        <v>0</v>
      </c>
      <c r="AI19" s="54"/>
      <c r="AJ19" s="11">
        <f t="shared" si="15"/>
        <v>0</v>
      </c>
      <c r="AK19" s="88"/>
      <c r="AL19" s="59">
        <f t="shared" si="16"/>
        <v>0</v>
      </c>
      <c r="AM19" s="89"/>
      <c r="AN19" s="59">
        <f t="shared" si="17"/>
        <v>0</v>
      </c>
    </row>
    <row r="20" spans="1:40" x14ac:dyDescent="0.25">
      <c r="A20" s="37"/>
      <c r="B20" s="37"/>
      <c r="C20" s="37"/>
      <c r="D20" s="14"/>
      <c r="E20" s="19"/>
      <c r="F20" s="11">
        <f t="shared" si="0"/>
        <v>0</v>
      </c>
      <c r="G20" s="82"/>
      <c r="H20" s="83">
        <f t="shared" si="1"/>
        <v>0</v>
      </c>
      <c r="I20" s="54"/>
      <c r="J20" s="11">
        <f t="shared" si="2"/>
        <v>0</v>
      </c>
      <c r="K20" s="91"/>
      <c r="L20" s="13">
        <f t="shared" si="3"/>
        <v>0</v>
      </c>
      <c r="M20" s="92"/>
      <c r="N20" s="86">
        <f t="shared" si="4"/>
        <v>0</v>
      </c>
      <c r="O20" s="85"/>
      <c r="P20" s="13">
        <f t="shared" si="5"/>
        <v>0</v>
      </c>
      <c r="Q20" s="107"/>
      <c r="R20" s="108">
        <f t="shared" si="6"/>
        <v>0</v>
      </c>
      <c r="S20" s="109"/>
      <c r="T20" s="106">
        <f t="shared" si="7"/>
        <v>0</v>
      </c>
      <c r="U20" s="40"/>
      <c r="V20" s="59">
        <f t="shared" si="8"/>
        <v>0</v>
      </c>
      <c r="W20" s="89"/>
      <c r="X20" s="59">
        <f t="shared" si="9"/>
        <v>0</v>
      </c>
      <c r="Y20" s="48"/>
      <c r="Z20" s="49">
        <f t="shared" si="10"/>
        <v>0</v>
      </c>
      <c r="AA20" s="48"/>
      <c r="AB20" s="87">
        <f t="shared" si="11"/>
        <v>0</v>
      </c>
      <c r="AC20" s="54"/>
      <c r="AD20" s="11">
        <f t="shared" si="12"/>
        <v>0</v>
      </c>
      <c r="AE20" s="82"/>
      <c r="AF20" s="83">
        <f t="shared" si="13"/>
        <v>0</v>
      </c>
      <c r="AG20" s="54"/>
      <c r="AH20" s="11">
        <f t="shared" si="14"/>
        <v>0</v>
      </c>
      <c r="AI20" s="54"/>
      <c r="AJ20" s="11">
        <f t="shared" si="15"/>
        <v>0</v>
      </c>
      <c r="AK20" s="88"/>
      <c r="AL20" s="59">
        <f t="shared" si="16"/>
        <v>0</v>
      </c>
      <c r="AM20" s="89"/>
      <c r="AN20" s="59">
        <f t="shared" si="17"/>
        <v>0</v>
      </c>
    </row>
    <row r="21" spans="1:40" x14ac:dyDescent="0.25">
      <c r="A21" s="37"/>
      <c r="B21" s="37"/>
      <c r="C21" s="37"/>
      <c r="F21" s="11">
        <f t="shared" si="0"/>
        <v>0</v>
      </c>
      <c r="G21" s="82"/>
      <c r="H21" s="83">
        <f t="shared" si="1"/>
        <v>0</v>
      </c>
      <c r="I21" s="54"/>
      <c r="J21" s="11">
        <f t="shared" si="2"/>
        <v>0</v>
      </c>
      <c r="K21" s="91"/>
      <c r="L21" s="13">
        <f t="shared" si="3"/>
        <v>0</v>
      </c>
      <c r="M21" s="92"/>
      <c r="N21" s="86">
        <f t="shared" si="4"/>
        <v>0</v>
      </c>
      <c r="O21" s="85"/>
      <c r="P21" s="13">
        <f t="shared" si="5"/>
        <v>0</v>
      </c>
      <c r="Q21" s="107"/>
      <c r="R21" s="108">
        <f t="shared" si="6"/>
        <v>0</v>
      </c>
      <c r="S21" s="109"/>
      <c r="T21" s="106">
        <f t="shared" si="7"/>
        <v>0</v>
      </c>
      <c r="U21" s="40"/>
      <c r="V21" s="59">
        <f t="shared" si="8"/>
        <v>0</v>
      </c>
      <c r="W21" s="89"/>
      <c r="X21" s="59">
        <f t="shared" si="9"/>
        <v>0</v>
      </c>
      <c r="Y21" s="48"/>
      <c r="Z21" s="196">
        <f t="shared" si="10"/>
        <v>0</v>
      </c>
      <c r="AA21" s="48"/>
      <c r="AB21" s="87">
        <f t="shared" si="11"/>
        <v>0</v>
      </c>
      <c r="AC21" s="54"/>
      <c r="AD21" s="11">
        <f t="shared" si="12"/>
        <v>0</v>
      </c>
      <c r="AE21" s="82"/>
      <c r="AF21" s="83">
        <f t="shared" si="13"/>
        <v>0</v>
      </c>
      <c r="AG21" s="54"/>
      <c r="AH21" s="11">
        <f t="shared" si="14"/>
        <v>0</v>
      </c>
      <c r="AI21" s="54"/>
      <c r="AJ21" s="11">
        <f t="shared" si="15"/>
        <v>0</v>
      </c>
      <c r="AK21" s="88"/>
      <c r="AL21" s="59">
        <f t="shared" si="16"/>
        <v>0</v>
      </c>
      <c r="AM21" s="89"/>
      <c r="AN21" s="59">
        <f t="shared" si="17"/>
        <v>0</v>
      </c>
    </row>
    <row r="22" spans="1:40" x14ac:dyDescent="0.25">
      <c r="A22" s="37"/>
      <c r="B22" s="37"/>
      <c r="C22" s="37"/>
      <c r="F22" s="11">
        <f t="shared" si="0"/>
        <v>0</v>
      </c>
      <c r="G22" s="82"/>
      <c r="H22" s="83">
        <f t="shared" si="1"/>
        <v>0</v>
      </c>
      <c r="I22" s="54"/>
      <c r="J22" s="11">
        <f t="shared" si="2"/>
        <v>0</v>
      </c>
      <c r="K22" s="91"/>
      <c r="L22" s="13">
        <f t="shared" si="3"/>
        <v>0</v>
      </c>
      <c r="M22" s="92"/>
      <c r="N22" s="86">
        <f t="shared" si="4"/>
        <v>0</v>
      </c>
      <c r="O22" s="85"/>
      <c r="P22" s="13">
        <f t="shared" si="5"/>
        <v>0</v>
      </c>
      <c r="Q22" s="107"/>
      <c r="R22" s="108">
        <f t="shared" si="6"/>
        <v>0</v>
      </c>
      <c r="S22" s="109"/>
      <c r="T22" s="106">
        <f t="shared" si="7"/>
        <v>0</v>
      </c>
      <c r="U22" s="40"/>
      <c r="V22" s="59">
        <f t="shared" si="8"/>
        <v>0</v>
      </c>
      <c r="W22" s="89"/>
      <c r="X22" s="59">
        <f t="shared" si="9"/>
        <v>0</v>
      </c>
      <c r="Y22" s="48"/>
      <c r="Z22" s="49">
        <f t="shared" si="10"/>
        <v>0</v>
      </c>
      <c r="AA22" s="48"/>
      <c r="AB22" s="87">
        <f t="shared" si="11"/>
        <v>0</v>
      </c>
      <c r="AC22" s="54"/>
      <c r="AD22" s="11">
        <f t="shared" si="12"/>
        <v>0</v>
      </c>
      <c r="AE22" s="82"/>
      <c r="AF22" s="83">
        <f t="shared" si="13"/>
        <v>0</v>
      </c>
      <c r="AG22" s="54"/>
      <c r="AH22" s="11">
        <f t="shared" si="14"/>
        <v>0</v>
      </c>
      <c r="AI22" s="54"/>
      <c r="AJ22" s="11">
        <f t="shared" si="15"/>
        <v>0</v>
      </c>
      <c r="AK22" s="88"/>
      <c r="AL22" s="59">
        <f t="shared" si="16"/>
        <v>0</v>
      </c>
      <c r="AM22" s="89"/>
      <c r="AN22" s="59">
        <f t="shared" si="17"/>
        <v>0</v>
      </c>
    </row>
    <row r="23" spans="1:40" x14ac:dyDescent="0.25">
      <c r="A23" s="37"/>
      <c r="B23" s="37"/>
      <c r="C23" s="37"/>
      <c r="F23" s="11">
        <f t="shared" si="0"/>
        <v>0</v>
      </c>
      <c r="G23" s="82"/>
      <c r="H23" s="83">
        <f t="shared" si="1"/>
        <v>0</v>
      </c>
      <c r="I23" s="54"/>
      <c r="J23" s="11">
        <f t="shared" si="2"/>
        <v>0</v>
      </c>
      <c r="K23" s="91"/>
      <c r="L23" s="13">
        <f t="shared" si="3"/>
        <v>0</v>
      </c>
      <c r="M23" s="92"/>
      <c r="N23" s="86">
        <f t="shared" si="4"/>
        <v>0</v>
      </c>
      <c r="O23" s="85"/>
      <c r="P23" s="13">
        <f t="shared" si="5"/>
        <v>0</v>
      </c>
      <c r="Q23" s="107"/>
      <c r="R23" s="108">
        <f t="shared" si="6"/>
        <v>0</v>
      </c>
      <c r="S23" s="109"/>
      <c r="T23" s="106">
        <f t="shared" si="7"/>
        <v>0</v>
      </c>
      <c r="U23" s="40"/>
      <c r="V23" s="59">
        <f t="shared" si="8"/>
        <v>0</v>
      </c>
      <c r="W23" s="89"/>
      <c r="X23" s="59">
        <f t="shared" si="9"/>
        <v>0</v>
      </c>
      <c r="Y23" s="48"/>
      <c r="Z23" s="49">
        <f t="shared" si="10"/>
        <v>0</v>
      </c>
      <c r="AA23" s="48"/>
      <c r="AB23" s="87">
        <f t="shared" si="11"/>
        <v>0</v>
      </c>
      <c r="AC23" s="54"/>
      <c r="AD23" s="11">
        <f t="shared" si="12"/>
        <v>0</v>
      </c>
      <c r="AE23" s="82"/>
      <c r="AF23" s="83">
        <f t="shared" si="13"/>
        <v>0</v>
      </c>
      <c r="AG23" s="54"/>
      <c r="AH23" s="11">
        <f t="shared" si="14"/>
        <v>0</v>
      </c>
      <c r="AI23" s="54"/>
      <c r="AJ23" s="11">
        <f t="shared" si="15"/>
        <v>0</v>
      </c>
      <c r="AK23" s="88"/>
      <c r="AL23" s="59">
        <f t="shared" si="16"/>
        <v>0</v>
      </c>
      <c r="AM23" s="89"/>
      <c r="AN23" s="59">
        <f t="shared" si="17"/>
        <v>0</v>
      </c>
    </row>
    <row r="24" spans="1:40" x14ac:dyDescent="0.25">
      <c r="A24" s="37"/>
      <c r="B24" s="37"/>
      <c r="C24" s="37"/>
      <c r="F24" s="11">
        <f t="shared" si="0"/>
        <v>0</v>
      </c>
      <c r="G24" s="82"/>
      <c r="H24" s="83">
        <f t="shared" si="1"/>
        <v>0</v>
      </c>
      <c r="I24" s="54"/>
      <c r="J24" s="11">
        <f t="shared" si="2"/>
        <v>0</v>
      </c>
      <c r="K24" s="91"/>
      <c r="L24" s="13">
        <f t="shared" si="3"/>
        <v>0</v>
      </c>
      <c r="M24" s="92"/>
      <c r="N24" s="86">
        <f t="shared" si="4"/>
        <v>0</v>
      </c>
      <c r="O24" s="85"/>
      <c r="P24" s="13">
        <f t="shared" si="5"/>
        <v>0</v>
      </c>
      <c r="Q24" s="107"/>
      <c r="R24" s="108">
        <f t="shared" si="6"/>
        <v>0</v>
      </c>
      <c r="S24" s="109"/>
      <c r="T24" s="106">
        <f t="shared" si="7"/>
        <v>0</v>
      </c>
      <c r="U24" s="40"/>
      <c r="V24" s="59">
        <f t="shared" si="8"/>
        <v>0</v>
      </c>
      <c r="W24" s="89"/>
      <c r="X24" s="59">
        <f t="shared" si="9"/>
        <v>0</v>
      </c>
      <c r="Y24" s="48"/>
      <c r="Z24" s="49">
        <f t="shared" si="10"/>
        <v>0</v>
      </c>
      <c r="AA24" s="48"/>
      <c r="AB24" s="87">
        <f t="shared" si="11"/>
        <v>0</v>
      </c>
      <c r="AC24" s="54"/>
      <c r="AD24" s="11">
        <f t="shared" si="12"/>
        <v>0</v>
      </c>
      <c r="AE24" s="82"/>
      <c r="AF24" s="83">
        <f t="shared" si="13"/>
        <v>0</v>
      </c>
      <c r="AG24" s="54"/>
      <c r="AH24" s="11">
        <f t="shared" si="14"/>
        <v>0</v>
      </c>
      <c r="AI24" s="54"/>
      <c r="AJ24" s="11">
        <f t="shared" si="15"/>
        <v>0</v>
      </c>
      <c r="AK24" s="88"/>
      <c r="AL24" s="59">
        <f t="shared" si="16"/>
        <v>0</v>
      </c>
      <c r="AM24" s="89"/>
      <c r="AN24" s="59">
        <f t="shared" si="17"/>
        <v>0</v>
      </c>
    </row>
    <row r="25" spans="1:40" x14ac:dyDescent="0.25">
      <c r="A25" s="37"/>
      <c r="B25" s="37"/>
      <c r="C25" s="37"/>
      <c r="F25" s="11">
        <f t="shared" si="0"/>
        <v>0</v>
      </c>
      <c r="G25" s="82"/>
      <c r="H25" s="83">
        <f t="shared" si="1"/>
        <v>0</v>
      </c>
      <c r="I25" s="54"/>
      <c r="J25" s="11">
        <f t="shared" si="2"/>
        <v>0</v>
      </c>
      <c r="K25" s="91"/>
      <c r="L25" s="13">
        <f t="shared" si="3"/>
        <v>0</v>
      </c>
      <c r="M25" s="92"/>
      <c r="N25" s="86">
        <f t="shared" si="4"/>
        <v>0</v>
      </c>
      <c r="O25" s="85"/>
      <c r="P25" s="13">
        <f t="shared" si="5"/>
        <v>0</v>
      </c>
      <c r="Q25" s="107"/>
      <c r="R25" s="108">
        <f t="shared" si="6"/>
        <v>0</v>
      </c>
      <c r="S25" s="109"/>
      <c r="T25" s="106">
        <f t="shared" si="7"/>
        <v>0</v>
      </c>
      <c r="U25" s="40"/>
      <c r="V25" s="59">
        <f t="shared" si="8"/>
        <v>0</v>
      </c>
      <c r="W25" s="89"/>
      <c r="X25" s="59">
        <f t="shared" si="9"/>
        <v>0</v>
      </c>
      <c r="Y25" s="48"/>
      <c r="Z25" s="49">
        <f t="shared" si="10"/>
        <v>0</v>
      </c>
      <c r="AA25" s="48"/>
      <c r="AB25" s="87">
        <f t="shared" si="11"/>
        <v>0</v>
      </c>
      <c r="AC25" s="54"/>
      <c r="AD25" s="11">
        <f t="shared" si="12"/>
        <v>0</v>
      </c>
      <c r="AE25" s="82"/>
      <c r="AF25" s="83">
        <f t="shared" si="13"/>
        <v>0</v>
      </c>
      <c r="AG25" s="54"/>
      <c r="AH25" s="11">
        <f t="shared" si="14"/>
        <v>0</v>
      </c>
      <c r="AI25" s="54"/>
      <c r="AJ25" s="11">
        <f t="shared" si="15"/>
        <v>0</v>
      </c>
      <c r="AK25" s="88"/>
      <c r="AL25" s="59">
        <f t="shared" si="16"/>
        <v>0</v>
      </c>
      <c r="AM25" s="89"/>
      <c r="AN25" s="59">
        <f t="shared" si="17"/>
        <v>0</v>
      </c>
    </row>
    <row r="26" spans="1:40" x14ac:dyDescent="0.25">
      <c r="A26" s="37"/>
      <c r="B26" s="37"/>
      <c r="C26" s="37"/>
      <c r="F26" s="11">
        <f t="shared" si="0"/>
        <v>0</v>
      </c>
      <c r="G26" s="82"/>
      <c r="H26" s="83">
        <f t="shared" si="1"/>
        <v>0</v>
      </c>
      <c r="I26" s="54"/>
      <c r="J26" s="11">
        <f t="shared" si="2"/>
        <v>0</v>
      </c>
      <c r="K26" s="91"/>
      <c r="L26" s="13">
        <f t="shared" si="3"/>
        <v>0</v>
      </c>
      <c r="M26" s="92"/>
      <c r="N26" s="86">
        <f t="shared" si="4"/>
        <v>0</v>
      </c>
      <c r="O26" s="85"/>
      <c r="P26" s="13">
        <f t="shared" si="5"/>
        <v>0</v>
      </c>
      <c r="Q26" s="107"/>
      <c r="R26" s="108">
        <f t="shared" si="6"/>
        <v>0</v>
      </c>
      <c r="S26" s="109"/>
      <c r="T26" s="106">
        <f t="shared" si="7"/>
        <v>0</v>
      </c>
      <c r="U26" s="40"/>
      <c r="V26" s="59">
        <f t="shared" si="8"/>
        <v>0</v>
      </c>
      <c r="W26" s="89"/>
      <c r="X26" s="59">
        <f t="shared" si="9"/>
        <v>0</v>
      </c>
      <c r="Y26" s="48"/>
      <c r="Z26" s="49">
        <f t="shared" si="10"/>
        <v>0</v>
      </c>
      <c r="AA26" s="48"/>
      <c r="AB26" s="87">
        <f t="shared" si="11"/>
        <v>0</v>
      </c>
      <c r="AC26" s="54"/>
      <c r="AD26" s="11">
        <f t="shared" si="12"/>
        <v>0</v>
      </c>
      <c r="AE26" s="82"/>
      <c r="AF26" s="83">
        <f t="shared" si="13"/>
        <v>0</v>
      </c>
      <c r="AG26" s="54"/>
      <c r="AH26" s="11">
        <f t="shared" si="14"/>
        <v>0</v>
      </c>
      <c r="AI26" s="54"/>
      <c r="AJ26" s="11">
        <f t="shared" si="15"/>
        <v>0</v>
      </c>
      <c r="AK26" s="88"/>
      <c r="AL26" s="59">
        <f t="shared" si="16"/>
        <v>0</v>
      </c>
      <c r="AM26" s="89"/>
      <c r="AN26" s="59">
        <f t="shared" si="17"/>
        <v>0</v>
      </c>
    </row>
    <row r="27" spans="1:40" x14ac:dyDescent="0.25">
      <c r="A27" s="37"/>
      <c r="B27" s="37"/>
      <c r="C27" s="37"/>
      <c r="F27" s="11">
        <f t="shared" si="0"/>
        <v>0</v>
      </c>
      <c r="G27" s="82"/>
      <c r="H27" s="83">
        <f t="shared" si="1"/>
        <v>0</v>
      </c>
      <c r="I27" s="54"/>
      <c r="J27" s="11">
        <f t="shared" si="2"/>
        <v>0</v>
      </c>
      <c r="K27" s="91"/>
      <c r="L27" s="13">
        <f t="shared" si="3"/>
        <v>0</v>
      </c>
      <c r="M27" s="92"/>
      <c r="N27" s="86">
        <f t="shared" si="4"/>
        <v>0</v>
      </c>
      <c r="O27" s="85"/>
      <c r="P27" s="13">
        <f t="shared" si="5"/>
        <v>0</v>
      </c>
      <c r="Q27" s="107"/>
      <c r="R27" s="108">
        <f t="shared" si="6"/>
        <v>0</v>
      </c>
      <c r="S27" s="109"/>
      <c r="T27" s="106">
        <f t="shared" si="7"/>
        <v>0</v>
      </c>
      <c r="U27" s="40"/>
      <c r="V27" s="59">
        <f t="shared" si="8"/>
        <v>0</v>
      </c>
      <c r="W27" s="89"/>
      <c r="X27" s="59">
        <f t="shared" si="9"/>
        <v>0</v>
      </c>
      <c r="Y27" s="48"/>
      <c r="Z27" s="49">
        <f t="shared" si="10"/>
        <v>0</v>
      </c>
      <c r="AA27" s="48"/>
      <c r="AB27" s="87">
        <f t="shared" si="11"/>
        <v>0</v>
      </c>
      <c r="AC27" s="54"/>
      <c r="AD27" s="11">
        <f t="shared" si="12"/>
        <v>0</v>
      </c>
      <c r="AE27" s="82"/>
      <c r="AF27" s="83">
        <f t="shared" si="13"/>
        <v>0</v>
      </c>
      <c r="AG27" s="54"/>
      <c r="AH27" s="11">
        <f t="shared" si="14"/>
        <v>0</v>
      </c>
      <c r="AI27" s="54"/>
      <c r="AJ27" s="11">
        <f t="shared" si="15"/>
        <v>0</v>
      </c>
      <c r="AK27" s="88"/>
      <c r="AL27" s="59">
        <f t="shared" si="16"/>
        <v>0</v>
      </c>
      <c r="AM27" s="89"/>
      <c r="AN27" s="59">
        <f t="shared" si="17"/>
        <v>0</v>
      </c>
    </row>
    <row r="28" spans="1:40" x14ac:dyDescent="0.25">
      <c r="A28" s="37"/>
      <c r="B28" s="37"/>
      <c r="C28" s="37"/>
      <c r="F28" s="11">
        <f t="shared" si="0"/>
        <v>0</v>
      </c>
      <c r="G28" s="82"/>
      <c r="H28" s="83">
        <f t="shared" si="1"/>
        <v>0</v>
      </c>
      <c r="I28" s="54"/>
      <c r="J28" s="11">
        <f t="shared" si="2"/>
        <v>0</v>
      </c>
      <c r="K28" s="91"/>
      <c r="L28" s="13">
        <f t="shared" si="3"/>
        <v>0</v>
      </c>
      <c r="M28" s="92"/>
      <c r="N28" s="86">
        <f t="shared" si="4"/>
        <v>0</v>
      </c>
      <c r="O28" s="85"/>
      <c r="P28" s="13">
        <f t="shared" si="5"/>
        <v>0</v>
      </c>
      <c r="Q28" s="107"/>
      <c r="R28" s="108">
        <f t="shared" si="6"/>
        <v>0</v>
      </c>
      <c r="S28" s="109"/>
      <c r="T28" s="106">
        <f t="shared" si="7"/>
        <v>0</v>
      </c>
      <c r="U28" s="40"/>
      <c r="V28" s="59">
        <f t="shared" si="8"/>
        <v>0</v>
      </c>
      <c r="W28" s="89"/>
      <c r="X28" s="59">
        <f t="shared" si="9"/>
        <v>0</v>
      </c>
      <c r="Y28" s="48"/>
      <c r="Z28" s="49">
        <f t="shared" si="10"/>
        <v>0</v>
      </c>
      <c r="AA28" s="48"/>
      <c r="AB28" s="87">
        <f t="shared" si="11"/>
        <v>0</v>
      </c>
      <c r="AC28" s="54"/>
      <c r="AD28" s="11">
        <f t="shared" si="12"/>
        <v>0</v>
      </c>
      <c r="AE28" s="82"/>
      <c r="AF28" s="83">
        <f t="shared" si="13"/>
        <v>0</v>
      </c>
      <c r="AG28" s="54"/>
      <c r="AH28" s="11">
        <f t="shared" si="14"/>
        <v>0</v>
      </c>
      <c r="AI28" s="54"/>
      <c r="AJ28" s="11">
        <f t="shared" si="15"/>
        <v>0</v>
      </c>
      <c r="AK28" s="88"/>
      <c r="AL28" s="59">
        <f t="shared" si="16"/>
        <v>0</v>
      </c>
      <c r="AM28" s="89"/>
      <c r="AN28" s="59">
        <f t="shared" si="17"/>
        <v>0</v>
      </c>
    </row>
    <row r="29" spans="1:40" x14ac:dyDescent="0.25">
      <c r="A29" s="37"/>
      <c r="B29" s="37"/>
      <c r="C29" s="37"/>
      <c r="F29" s="11">
        <f t="shared" si="0"/>
        <v>0</v>
      </c>
      <c r="G29" s="82"/>
      <c r="H29" s="83">
        <f t="shared" si="1"/>
        <v>0</v>
      </c>
      <c r="I29" s="54"/>
      <c r="J29" s="11">
        <f t="shared" si="2"/>
        <v>0</v>
      </c>
      <c r="K29" s="91"/>
      <c r="L29" s="13">
        <f t="shared" si="3"/>
        <v>0</v>
      </c>
      <c r="M29" s="92"/>
      <c r="N29" s="86">
        <f t="shared" si="4"/>
        <v>0</v>
      </c>
      <c r="O29" s="85"/>
      <c r="P29" s="13">
        <f t="shared" si="5"/>
        <v>0</v>
      </c>
      <c r="Q29" s="107"/>
      <c r="R29" s="108">
        <f t="shared" si="6"/>
        <v>0</v>
      </c>
      <c r="S29" s="109"/>
      <c r="T29" s="106">
        <f t="shared" si="7"/>
        <v>0</v>
      </c>
      <c r="U29" s="40"/>
      <c r="V29" s="59">
        <f t="shared" si="8"/>
        <v>0</v>
      </c>
      <c r="W29" s="89"/>
      <c r="X29" s="59">
        <f t="shared" si="9"/>
        <v>0</v>
      </c>
      <c r="Y29" s="48"/>
      <c r="Z29" s="49">
        <f t="shared" si="10"/>
        <v>0</v>
      </c>
      <c r="AA29" s="48"/>
      <c r="AB29" s="87">
        <f t="shared" si="11"/>
        <v>0</v>
      </c>
      <c r="AC29" s="54"/>
      <c r="AD29" s="11">
        <f t="shared" si="12"/>
        <v>0</v>
      </c>
      <c r="AE29" s="82"/>
      <c r="AF29" s="83">
        <f t="shared" si="13"/>
        <v>0</v>
      </c>
      <c r="AG29" s="54"/>
      <c r="AH29" s="11">
        <f t="shared" si="14"/>
        <v>0</v>
      </c>
      <c r="AI29" s="54"/>
      <c r="AJ29" s="11">
        <f t="shared" si="15"/>
        <v>0</v>
      </c>
      <c r="AK29" s="88"/>
      <c r="AL29" s="59">
        <f t="shared" si="16"/>
        <v>0</v>
      </c>
      <c r="AM29" s="89"/>
      <c r="AN29" s="59">
        <f t="shared" si="17"/>
        <v>0</v>
      </c>
    </row>
    <row r="30" spans="1:40" x14ac:dyDescent="0.2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25"/>
    <row r="32" spans="1:40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  <row r="422" s="64" customFormat="1" x14ac:dyDescent="0.25"/>
    <row r="423" s="64" customFormat="1" x14ac:dyDescent="0.25"/>
    <row r="424" s="64" customFormat="1" x14ac:dyDescent="0.25"/>
    <row r="425" s="64" customFormat="1" x14ac:dyDescent="0.25"/>
    <row r="426" s="64" customFormat="1" x14ac:dyDescent="0.25"/>
    <row r="427" s="64" customFormat="1" x14ac:dyDescent="0.25"/>
    <row r="428" s="64" customFormat="1" x14ac:dyDescent="0.25"/>
    <row r="429" s="64" customFormat="1" x14ac:dyDescent="0.25"/>
    <row r="430" s="64" customFormat="1" x14ac:dyDescent="0.25"/>
    <row r="431" s="64" customFormat="1" x14ac:dyDescent="0.25"/>
    <row r="432" s="64" customFormat="1" x14ac:dyDescent="0.25"/>
    <row r="433" s="64" customFormat="1" x14ac:dyDescent="0.25"/>
    <row r="434" s="64" customFormat="1" x14ac:dyDescent="0.25"/>
    <row r="435" s="64" customFormat="1" x14ac:dyDescent="0.25"/>
    <row r="436" s="64" customFormat="1" x14ac:dyDescent="0.25"/>
    <row r="437" s="64" customFormat="1" x14ac:dyDescent="0.25"/>
    <row r="438" s="64" customFormat="1" x14ac:dyDescent="0.25"/>
    <row r="439" s="64" customFormat="1" x14ac:dyDescent="0.25"/>
    <row r="440" s="64" customFormat="1" x14ac:dyDescent="0.25"/>
    <row r="441" s="64" customFormat="1" x14ac:dyDescent="0.25"/>
    <row r="442" s="64" customFormat="1" x14ac:dyDescent="0.25"/>
    <row r="443" s="64" customFormat="1" x14ac:dyDescent="0.25"/>
    <row r="444" s="64" customFormat="1" x14ac:dyDescent="0.25"/>
    <row r="445" s="64" customFormat="1" x14ac:dyDescent="0.25"/>
    <row r="446" s="64" customFormat="1" x14ac:dyDescent="0.25"/>
    <row r="447" s="64" customFormat="1" x14ac:dyDescent="0.25"/>
    <row r="448" s="64" customFormat="1" x14ac:dyDescent="0.25"/>
    <row r="449" s="64" customFormat="1" x14ac:dyDescent="0.25"/>
    <row r="450" s="64" customFormat="1" x14ac:dyDescent="0.25"/>
    <row r="451" s="64" customFormat="1" x14ac:dyDescent="0.25"/>
    <row r="452" s="64" customFormat="1" x14ac:dyDescent="0.25"/>
    <row r="453" s="64" customFormat="1" x14ac:dyDescent="0.25"/>
    <row r="454" s="64" customFormat="1" x14ac:dyDescent="0.25"/>
    <row r="455" s="64" customFormat="1" x14ac:dyDescent="0.25"/>
    <row r="456" s="64" customFormat="1" x14ac:dyDescent="0.25"/>
    <row r="457" s="64" customFormat="1" x14ac:dyDescent="0.25"/>
    <row r="458" s="64" customFormat="1" x14ac:dyDescent="0.25"/>
    <row r="459" s="64" customFormat="1" x14ac:dyDescent="0.25"/>
    <row r="460" s="64" customFormat="1" x14ac:dyDescent="0.25"/>
    <row r="461" s="64" customFormat="1" x14ac:dyDescent="0.25"/>
    <row r="462" s="64" customFormat="1" x14ac:dyDescent="0.25"/>
    <row r="463" s="64" customFormat="1" x14ac:dyDescent="0.25"/>
    <row r="464" s="64" customFormat="1" x14ac:dyDescent="0.25"/>
    <row r="465" s="64" customFormat="1" x14ac:dyDescent="0.25"/>
    <row r="466" s="64" customFormat="1" x14ac:dyDescent="0.25"/>
    <row r="467" s="64" customFormat="1" x14ac:dyDescent="0.25"/>
    <row r="468" s="64" customFormat="1" x14ac:dyDescent="0.25"/>
    <row r="469" s="64" customFormat="1" x14ac:dyDescent="0.25"/>
    <row r="470" s="64" customFormat="1" x14ac:dyDescent="0.25"/>
    <row r="471" s="64" customFormat="1" x14ac:dyDescent="0.25"/>
    <row r="472" s="64" customFormat="1" x14ac:dyDescent="0.25"/>
    <row r="473" s="64" customFormat="1" x14ac:dyDescent="0.25"/>
    <row r="474" s="64" customFormat="1" x14ac:dyDescent="0.25"/>
    <row r="475" s="64" customFormat="1" x14ac:dyDescent="0.25"/>
    <row r="476" s="64" customFormat="1" x14ac:dyDescent="0.25"/>
    <row r="477" s="64" customFormat="1" x14ac:dyDescent="0.25"/>
    <row r="478" s="64" customFormat="1" x14ac:dyDescent="0.25"/>
    <row r="479" s="64" customFormat="1" x14ac:dyDescent="0.25"/>
    <row r="480" s="64" customFormat="1" x14ac:dyDescent="0.25"/>
    <row r="481" s="64" customFormat="1" x14ac:dyDescent="0.25"/>
    <row r="482" s="64" customFormat="1" x14ac:dyDescent="0.25"/>
    <row r="483" s="64" customFormat="1" x14ac:dyDescent="0.25"/>
    <row r="484" s="64" customFormat="1" x14ac:dyDescent="0.25"/>
    <row r="485" s="64" customFormat="1" x14ac:dyDescent="0.25"/>
    <row r="486" s="64" customFormat="1" x14ac:dyDescent="0.25"/>
    <row r="487" s="64" customFormat="1" x14ac:dyDescent="0.25"/>
    <row r="488" s="64" customFormat="1" x14ac:dyDescent="0.25"/>
    <row r="489" s="64" customFormat="1" x14ac:dyDescent="0.25"/>
    <row r="490" s="64" customFormat="1" x14ac:dyDescent="0.25"/>
    <row r="491" s="64" customFormat="1" x14ac:dyDescent="0.25"/>
    <row r="492" s="64" customFormat="1" x14ac:dyDescent="0.25"/>
    <row r="493" s="64" customFormat="1" x14ac:dyDescent="0.25"/>
    <row r="494" s="64" customFormat="1" x14ac:dyDescent="0.25"/>
    <row r="495" s="64" customFormat="1" x14ac:dyDescent="0.25"/>
    <row r="496" s="64" customFormat="1" x14ac:dyDescent="0.25"/>
    <row r="497" s="64" customFormat="1" x14ac:dyDescent="0.25"/>
    <row r="498" s="64" customFormat="1" x14ac:dyDescent="0.25"/>
    <row r="499" s="64" customFormat="1" x14ac:dyDescent="0.25"/>
    <row r="500" s="64" customFormat="1" x14ac:dyDescent="0.25"/>
    <row r="501" s="64" customFormat="1" x14ac:dyDescent="0.25"/>
    <row r="502" s="64" customFormat="1" x14ac:dyDescent="0.25"/>
    <row r="503" s="64" customFormat="1" x14ac:dyDescent="0.25"/>
    <row r="504" s="64" customFormat="1" x14ac:dyDescent="0.25"/>
    <row r="505" s="64" customFormat="1" x14ac:dyDescent="0.25"/>
    <row r="506" s="64" customFormat="1" x14ac:dyDescent="0.25"/>
    <row r="507" s="64" customFormat="1" x14ac:dyDescent="0.25"/>
    <row r="508" s="64" customFormat="1" x14ac:dyDescent="0.25"/>
    <row r="509" s="64" customFormat="1" x14ac:dyDescent="0.25"/>
    <row r="510" s="64" customFormat="1" x14ac:dyDescent="0.25"/>
    <row r="511" s="64" customFormat="1" x14ac:dyDescent="0.25"/>
    <row r="512" s="64" customFormat="1" x14ac:dyDescent="0.25"/>
    <row r="513" s="64" customFormat="1" x14ac:dyDescent="0.25"/>
    <row r="514" s="64" customFormat="1" x14ac:dyDescent="0.25"/>
    <row r="515" s="64" customFormat="1" x14ac:dyDescent="0.25"/>
    <row r="516" s="64" customFormat="1" x14ac:dyDescent="0.25"/>
    <row r="517" s="64" customFormat="1" x14ac:dyDescent="0.25"/>
    <row r="518" s="64" customFormat="1" x14ac:dyDescent="0.25"/>
    <row r="519" s="64" customFormat="1" x14ac:dyDescent="0.25"/>
    <row r="520" s="64" customFormat="1" x14ac:dyDescent="0.25"/>
    <row r="521" s="64" customFormat="1" x14ac:dyDescent="0.25"/>
    <row r="522" s="64" customFormat="1" x14ac:dyDescent="0.25"/>
    <row r="523" s="64" customFormat="1" x14ac:dyDescent="0.25"/>
    <row r="524" s="64" customFormat="1" x14ac:dyDescent="0.25"/>
    <row r="525" s="64" customFormat="1" x14ac:dyDescent="0.25"/>
    <row r="526" s="64" customFormat="1" x14ac:dyDescent="0.25"/>
    <row r="527" s="64" customFormat="1" x14ac:dyDescent="0.25"/>
    <row r="528" s="64" customFormat="1" x14ac:dyDescent="0.25"/>
    <row r="529" s="64" customFormat="1" x14ac:dyDescent="0.25"/>
    <row r="530" s="64" customFormat="1" x14ac:dyDescent="0.25"/>
    <row r="531" s="64" customFormat="1" x14ac:dyDescent="0.25"/>
    <row r="532" s="64" customFormat="1" x14ac:dyDescent="0.25"/>
    <row r="533" s="64" customFormat="1" x14ac:dyDescent="0.25"/>
    <row r="534" s="64" customFormat="1" x14ac:dyDescent="0.25"/>
    <row r="535" s="64" customFormat="1" x14ac:dyDescent="0.25"/>
    <row r="536" s="64" customFormat="1" x14ac:dyDescent="0.25"/>
    <row r="537" s="64" customFormat="1" x14ac:dyDescent="0.25"/>
    <row r="538" s="64" customFormat="1" x14ac:dyDescent="0.25"/>
    <row r="539" s="64" customFormat="1" x14ac:dyDescent="0.25"/>
    <row r="540" s="64" customFormat="1" x14ac:dyDescent="0.25"/>
    <row r="541" s="64" customFormat="1" x14ac:dyDescent="0.25"/>
    <row r="542" s="64" customFormat="1" x14ac:dyDescent="0.25"/>
    <row r="543" s="64" customFormat="1" x14ac:dyDescent="0.25"/>
    <row r="544" s="64" customFormat="1" x14ac:dyDescent="0.25"/>
    <row r="545" s="64" customFormat="1" x14ac:dyDescent="0.25"/>
    <row r="546" s="64" customFormat="1" x14ac:dyDescent="0.25"/>
    <row r="547" s="64" customFormat="1" x14ac:dyDescent="0.25"/>
    <row r="548" s="64" customFormat="1" x14ac:dyDescent="0.25"/>
    <row r="549" s="64" customFormat="1" x14ac:dyDescent="0.25"/>
    <row r="550" s="64" customFormat="1" x14ac:dyDescent="0.25"/>
    <row r="551" s="64" customFormat="1" x14ac:dyDescent="0.25"/>
    <row r="552" s="64" customFormat="1" x14ac:dyDescent="0.25"/>
    <row r="553" s="64" customFormat="1" x14ac:dyDescent="0.25"/>
    <row r="554" s="64" customFormat="1" x14ac:dyDescent="0.25"/>
    <row r="555" s="64" customFormat="1" x14ac:dyDescent="0.25"/>
    <row r="556" s="64" customFormat="1" x14ac:dyDescent="0.25"/>
    <row r="557" s="64" customFormat="1" x14ac:dyDescent="0.25"/>
    <row r="558" s="64" customFormat="1" x14ac:dyDescent="0.25"/>
    <row r="559" s="64" customFormat="1" x14ac:dyDescent="0.25"/>
    <row r="560" s="64" customFormat="1" x14ac:dyDescent="0.25"/>
    <row r="561" s="64" customFormat="1" x14ac:dyDescent="0.25"/>
    <row r="562" s="64" customFormat="1" x14ac:dyDescent="0.25"/>
    <row r="563" s="64" customFormat="1" x14ac:dyDescent="0.25"/>
    <row r="564" s="64" customFormat="1" x14ac:dyDescent="0.25"/>
    <row r="565" s="64" customFormat="1" x14ac:dyDescent="0.25"/>
    <row r="566" s="64" customFormat="1" x14ac:dyDescent="0.25"/>
    <row r="567" s="64" customFormat="1" x14ac:dyDescent="0.25"/>
    <row r="568" s="64" customFormat="1" x14ac:dyDescent="0.25"/>
    <row r="569" s="64" customFormat="1" x14ac:dyDescent="0.25"/>
    <row r="570" s="64" customFormat="1" x14ac:dyDescent="0.25"/>
    <row r="571" s="64" customFormat="1" x14ac:dyDescent="0.25"/>
    <row r="572" s="64" customFormat="1" x14ac:dyDescent="0.25"/>
    <row r="573" s="64" customFormat="1" x14ac:dyDescent="0.25"/>
    <row r="574" s="64" customFormat="1" x14ac:dyDescent="0.25"/>
    <row r="575" s="64" customFormat="1" x14ac:dyDescent="0.25"/>
    <row r="576" s="64" customFormat="1" x14ac:dyDescent="0.25"/>
    <row r="577" s="64" customFormat="1" x14ac:dyDescent="0.25"/>
    <row r="578" s="64" customFormat="1" x14ac:dyDescent="0.25"/>
    <row r="579" s="64" customFormat="1" x14ac:dyDescent="0.25"/>
    <row r="580" s="64" customFormat="1" x14ac:dyDescent="0.25"/>
    <row r="581" s="64" customFormat="1" x14ac:dyDescent="0.25"/>
    <row r="582" s="64" customFormat="1" x14ac:dyDescent="0.25"/>
    <row r="583" s="64" customFormat="1" x14ac:dyDescent="0.25"/>
    <row r="584" s="64" customFormat="1" x14ac:dyDescent="0.25"/>
    <row r="585" s="64" customFormat="1" x14ac:dyDescent="0.25"/>
    <row r="586" s="64" customFormat="1" x14ac:dyDescent="0.25"/>
    <row r="587" s="64" customFormat="1" x14ac:dyDescent="0.25"/>
    <row r="588" s="64" customFormat="1" x14ac:dyDescent="0.25"/>
    <row r="589" s="64" customFormat="1" x14ac:dyDescent="0.25"/>
    <row r="590" s="64" customFormat="1" x14ac:dyDescent="0.25"/>
    <row r="591" s="64" customFormat="1" x14ac:dyDescent="0.25"/>
    <row r="592" s="64" customFormat="1" x14ac:dyDescent="0.25"/>
    <row r="593" s="64" customFormat="1" x14ac:dyDescent="0.25"/>
    <row r="594" s="64" customFormat="1" x14ac:dyDescent="0.25"/>
    <row r="595" s="64" customFormat="1" x14ac:dyDescent="0.25"/>
    <row r="596" s="64" customFormat="1" x14ac:dyDescent="0.25"/>
    <row r="597" s="64" customFormat="1" x14ac:dyDescent="0.25"/>
    <row r="598" s="64" customFormat="1" x14ac:dyDescent="0.25"/>
    <row r="599" s="64" customFormat="1" x14ac:dyDescent="0.25"/>
    <row r="600" s="64" customFormat="1" x14ac:dyDescent="0.25"/>
    <row r="601" s="64" customFormat="1" x14ac:dyDescent="0.25"/>
    <row r="602" s="64" customFormat="1" x14ac:dyDescent="0.25"/>
    <row r="603" s="64" customFormat="1" x14ac:dyDescent="0.25"/>
    <row r="604" s="64" customFormat="1" x14ac:dyDescent="0.25"/>
    <row r="605" s="64" customFormat="1" x14ac:dyDescent="0.25"/>
    <row r="606" s="64" customFormat="1" x14ac:dyDescent="0.25"/>
    <row r="607" s="64" customFormat="1" x14ac:dyDescent="0.25"/>
    <row r="608" s="64" customFormat="1" x14ac:dyDescent="0.25"/>
    <row r="609" s="64" customFormat="1" x14ac:dyDescent="0.25"/>
    <row r="610" s="64" customFormat="1" x14ac:dyDescent="0.25"/>
    <row r="611" s="64" customFormat="1" x14ac:dyDescent="0.25"/>
    <row r="612" s="64" customFormat="1" x14ac:dyDescent="0.25"/>
    <row r="613" s="64" customFormat="1" x14ac:dyDescent="0.25"/>
    <row r="614" s="64" customFormat="1" x14ac:dyDescent="0.25"/>
    <row r="615" s="64" customFormat="1" x14ac:dyDescent="0.25"/>
    <row r="616" s="64" customFormat="1" x14ac:dyDescent="0.25"/>
    <row r="617" s="64" customFormat="1" x14ac:dyDescent="0.25"/>
    <row r="618" s="64" customFormat="1" x14ac:dyDescent="0.25"/>
    <row r="619" s="64" customFormat="1" x14ac:dyDescent="0.25"/>
    <row r="620" s="64" customFormat="1" x14ac:dyDescent="0.25"/>
    <row r="621" s="64" customFormat="1" x14ac:dyDescent="0.25"/>
    <row r="622" s="64" customFormat="1" x14ac:dyDescent="0.25"/>
    <row r="623" s="64" customFormat="1" x14ac:dyDescent="0.25"/>
    <row r="624" s="64" customFormat="1" x14ac:dyDescent="0.25"/>
    <row r="625" s="64" customFormat="1" x14ac:dyDescent="0.25"/>
    <row r="626" s="64" customFormat="1" x14ac:dyDescent="0.25"/>
    <row r="627" s="64" customFormat="1" x14ac:dyDescent="0.25"/>
    <row r="628" s="64" customFormat="1" x14ac:dyDescent="0.25"/>
    <row r="629" s="64" customFormat="1" x14ac:dyDescent="0.25"/>
    <row r="630" s="64" customFormat="1" x14ac:dyDescent="0.25"/>
    <row r="631" s="64" customFormat="1" x14ac:dyDescent="0.25"/>
    <row r="632" s="64" customFormat="1" x14ac:dyDescent="0.25"/>
    <row r="633" s="64" customFormat="1" x14ac:dyDescent="0.25"/>
    <row r="634" s="64" customFormat="1" x14ac:dyDescent="0.25"/>
    <row r="635" s="64" customFormat="1" x14ac:dyDescent="0.25"/>
    <row r="636" s="64" customFormat="1" x14ac:dyDescent="0.25"/>
    <row r="637" s="64" customFormat="1" x14ac:dyDescent="0.25"/>
    <row r="638" s="64" customFormat="1" x14ac:dyDescent="0.25"/>
    <row r="639" s="64" customFormat="1" x14ac:dyDescent="0.25"/>
    <row r="640" s="64" customFormat="1" x14ac:dyDescent="0.25"/>
    <row r="641" s="64" customFormat="1" x14ac:dyDescent="0.25"/>
    <row r="642" s="64" customFormat="1" x14ac:dyDescent="0.25"/>
    <row r="643" s="64" customFormat="1" x14ac:dyDescent="0.25"/>
    <row r="644" s="64" customFormat="1" x14ac:dyDescent="0.25"/>
    <row r="645" s="64" customFormat="1" x14ac:dyDescent="0.25"/>
    <row r="646" s="64" customFormat="1" x14ac:dyDescent="0.25"/>
    <row r="647" s="64" customFormat="1" x14ac:dyDescent="0.25"/>
    <row r="648" s="64" customFormat="1" x14ac:dyDescent="0.25"/>
    <row r="649" s="64" customFormat="1" x14ac:dyDescent="0.25"/>
    <row r="650" s="64" customFormat="1" x14ac:dyDescent="0.25"/>
    <row r="651" s="64" customFormat="1" x14ac:dyDescent="0.25"/>
    <row r="652" s="64" customFormat="1" x14ac:dyDescent="0.25"/>
    <row r="653" s="64" customFormat="1" x14ac:dyDescent="0.25"/>
    <row r="654" s="64" customFormat="1" x14ac:dyDescent="0.25"/>
    <row r="655" s="64" customFormat="1" x14ac:dyDescent="0.25"/>
    <row r="656" s="64" customFormat="1" x14ac:dyDescent="0.25"/>
    <row r="657" s="64" customFormat="1" x14ac:dyDescent="0.25"/>
    <row r="658" s="64" customFormat="1" x14ac:dyDescent="0.25"/>
    <row r="659" s="64" customFormat="1" x14ac:dyDescent="0.25"/>
    <row r="660" s="64" customFormat="1" x14ac:dyDescent="0.25"/>
    <row r="661" s="64" customFormat="1" x14ac:dyDescent="0.25"/>
    <row r="662" s="64" customFormat="1" x14ac:dyDescent="0.25"/>
    <row r="663" s="64" customFormat="1" x14ac:dyDescent="0.25"/>
    <row r="664" s="64" customFormat="1" x14ac:dyDescent="0.25"/>
    <row r="665" s="64" customFormat="1" x14ac:dyDescent="0.25"/>
    <row r="666" s="64" customFormat="1" x14ac:dyDescent="0.25"/>
    <row r="667" s="64" customFormat="1" x14ac:dyDescent="0.25"/>
    <row r="668" s="64" customFormat="1" x14ac:dyDescent="0.25"/>
    <row r="669" s="64" customFormat="1" x14ac:dyDescent="0.25"/>
    <row r="670" s="64" customFormat="1" x14ac:dyDescent="0.25"/>
    <row r="671" s="64" customFormat="1" x14ac:dyDescent="0.25"/>
    <row r="672" s="64" customFormat="1" x14ac:dyDescent="0.25"/>
    <row r="673" s="64" customFormat="1" x14ac:dyDescent="0.25"/>
    <row r="674" s="64" customFormat="1" x14ac:dyDescent="0.25"/>
    <row r="675" s="64" customFormat="1" x14ac:dyDescent="0.25"/>
    <row r="676" s="64" customFormat="1" x14ac:dyDescent="0.25"/>
    <row r="677" s="64" customFormat="1" x14ac:dyDescent="0.25"/>
    <row r="678" s="64" customFormat="1" x14ac:dyDescent="0.25"/>
    <row r="679" s="64" customFormat="1" x14ac:dyDescent="0.25"/>
    <row r="680" s="64" customFormat="1" x14ac:dyDescent="0.25"/>
    <row r="681" s="64" customFormat="1" x14ac:dyDescent="0.25"/>
    <row r="682" s="64" customFormat="1" x14ac:dyDescent="0.25"/>
    <row r="683" s="64" customFormat="1" x14ac:dyDescent="0.25"/>
    <row r="684" s="64" customFormat="1" x14ac:dyDescent="0.25"/>
    <row r="685" s="64" customFormat="1" x14ac:dyDescent="0.25"/>
    <row r="686" s="64" customFormat="1" x14ac:dyDescent="0.25"/>
    <row r="687" s="64" customFormat="1" x14ac:dyDescent="0.25"/>
    <row r="688" s="64" customFormat="1" x14ac:dyDescent="0.25"/>
    <row r="689" s="64" customFormat="1" x14ac:dyDescent="0.25"/>
    <row r="690" s="64" customFormat="1" x14ac:dyDescent="0.25"/>
    <row r="691" s="64" customFormat="1" x14ac:dyDescent="0.25"/>
    <row r="692" s="64" customFormat="1" x14ac:dyDescent="0.25"/>
    <row r="693" s="64" customFormat="1" x14ac:dyDescent="0.25"/>
    <row r="694" s="64" customFormat="1" x14ac:dyDescent="0.25"/>
    <row r="695" s="64" customFormat="1" x14ac:dyDescent="0.25"/>
    <row r="696" s="64" customFormat="1" x14ac:dyDescent="0.25"/>
    <row r="697" s="64" customFormat="1" x14ac:dyDescent="0.25"/>
    <row r="698" s="64" customFormat="1" x14ac:dyDescent="0.25"/>
    <row r="699" s="64" customFormat="1" x14ac:dyDescent="0.25"/>
    <row r="700" s="64" customFormat="1" x14ac:dyDescent="0.25"/>
    <row r="701" s="64" customFormat="1" x14ac:dyDescent="0.25"/>
    <row r="702" s="64" customFormat="1" x14ac:dyDescent="0.25"/>
    <row r="703" s="64" customFormat="1" x14ac:dyDescent="0.25"/>
    <row r="704" s="64" customFormat="1" x14ac:dyDescent="0.25"/>
    <row r="705" s="64" customFormat="1" x14ac:dyDescent="0.25"/>
    <row r="706" s="64" customFormat="1" x14ac:dyDescent="0.25"/>
    <row r="707" s="64" customFormat="1" x14ac:dyDescent="0.25"/>
    <row r="708" s="64" customFormat="1" x14ac:dyDescent="0.25"/>
    <row r="709" s="64" customFormat="1" x14ac:dyDescent="0.25"/>
    <row r="710" s="64" customFormat="1" x14ac:dyDescent="0.25"/>
    <row r="711" s="64" customFormat="1" x14ac:dyDescent="0.25"/>
    <row r="712" s="64" customFormat="1" x14ac:dyDescent="0.25"/>
    <row r="713" s="64" customFormat="1" x14ac:dyDescent="0.25"/>
    <row r="714" s="64" customFormat="1" x14ac:dyDescent="0.25"/>
    <row r="715" s="64" customFormat="1" x14ac:dyDescent="0.25"/>
    <row r="716" s="64" customFormat="1" x14ac:dyDescent="0.25"/>
    <row r="717" s="64" customFormat="1" x14ac:dyDescent="0.25"/>
    <row r="718" s="64" customFormat="1" x14ac:dyDescent="0.25"/>
    <row r="719" s="64" customFormat="1" x14ac:dyDescent="0.25"/>
    <row r="720" s="64" customFormat="1" x14ac:dyDescent="0.25"/>
    <row r="721" s="64" customFormat="1" x14ac:dyDescent="0.25"/>
    <row r="722" s="64" customFormat="1" x14ac:dyDescent="0.25"/>
    <row r="723" s="64" customFormat="1" x14ac:dyDescent="0.25"/>
    <row r="724" s="64" customFormat="1" x14ac:dyDescent="0.25"/>
    <row r="725" s="64" customFormat="1" x14ac:dyDescent="0.25"/>
    <row r="726" s="64" customFormat="1" x14ac:dyDescent="0.25"/>
    <row r="727" s="64" customFormat="1" x14ac:dyDescent="0.25"/>
    <row r="728" s="64" customFormat="1" x14ac:dyDescent="0.25"/>
    <row r="729" s="64" customFormat="1" x14ac:dyDescent="0.25"/>
    <row r="730" s="64" customFormat="1" x14ac:dyDescent="0.25"/>
    <row r="731" s="64" customFormat="1" x14ac:dyDescent="0.25"/>
    <row r="732" s="64" customFormat="1" x14ac:dyDescent="0.25"/>
    <row r="733" s="64" customFormat="1" x14ac:dyDescent="0.25"/>
    <row r="734" s="64" customFormat="1" x14ac:dyDescent="0.25"/>
    <row r="735" s="64" customFormat="1" x14ac:dyDescent="0.25"/>
    <row r="736" s="64" customFormat="1" x14ac:dyDescent="0.25"/>
    <row r="737" s="64" customFormat="1" x14ac:dyDescent="0.25"/>
    <row r="738" s="64" customFormat="1" x14ac:dyDescent="0.25"/>
    <row r="739" s="64" customFormat="1" x14ac:dyDescent="0.25"/>
    <row r="740" s="64" customFormat="1" x14ac:dyDescent="0.25"/>
    <row r="741" s="64" customFormat="1" x14ac:dyDescent="0.25"/>
    <row r="742" s="64" customFormat="1" x14ac:dyDescent="0.25"/>
    <row r="743" s="64" customFormat="1" x14ac:dyDescent="0.25"/>
    <row r="744" s="64" customFormat="1" x14ac:dyDescent="0.25"/>
    <row r="745" s="64" customFormat="1" x14ac:dyDescent="0.25"/>
    <row r="746" s="64" customFormat="1" x14ac:dyDescent="0.25"/>
    <row r="747" s="64" customFormat="1" x14ac:dyDescent="0.25"/>
    <row r="748" s="64" customFormat="1" x14ac:dyDescent="0.25"/>
    <row r="749" s="64" customFormat="1" x14ac:dyDescent="0.25"/>
    <row r="750" s="64" customFormat="1" x14ac:dyDescent="0.25"/>
    <row r="751" s="64" customFormat="1" x14ac:dyDescent="0.25"/>
    <row r="752" s="64" customFormat="1" x14ac:dyDescent="0.25"/>
    <row r="753" s="64" customFormat="1" x14ac:dyDescent="0.25"/>
    <row r="754" s="64" customFormat="1" x14ac:dyDescent="0.25"/>
    <row r="755" s="64" customFormat="1" x14ac:dyDescent="0.25"/>
    <row r="756" s="64" customFormat="1" x14ac:dyDescent="0.25"/>
    <row r="757" s="64" customFormat="1" x14ac:dyDescent="0.25"/>
    <row r="758" s="64" customFormat="1" x14ac:dyDescent="0.25"/>
    <row r="759" s="64" customFormat="1" x14ac:dyDescent="0.25"/>
    <row r="760" s="64" customFormat="1" x14ac:dyDescent="0.25"/>
    <row r="761" s="64" customFormat="1" x14ac:dyDescent="0.25"/>
    <row r="762" s="64" customFormat="1" x14ac:dyDescent="0.25"/>
    <row r="763" s="64" customFormat="1" x14ac:dyDescent="0.25"/>
    <row r="764" s="64" customFormat="1" x14ac:dyDescent="0.25"/>
    <row r="765" s="64" customFormat="1" x14ac:dyDescent="0.25"/>
    <row r="766" s="64" customFormat="1" x14ac:dyDescent="0.25"/>
    <row r="767" s="64" customFormat="1" x14ac:dyDescent="0.25"/>
    <row r="768" s="64" customFormat="1" x14ac:dyDescent="0.25"/>
    <row r="769" s="64" customFormat="1" x14ac:dyDescent="0.25"/>
    <row r="770" s="64" customFormat="1" x14ac:dyDescent="0.25"/>
    <row r="771" s="64" customFormat="1" x14ac:dyDescent="0.25"/>
    <row r="772" s="64" customFormat="1" x14ac:dyDescent="0.25"/>
    <row r="773" s="64" customFormat="1" x14ac:dyDescent="0.25"/>
    <row r="774" s="64" customFormat="1" x14ac:dyDescent="0.25"/>
    <row r="775" s="64" customFormat="1" x14ac:dyDescent="0.25"/>
    <row r="776" s="64" customFormat="1" x14ac:dyDescent="0.25"/>
    <row r="777" s="64" customFormat="1" x14ac:dyDescent="0.25"/>
    <row r="778" s="64" customFormat="1" x14ac:dyDescent="0.25"/>
    <row r="779" s="64" customFormat="1" x14ac:dyDescent="0.25"/>
    <row r="780" s="64" customFormat="1" x14ac:dyDescent="0.25"/>
    <row r="781" s="64" customFormat="1" x14ac:dyDescent="0.25"/>
    <row r="782" s="64" customFormat="1" x14ac:dyDescent="0.25"/>
    <row r="783" s="64" customFormat="1" x14ac:dyDescent="0.25"/>
    <row r="784" s="64" customFormat="1" x14ac:dyDescent="0.25"/>
    <row r="785" s="64" customFormat="1" x14ac:dyDescent="0.25"/>
    <row r="786" s="64" customFormat="1" x14ac:dyDescent="0.25"/>
    <row r="787" s="64" customFormat="1" x14ac:dyDescent="0.25"/>
    <row r="788" s="64" customFormat="1" x14ac:dyDescent="0.25"/>
    <row r="789" s="64" customFormat="1" x14ac:dyDescent="0.25"/>
    <row r="790" s="64" customFormat="1" x14ac:dyDescent="0.25"/>
    <row r="791" s="64" customFormat="1" x14ac:dyDescent="0.25"/>
    <row r="792" s="64" customFormat="1" x14ac:dyDescent="0.25"/>
    <row r="793" s="64" customFormat="1" x14ac:dyDescent="0.25"/>
    <row r="794" s="64" customFormat="1" x14ac:dyDescent="0.25"/>
    <row r="795" s="64" customFormat="1" x14ac:dyDescent="0.25"/>
    <row r="796" s="64" customFormat="1" x14ac:dyDescent="0.25"/>
    <row r="797" s="64" customFormat="1" x14ac:dyDescent="0.25"/>
    <row r="798" s="64" customFormat="1" x14ac:dyDescent="0.25"/>
    <row r="799" s="64" customFormat="1" x14ac:dyDescent="0.25"/>
    <row r="800" s="64" customFormat="1" x14ac:dyDescent="0.25"/>
    <row r="801" s="64" customFormat="1" x14ac:dyDescent="0.25"/>
    <row r="802" s="64" customFormat="1" x14ac:dyDescent="0.25"/>
    <row r="803" s="64" customFormat="1" x14ac:dyDescent="0.25"/>
    <row r="804" s="64" customFormat="1" x14ac:dyDescent="0.25"/>
    <row r="805" s="64" customFormat="1" x14ac:dyDescent="0.25"/>
    <row r="806" s="64" customFormat="1" x14ac:dyDescent="0.25"/>
    <row r="807" s="64" customFormat="1" x14ac:dyDescent="0.25"/>
    <row r="808" s="64" customFormat="1" x14ac:dyDescent="0.25"/>
    <row r="809" s="64" customFormat="1" x14ac:dyDescent="0.25"/>
    <row r="810" s="64" customFormat="1" x14ac:dyDescent="0.25"/>
    <row r="811" s="64" customFormat="1" x14ac:dyDescent="0.25"/>
    <row r="812" s="64" customFormat="1" x14ac:dyDescent="0.25"/>
    <row r="813" s="64" customFormat="1" x14ac:dyDescent="0.25"/>
    <row r="814" s="64" customFormat="1" x14ac:dyDescent="0.25"/>
    <row r="815" s="64" customFormat="1" x14ac:dyDescent="0.25"/>
    <row r="816" s="64" customFormat="1" x14ac:dyDescent="0.25"/>
    <row r="817" s="64" customFormat="1" x14ac:dyDescent="0.25"/>
    <row r="818" s="64" customFormat="1" x14ac:dyDescent="0.25"/>
    <row r="819" s="64" customFormat="1" x14ac:dyDescent="0.25"/>
    <row r="820" s="64" customFormat="1" x14ac:dyDescent="0.25"/>
    <row r="821" s="64" customFormat="1" x14ac:dyDescent="0.25"/>
    <row r="822" s="64" customFormat="1" x14ac:dyDescent="0.25"/>
    <row r="823" s="64" customFormat="1" x14ac:dyDescent="0.25"/>
    <row r="824" s="64" customFormat="1" x14ac:dyDescent="0.25"/>
    <row r="825" s="64" customFormat="1" x14ac:dyDescent="0.25"/>
    <row r="826" s="64" customFormat="1" x14ac:dyDescent="0.25"/>
    <row r="827" s="64" customFormat="1" x14ac:dyDescent="0.25"/>
    <row r="828" s="64" customFormat="1" x14ac:dyDescent="0.25"/>
    <row r="829" s="64" customFormat="1" x14ac:dyDescent="0.25"/>
    <row r="830" s="64" customFormat="1" x14ac:dyDescent="0.25"/>
    <row r="831" s="64" customFormat="1" x14ac:dyDescent="0.25"/>
    <row r="832" s="64" customFormat="1" x14ac:dyDescent="0.25"/>
    <row r="833" s="64" customFormat="1" x14ac:dyDescent="0.25"/>
    <row r="834" s="64" customFormat="1" x14ac:dyDescent="0.25"/>
    <row r="835" s="64" customFormat="1" x14ac:dyDescent="0.25"/>
    <row r="836" s="64" customFormat="1" x14ac:dyDescent="0.25"/>
    <row r="837" s="64" customFormat="1" x14ac:dyDescent="0.25"/>
    <row r="838" s="64" customFormat="1" x14ac:dyDescent="0.25"/>
    <row r="839" s="64" customFormat="1" x14ac:dyDescent="0.25"/>
    <row r="840" s="64" customFormat="1" x14ac:dyDescent="0.25"/>
    <row r="841" s="64" customFormat="1" x14ac:dyDescent="0.25"/>
    <row r="842" s="64" customFormat="1" x14ac:dyDescent="0.25"/>
    <row r="843" s="64" customFormat="1" x14ac:dyDescent="0.25"/>
    <row r="844" s="64" customFormat="1" x14ac:dyDescent="0.25"/>
    <row r="845" s="64" customFormat="1" x14ac:dyDescent="0.25"/>
    <row r="846" s="64" customFormat="1" x14ac:dyDescent="0.25"/>
    <row r="847" s="64" customFormat="1" x14ac:dyDescent="0.25"/>
    <row r="848" s="64" customFormat="1" x14ac:dyDescent="0.25"/>
    <row r="849" s="64" customFormat="1" x14ac:dyDescent="0.25"/>
    <row r="850" s="64" customFormat="1" x14ac:dyDescent="0.25"/>
    <row r="851" s="64" customFormat="1" x14ac:dyDescent="0.25"/>
    <row r="852" s="64" customFormat="1" x14ac:dyDescent="0.25"/>
    <row r="853" s="64" customFormat="1" x14ac:dyDescent="0.25"/>
    <row r="854" s="64" customFormat="1" x14ac:dyDescent="0.25"/>
    <row r="855" s="64" customFormat="1" x14ac:dyDescent="0.25"/>
    <row r="856" s="64" customFormat="1" x14ac:dyDescent="0.25"/>
    <row r="857" s="64" customFormat="1" x14ac:dyDescent="0.25"/>
    <row r="858" s="64" customFormat="1" x14ac:dyDescent="0.25"/>
    <row r="859" s="64" customFormat="1" x14ac:dyDescent="0.25"/>
    <row r="860" s="64" customFormat="1" x14ac:dyDescent="0.25"/>
    <row r="861" s="64" customFormat="1" x14ac:dyDescent="0.25"/>
    <row r="862" s="64" customFormat="1" x14ac:dyDescent="0.25"/>
    <row r="863" s="64" customFormat="1" x14ac:dyDescent="0.25"/>
    <row r="864" s="64" customFormat="1" x14ac:dyDescent="0.25"/>
    <row r="865" s="64" customFormat="1" x14ac:dyDescent="0.25"/>
    <row r="866" s="64" customFormat="1" x14ac:dyDescent="0.25"/>
    <row r="867" s="64" customFormat="1" x14ac:dyDescent="0.25"/>
    <row r="868" s="64" customFormat="1" x14ac:dyDescent="0.25"/>
    <row r="869" s="64" customFormat="1" x14ac:dyDescent="0.25"/>
    <row r="870" s="64" customFormat="1" x14ac:dyDescent="0.25"/>
    <row r="871" s="64" customFormat="1" x14ac:dyDescent="0.25"/>
    <row r="872" s="64" customFormat="1" x14ac:dyDescent="0.25"/>
    <row r="873" s="64" customFormat="1" x14ac:dyDescent="0.25"/>
    <row r="874" s="64" customFormat="1" x14ac:dyDescent="0.25"/>
    <row r="875" s="64" customFormat="1" x14ac:dyDescent="0.25"/>
    <row r="876" s="64" customFormat="1" x14ac:dyDescent="0.25"/>
    <row r="877" s="64" customFormat="1" x14ac:dyDescent="0.25"/>
    <row r="878" s="64" customFormat="1" x14ac:dyDescent="0.25"/>
    <row r="879" s="64" customFormat="1" x14ac:dyDescent="0.25"/>
    <row r="880" s="64" customFormat="1" x14ac:dyDescent="0.25"/>
    <row r="881" s="64" customFormat="1" x14ac:dyDescent="0.25"/>
    <row r="882" s="64" customFormat="1" x14ac:dyDescent="0.25"/>
    <row r="883" s="64" customFormat="1" x14ac:dyDescent="0.25"/>
    <row r="884" s="64" customFormat="1" x14ac:dyDescent="0.25"/>
    <row r="885" s="64" customFormat="1" x14ac:dyDescent="0.25"/>
    <row r="886" s="64" customFormat="1" x14ac:dyDescent="0.25"/>
    <row r="887" s="64" customFormat="1" x14ac:dyDescent="0.25"/>
    <row r="888" s="64" customFormat="1" x14ac:dyDescent="0.25"/>
    <row r="889" s="64" customFormat="1" x14ac:dyDescent="0.25"/>
    <row r="890" s="64" customFormat="1" x14ac:dyDescent="0.25"/>
    <row r="891" s="64" customFormat="1" x14ac:dyDescent="0.25"/>
    <row r="892" s="64" customFormat="1" x14ac:dyDescent="0.25"/>
    <row r="893" s="64" customFormat="1" x14ac:dyDescent="0.25"/>
    <row r="894" s="64" customFormat="1" x14ac:dyDescent="0.25"/>
    <row r="895" s="64" customFormat="1" x14ac:dyDescent="0.25"/>
    <row r="896" s="64" customFormat="1" x14ac:dyDescent="0.25"/>
    <row r="897" s="64" customFormat="1" x14ac:dyDescent="0.25"/>
    <row r="898" s="64" customFormat="1" x14ac:dyDescent="0.25"/>
    <row r="899" s="64" customFormat="1" x14ac:dyDescent="0.25"/>
    <row r="900" s="64" customFormat="1" x14ac:dyDescent="0.25"/>
    <row r="901" s="64" customFormat="1" x14ac:dyDescent="0.25"/>
    <row r="902" s="64" customFormat="1" x14ac:dyDescent="0.25"/>
    <row r="903" s="64" customFormat="1" x14ac:dyDescent="0.25"/>
    <row r="904" s="64" customFormat="1" x14ac:dyDescent="0.25"/>
    <row r="905" s="64" customFormat="1" x14ac:dyDescent="0.25"/>
    <row r="906" s="64" customFormat="1" x14ac:dyDescent="0.25"/>
    <row r="907" s="64" customFormat="1" x14ac:dyDescent="0.25"/>
    <row r="908" s="64" customFormat="1" x14ac:dyDescent="0.25"/>
    <row r="909" s="64" customFormat="1" x14ac:dyDescent="0.25"/>
    <row r="910" s="64" customFormat="1" x14ac:dyDescent="0.25"/>
    <row r="911" s="64" customFormat="1" x14ac:dyDescent="0.25"/>
    <row r="912" s="64" customFormat="1" x14ac:dyDescent="0.25"/>
    <row r="913" s="64" customFormat="1" x14ac:dyDescent="0.25"/>
    <row r="914" s="64" customFormat="1" x14ac:dyDescent="0.25"/>
    <row r="915" s="64" customFormat="1" x14ac:dyDescent="0.25"/>
    <row r="916" s="64" customFormat="1" x14ac:dyDescent="0.25"/>
    <row r="917" s="64" customFormat="1" x14ac:dyDescent="0.25"/>
    <row r="918" s="64" customFormat="1" x14ac:dyDescent="0.25"/>
    <row r="919" s="64" customFormat="1" x14ac:dyDescent="0.25"/>
    <row r="920" s="64" customFormat="1" x14ac:dyDescent="0.25"/>
    <row r="921" s="64" customFormat="1" x14ac:dyDescent="0.25"/>
    <row r="922" s="64" customFormat="1" x14ac:dyDescent="0.25"/>
    <row r="923" s="64" customFormat="1" x14ac:dyDescent="0.25"/>
    <row r="924" s="64" customFormat="1" x14ac:dyDescent="0.25"/>
    <row r="925" s="64" customFormat="1" x14ac:dyDescent="0.25"/>
    <row r="926" s="64" customFormat="1" x14ac:dyDescent="0.25"/>
    <row r="927" s="64" customFormat="1" x14ac:dyDescent="0.25"/>
    <row r="928" s="64" customFormat="1" x14ac:dyDescent="0.25"/>
    <row r="929" s="64" customFormat="1" x14ac:dyDescent="0.25"/>
    <row r="930" s="64" customFormat="1" x14ac:dyDescent="0.25"/>
    <row r="931" s="64" customFormat="1" x14ac:dyDescent="0.25"/>
    <row r="932" s="64" customFormat="1" x14ac:dyDescent="0.25"/>
    <row r="933" s="64" customFormat="1" x14ac:dyDescent="0.25"/>
    <row r="934" s="64" customFormat="1" x14ac:dyDescent="0.25"/>
    <row r="935" s="64" customFormat="1" x14ac:dyDescent="0.25"/>
    <row r="936" s="64" customFormat="1" x14ac:dyDescent="0.25"/>
    <row r="937" s="64" customFormat="1" x14ac:dyDescent="0.25"/>
    <row r="938" s="64" customFormat="1" x14ac:dyDescent="0.25"/>
    <row r="939" s="64" customFormat="1" x14ac:dyDescent="0.25"/>
    <row r="940" s="64" customFormat="1" x14ac:dyDescent="0.25"/>
    <row r="941" s="64" customFormat="1" x14ac:dyDescent="0.25"/>
    <row r="942" s="64" customFormat="1" x14ac:dyDescent="0.25"/>
    <row r="943" s="64" customFormat="1" x14ac:dyDescent="0.25"/>
    <row r="944" s="64" customFormat="1" x14ac:dyDescent="0.25"/>
    <row r="945" s="64" customFormat="1" x14ac:dyDescent="0.25"/>
    <row r="946" s="64" customFormat="1" x14ac:dyDescent="0.25"/>
    <row r="947" s="64" customFormat="1" x14ac:dyDescent="0.25"/>
    <row r="948" s="64" customFormat="1" x14ac:dyDescent="0.25"/>
    <row r="949" s="64" customFormat="1" x14ac:dyDescent="0.25"/>
    <row r="950" s="64" customFormat="1" x14ac:dyDescent="0.25"/>
    <row r="951" s="64" customFormat="1" x14ac:dyDescent="0.25"/>
    <row r="952" s="64" customFormat="1" x14ac:dyDescent="0.25"/>
    <row r="953" s="64" customFormat="1" x14ac:dyDescent="0.25"/>
    <row r="954" s="64" customFormat="1" x14ac:dyDescent="0.25"/>
    <row r="955" s="64" customFormat="1" x14ac:dyDescent="0.25"/>
    <row r="956" s="64" customFormat="1" x14ac:dyDescent="0.25"/>
    <row r="957" s="64" customFormat="1" x14ac:dyDescent="0.25"/>
    <row r="958" s="64" customFormat="1" x14ac:dyDescent="0.25"/>
    <row r="959" s="64" customFormat="1" x14ac:dyDescent="0.25"/>
    <row r="960" s="64" customFormat="1" x14ac:dyDescent="0.25"/>
    <row r="961" s="64" customFormat="1" x14ac:dyDescent="0.25"/>
    <row r="962" s="64" customFormat="1" x14ac:dyDescent="0.25"/>
    <row r="963" s="64" customFormat="1" x14ac:dyDescent="0.25"/>
    <row r="964" s="64" customFormat="1" x14ac:dyDescent="0.25"/>
    <row r="965" s="64" customFormat="1" x14ac:dyDescent="0.25"/>
    <row r="966" s="64" customFormat="1" x14ac:dyDescent="0.25"/>
    <row r="967" s="64" customFormat="1" x14ac:dyDescent="0.25"/>
    <row r="968" s="64" customFormat="1" x14ac:dyDescent="0.25"/>
    <row r="969" s="64" customFormat="1" x14ac:dyDescent="0.25"/>
    <row r="970" s="64" customFormat="1" x14ac:dyDescent="0.25"/>
    <row r="971" s="64" customFormat="1" x14ac:dyDescent="0.25"/>
    <row r="972" s="64" customFormat="1" x14ac:dyDescent="0.25"/>
    <row r="973" s="64" customFormat="1" x14ac:dyDescent="0.25"/>
    <row r="974" s="64" customFormat="1" x14ac:dyDescent="0.25"/>
    <row r="975" s="64" customFormat="1" x14ac:dyDescent="0.25"/>
    <row r="976" s="64" customFormat="1" x14ac:dyDescent="0.25"/>
    <row r="977" s="64" customFormat="1" x14ac:dyDescent="0.25"/>
    <row r="978" s="64" customFormat="1" x14ac:dyDescent="0.25"/>
    <row r="979" s="64" customFormat="1" x14ac:dyDescent="0.25"/>
    <row r="980" s="64" customFormat="1" x14ac:dyDescent="0.25"/>
    <row r="981" s="64" customFormat="1" x14ac:dyDescent="0.25"/>
    <row r="982" s="64" customFormat="1" x14ac:dyDescent="0.25"/>
    <row r="983" s="64" customFormat="1" x14ac:dyDescent="0.25"/>
    <row r="984" s="64" customFormat="1" x14ac:dyDescent="0.25"/>
    <row r="985" s="64" customFormat="1" x14ac:dyDescent="0.25"/>
    <row r="986" s="64" customFormat="1" x14ac:dyDescent="0.25"/>
    <row r="987" s="64" customFormat="1" x14ac:dyDescent="0.25"/>
    <row r="988" s="64" customFormat="1" x14ac:dyDescent="0.25"/>
    <row r="989" s="64" customFormat="1" x14ac:dyDescent="0.25"/>
    <row r="990" s="64" customFormat="1" x14ac:dyDescent="0.25"/>
    <row r="991" s="64" customFormat="1" x14ac:dyDescent="0.25"/>
    <row r="992" s="64" customFormat="1" x14ac:dyDescent="0.25"/>
    <row r="993" s="64" customFormat="1" x14ac:dyDescent="0.25"/>
    <row r="994" s="64" customFormat="1" x14ac:dyDescent="0.25"/>
    <row r="995" s="64" customFormat="1" x14ac:dyDescent="0.25"/>
    <row r="996" s="64" customFormat="1" x14ac:dyDescent="0.25"/>
    <row r="997" s="64" customFormat="1" x14ac:dyDescent="0.25"/>
    <row r="998" s="64" customFormat="1" x14ac:dyDescent="0.25"/>
    <row r="999" s="64" customFormat="1" x14ac:dyDescent="0.25"/>
    <row r="1000" s="64" customFormat="1" x14ac:dyDescent="0.25"/>
    <row r="1001" s="64" customFormat="1" x14ac:dyDescent="0.25"/>
    <row r="1002" s="64" customFormat="1" x14ac:dyDescent="0.25"/>
    <row r="1003" s="64" customFormat="1" x14ac:dyDescent="0.25"/>
    <row r="1004" s="64" customFormat="1" x14ac:dyDescent="0.25"/>
    <row r="1005" s="64" customFormat="1" x14ac:dyDescent="0.25"/>
    <row r="1006" s="64" customFormat="1" x14ac:dyDescent="0.25"/>
    <row r="1007" s="64" customFormat="1" x14ac:dyDescent="0.25"/>
    <row r="1008" s="64" customFormat="1" x14ac:dyDescent="0.25"/>
    <row r="1009" s="64" customFormat="1" x14ac:dyDescent="0.25"/>
    <row r="1010" s="64" customFormat="1" x14ac:dyDescent="0.25"/>
    <row r="1011" s="64" customFormat="1" x14ac:dyDescent="0.25"/>
    <row r="1012" s="64" customFormat="1" x14ac:dyDescent="0.25"/>
    <row r="1013" s="64" customFormat="1" x14ac:dyDescent="0.25"/>
    <row r="1014" s="64" customFormat="1" x14ac:dyDescent="0.25"/>
    <row r="1015" s="64" customFormat="1" x14ac:dyDescent="0.25"/>
    <row r="1016" s="64" customFormat="1" x14ac:dyDescent="0.25"/>
    <row r="1017" s="64" customFormat="1" x14ac:dyDescent="0.25"/>
    <row r="1018" s="64" customFormat="1" x14ac:dyDescent="0.25"/>
    <row r="1019" s="64" customFormat="1" x14ac:dyDescent="0.25"/>
    <row r="1020" s="64" customFormat="1" x14ac:dyDescent="0.25"/>
    <row r="1021" s="64" customFormat="1" x14ac:dyDescent="0.25"/>
    <row r="1022" s="64" customFormat="1" x14ac:dyDescent="0.25"/>
    <row r="1023" s="64" customFormat="1" x14ac:dyDescent="0.25"/>
    <row r="1024" s="64" customFormat="1" x14ac:dyDescent="0.25"/>
    <row r="1025" s="64" customFormat="1" x14ac:dyDescent="0.25"/>
    <row r="1026" s="64" customFormat="1" x14ac:dyDescent="0.25"/>
    <row r="1027" s="64" customFormat="1" x14ac:dyDescent="0.25"/>
    <row r="1028" s="64" customFormat="1" x14ac:dyDescent="0.25"/>
    <row r="1029" s="64" customFormat="1" x14ac:dyDescent="0.25"/>
    <row r="1030" s="64" customFormat="1" x14ac:dyDescent="0.25"/>
    <row r="1031" s="64" customFormat="1" x14ac:dyDescent="0.25"/>
    <row r="1032" s="64" customFormat="1" x14ac:dyDescent="0.25"/>
    <row r="1033" s="64" customFormat="1" x14ac:dyDescent="0.25"/>
    <row r="1034" s="64" customFormat="1" x14ac:dyDescent="0.25"/>
    <row r="1035" s="64" customFormat="1" x14ac:dyDescent="0.25"/>
    <row r="1036" s="64" customFormat="1" x14ac:dyDescent="0.25"/>
    <row r="1037" s="64" customFormat="1" x14ac:dyDescent="0.25"/>
    <row r="1038" s="64" customFormat="1" x14ac:dyDescent="0.25"/>
    <row r="1039" s="64" customFormat="1" x14ac:dyDescent="0.25"/>
    <row r="1040" s="64" customFormat="1" x14ac:dyDescent="0.25"/>
    <row r="1041" s="64" customFormat="1" x14ac:dyDescent="0.25"/>
    <row r="1042" s="64" customFormat="1" x14ac:dyDescent="0.25"/>
    <row r="1043" s="64" customFormat="1" x14ac:dyDescent="0.25"/>
    <row r="1044" s="64" customFormat="1" x14ac:dyDescent="0.25"/>
    <row r="1045" s="64" customFormat="1" x14ac:dyDescent="0.25"/>
    <row r="1046" s="64" customFormat="1" x14ac:dyDescent="0.25"/>
    <row r="1047" s="64" customFormat="1" x14ac:dyDescent="0.25"/>
    <row r="1048" s="64" customFormat="1" x14ac:dyDescent="0.25"/>
    <row r="1049" s="64" customFormat="1" x14ac:dyDescent="0.25"/>
    <row r="1050" s="64" customFormat="1" x14ac:dyDescent="0.25"/>
    <row r="1051" s="64" customFormat="1" x14ac:dyDescent="0.25"/>
    <row r="1052" s="64" customFormat="1" x14ac:dyDescent="0.25"/>
    <row r="1053" s="64" customFormat="1" x14ac:dyDescent="0.25"/>
    <row r="1054" s="64" customFormat="1" x14ac:dyDescent="0.25"/>
    <row r="1055" s="64" customFormat="1" x14ac:dyDescent="0.25"/>
    <row r="1056" s="64" customFormat="1" x14ac:dyDescent="0.25"/>
    <row r="1057" s="64" customFormat="1" x14ac:dyDescent="0.25"/>
    <row r="1058" s="64" customFormat="1" x14ac:dyDescent="0.25"/>
    <row r="1059" s="64" customFormat="1" x14ac:dyDescent="0.25"/>
    <row r="1060" s="64" customFormat="1" x14ac:dyDescent="0.25"/>
    <row r="1061" s="64" customFormat="1" x14ac:dyDescent="0.25"/>
    <row r="1062" s="64" customFormat="1" x14ac:dyDescent="0.25"/>
    <row r="1063" s="64" customFormat="1" x14ac:dyDescent="0.25"/>
    <row r="1064" s="64" customFormat="1" x14ac:dyDescent="0.25"/>
    <row r="1065" s="64" customFormat="1" x14ac:dyDescent="0.25"/>
    <row r="1066" s="64" customFormat="1" x14ac:dyDescent="0.25"/>
    <row r="1067" s="64" customFormat="1" x14ac:dyDescent="0.25"/>
    <row r="1068" s="64" customFormat="1" x14ac:dyDescent="0.25"/>
    <row r="1069" s="64" customFormat="1" x14ac:dyDescent="0.25"/>
    <row r="1070" s="64" customFormat="1" x14ac:dyDescent="0.25"/>
    <row r="1071" s="64" customFormat="1" x14ac:dyDescent="0.25"/>
    <row r="1072" s="64" customFormat="1" x14ac:dyDescent="0.25"/>
    <row r="1073" s="64" customFormat="1" x14ac:dyDescent="0.25"/>
    <row r="1074" s="64" customFormat="1" x14ac:dyDescent="0.25"/>
    <row r="1075" s="64" customFormat="1" x14ac:dyDescent="0.25"/>
    <row r="1076" s="64" customFormat="1" x14ac:dyDescent="0.25"/>
    <row r="1077" s="64" customFormat="1" x14ac:dyDescent="0.25"/>
    <row r="1078" s="64" customFormat="1" x14ac:dyDescent="0.25"/>
    <row r="1079" s="64" customFormat="1" x14ac:dyDescent="0.25"/>
    <row r="1080" s="64" customFormat="1" x14ac:dyDescent="0.25"/>
    <row r="1081" s="64" customFormat="1" x14ac:dyDescent="0.25"/>
    <row r="1082" s="64" customFormat="1" x14ac:dyDescent="0.25"/>
    <row r="1083" s="64" customFormat="1" x14ac:dyDescent="0.25"/>
    <row r="1084" s="64" customFormat="1" x14ac:dyDescent="0.25"/>
    <row r="1085" s="64" customFormat="1" x14ac:dyDescent="0.25"/>
    <row r="1086" s="64" customFormat="1" x14ac:dyDescent="0.25"/>
    <row r="1087" s="64" customFormat="1" x14ac:dyDescent="0.25"/>
    <row r="1088" s="64" customFormat="1" x14ac:dyDescent="0.25"/>
    <row r="1089" s="64" customFormat="1" x14ac:dyDescent="0.25"/>
    <row r="1090" s="64" customFormat="1" x14ac:dyDescent="0.25"/>
    <row r="1091" s="64" customFormat="1" x14ac:dyDescent="0.25"/>
    <row r="1092" s="64" customFormat="1" x14ac:dyDescent="0.25"/>
    <row r="1093" s="64" customFormat="1" x14ac:dyDescent="0.25"/>
    <row r="1094" s="64" customFormat="1" x14ac:dyDescent="0.25"/>
    <row r="1095" s="64" customFormat="1" x14ac:dyDescent="0.25"/>
    <row r="1096" s="64" customFormat="1" x14ac:dyDescent="0.25"/>
    <row r="1097" s="64" customFormat="1" x14ac:dyDescent="0.25"/>
    <row r="1098" s="64" customFormat="1" x14ac:dyDescent="0.25"/>
    <row r="1099" s="64" customFormat="1" x14ac:dyDescent="0.25"/>
    <row r="1100" s="64" customFormat="1" x14ac:dyDescent="0.25"/>
    <row r="1101" s="64" customFormat="1" x14ac:dyDescent="0.25"/>
    <row r="1102" s="64" customFormat="1" x14ac:dyDescent="0.25"/>
    <row r="1103" s="64" customFormat="1" x14ac:dyDescent="0.25"/>
    <row r="1104" s="64" customFormat="1" x14ac:dyDescent="0.25"/>
    <row r="1105" s="64" customFormat="1" x14ac:dyDescent="0.25"/>
    <row r="1106" s="64" customFormat="1" x14ac:dyDescent="0.25"/>
    <row r="1107" s="64" customFormat="1" x14ac:dyDescent="0.25"/>
    <row r="1108" s="64" customFormat="1" x14ac:dyDescent="0.25"/>
    <row r="1109" s="64" customFormat="1" x14ac:dyDescent="0.25"/>
    <row r="1110" s="64" customFormat="1" x14ac:dyDescent="0.25"/>
    <row r="1111" s="64" customFormat="1" x14ac:dyDescent="0.25"/>
    <row r="1112" s="64" customFormat="1" x14ac:dyDescent="0.25"/>
    <row r="1113" s="64" customFormat="1" x14ac:dyDescent="0.25"/>
    <row r="1114" s="64" customFormat="1" x14ac:dyDescent="0.25"/>
    <row r="1115" s="64" customFormat="1" x14ac:dyDescent="0.25"/>
    <row r="1116" s="64" customFormat="1" x14ac:dyDescent="0.25"/>
    <row r="1117" s="64" customFormat="1" x14ac:dyDescent="0.25"/>
    <row r="1118" s="64" customFormat="1" x14ac:dyDescent="0.25"/>
    <row r="1119" s="64" customFormat="1" x14ac:dyDescent="0.25"/>
    <row r="1120" s="64" customFormat="1" x14ac:dyDescent="0.25"/>
    <row r="1121" s="64" customFormat="1" x14ac:dyDescent="0.25"/>
    <row r="1122" s="64" customFormat="1" x14ac:dyDescent="0.25"/>
    <row r="1123" s="64" customFormat="1" x14ac:dyDescent="0.25"/>
    <row r="1124" s="64" customFormat="1" x14ac:dyDescent="0.25"/>
    <row r="1125" s="64" customFormat="1" x14ac:dyDescent="0.25"/>
    <row r="1126" s="64" customFormat="1" x14ac:dyDescent="0.25"/>
    <row r="1127" s="64" customFormat="1" x14ac:dyDescent="0.25"/>
    <row r="1128" s="64" customFormat="1" x14ac:dyDescent="0.25"/>
    <row r="1129" s="64" customFormat="1" x14ac:dyDescent="0.25"/>
    <row r="1130" s="64" customFormat="1" x14ac:dyDescent="0.25"/>
    <row r="1131" s="64" customFormat="1" x14ac:dyDescent="0.25"/>
    <row r="1132" s="64" customFormat="1" x14ac:dyDescent="0.25"/>
    <row r="1133" s="64" customFormat="1" x14ac:dyDescent="0.25"/>
    <row r="1134" s="64" customFormat="1" x14ac:dyDescent="0.25"/>
    <row r="1135" s="64" customFormat="1" x14ac:dyDescent="0.25"/>
    <row r="1136" s="64" customFormat="1" x14ac:dyDescent="0.25"/>
    <row r="1137" s="64" customFormat="1" x14ac:dyDescent="0.25"/>
    <row r="1138" s="64" customFormat="1" x14ac:dyDescent="0.25"/>
    <row r="1139" s="64" customFormat="1" x14ac:dyDescent="0.25"/>
    <row r="1140" s="64" customFormat="1" x14ac:dyDescent="0.25"/>
    <row r="1141" s="64" customFormat="1" x14ac:dyDescent="0.25"/>
    <row r="1142" s="64" customFormat="1" x14ac:dyDescent="0.25"/>
    <row r="1143" s="64" customFormat="1" x14ac:dyDescent="0.25"/>
    <row r="1144" s="64" customFormat="1" x14ac:dyDescent="0.25"/>
    <row r="1145" s="64" customFormat="1" x14ac:dyDescent="0.25"/>
    <row r="1146" s="64" customFormat="1" x14ac:dyDescent="0.25"/>
    <row r="1147" s="64" customFormat="1" x14ac:dyDescent="0.25"/>
    <row r="1148" s="64" customFormat="1" x14ac:dyDescent="0.25"/>
    <row r="1149" s="64" customFormat="1" x14ac:dyDescent="0.25"/>
    <row r="1150" s="64" customFormat="1" x14ac:dyDescent="0.25"/>
    <row r="1151" s="64" customFormat="1" x14ac:dyDescent="0.25"/>
    <row r="1152" s="64" customFormat="1" x14ac:dyDescent="0.25"/>
    <row r="1153" s="64" customFormat="1" x14ac:dyDescent="0.25"/>
    <row r="1154" s="64" customFormat="1" x14ac:dyDescent="0.25"/>
    <row r="1155" s="64" customFormat="1" x14ac:dyDescent="0.25"/>
    <row r="1156" s="64" customFormat="1" x14ac:dyDescent="0.25"/>
    <row r="1157" s="64" customFormat="1" x14ac:dyDescent="0.25"/>
    <row r="1158" s="64" customFormat="1" x14ac:dyDescent="0.25"/>
    <row r="1159" s="64" customFormat="1" x14ac:dyDescent="0.25"/>
    <row r="1160" s="64" customFormat="1" x14ac:dyDescent="0.25"/>
    <row r="1161" s="64" customFormat="1" x14ac:dyDescent="0.25"/>
    <row r="1162" s="64" customFormat="1" x14ac:dyDescent="0.25"/>
    <row r="1163" s="64" customFormat="1" x14ac:dyDescent="0.25"/>
    <row r="1164" s="64" customFormat="1" x14ac:dyDescent="0.25"/>
    <row r="1165" s="64" customFormat="1" x14ac:dyDescent="0.25"/>
    <row r="1166" s="64" customFormat="1" x14ac:dyDescent="0.25"/>
    <row r="1167" s="64" customFormat="1" x14ac:dyDescent="0.25"/>
    <row r="1168" s="64" customFormat="1" x14ac:dyDescent="0.25"/>
    <row r="1169" s="64" customFormat="1" x14ac:dyDescent="0.25"/>
    <row r="1170" s="64" customFormat="1" x14ac:dyDescent="0.25"/>
    <row r="1171" s="64" customFormat="1" x14ac:dyDescent="0.25"/>
    <row r="1172" s="64" customFormat="1" x14ac:dyDescent="0.25"/>
    <row r="1173" s="64" customFormat="1" x14ac:dyDescent="0.25"/>
    <row r="1174" s="64" customFormat="1" x14ac:dyDescent="0.25"/>
    <row r="1175" s="64" customFormat="1" x14ac:dyDescent="0.25"/>
    <row r="1176" s="64" customFormat="1" x14ac:dyDescent="0.25"/>
    <row r="1177" s="64" customFormat="1" x14ac:dyDescent="0.25"/>
    <row r="1178" s="64" customFormat="1" x14ac:dyDescent="0.25"/>
    <row r="1179" s="64" customFormat="1" x14ac:dyDescent="0.25"/>
    <row r="1180" s="64" customFormat="1" x14ac:dyDescent="0.25"/>
    <row r="1181" s="64" customFormat="1" x14ac:dyDescent="0.25"/>
    <row r="1182" s="64" customFormat="1" x14ac:dyDescent="0.25"/>
    <row r="1183" s="64" customFormat="1" x14ac:dyDescent="0.25"/>
    <row r="1184" s="64" customFormat="1" x14ac:dyDescent="0.25"/>
    <row r="1185" s="64" customFormat="1" x14ac:dyDescent="0.25"/>
    <row r="1186" s="64" customFormat="1" x14ac:dyDescent="0.25"/>
    <row r="1187" s="64" customFormat="1" x14ac:dyDescent="0.25"/>
    <row r="1188" s="64" customFormat="1" x14ac:dyDescent="0.25"/>
    <row r="1189" s="64" customFormat="1" x14ac:dyDescent="0.25"/>
    <row r="1190" s="64" customFormat="1" x14ac:dyDescent="0.25"/>
    <row r="1191" s="64" customFormat="1" x14ac:dyDescent="0.25"/>
    <row r="1192" s="64" customFormat="1" x14ac:dyDescent="0.25"/>
    <row r="1193" s="64" customFormat="1" x14ac:dyDescent="0.25"/>
    <row r="1194" s="64" customFormat="1" x14ac:dyDescent="0.25"/>
    <row r="1195" s="64" customFormat="1" x14ac:dyDescent="0.25"/>
    <row r="1196" s="64" customFormat="1" x14ac:dyDescent="0.25"/>
    <row r="1197" s="64" customFormat="1" x14ac:dyDescent="0.25"/>
    <row r="1198" s="64" customFormat="1" x14ac:dyDescent="0.25"/>
    <row r="1199" s="64" customFormat="1" x14ac:dyDescent="0.25"/>
    <row r="1200" s="64" customFormat="1" x14ac:dyDescent="0.25"/>
    <row r="1201" s="64" customFormat="1" x14ac:dyDescent="0.25"/>
    <row r="1202" s="64" customFormat="1" x14ac:dyDescent="0.25"/>
    <row r="1203" s="64" customFormat="1" x14ac:dyDescent="0.25"/>
    <row r="1204" s="64" customFormat="1" x14ac:dyDescent="0.25"/>
    <row r="1205" s="64" customFormat="1" x14ac:dyDescent="0.25"/>
    <row r="1206" s="64" customFormat="1" x14ac:dyDescent="0.25"/>
    <row r="1207" s="64" customFormat="1" x14ac:dyDescent="0.25"/>
    <row r="1208" s="64" customFormat="1" x14ac:dyDescent="0.25"/>
    <row r="1209" s="64" customFormat="1" x14ac:dyDescent="0.25"/>
    <row r="1210" s="64" customFormat="1" x14ac:dyDescent="0.25"/>
    <row r="1211" s="64" customFormat="1" x14ac:dyDescent="0.25"/>
    <row r="1212" s="64" customFormat="1" x14ac:dyDescent="0.25"/>
    <row r="1213" s="64" customFormat="1" x14ac:dyDescent="0.25"/>
    <row r="1214" s="64" customFormat="1" x14ac:dyDescent="0.25"/>
    <row r="1215" s="64" customFormat="1" x14ac:dyDescent="0.25"/>
    <row r="1216" s="64" customFormat="1" x14ac:dyDescent="0.25"/>
    <row r="1217" s="64" customFormat="1" x14ac:dyDescent="0.25"/>
    <row r="1218" s="64" customFormat="1" x14ac:dyDescent="0.25"/>
    <row r="1219" s="64" customFormat="1" x14ac:dyDescent="0.25"/>
    <row r="1220" s="64" customFormat="1" x14ac:dyDescent="0.25"/>
    <row r="1221" s="64" customFormat="1" x14ac:dyDescent="0.25"/>
    <row r="1222" s="64" customFormat="1" x14ac:dyDescent="0.25"/>
    <row r="1223" s="64" customFormat="1" x14ac:dyDescent="0.25"/>
    <row r="1224" s="64" customFormat="1" x14ac:dyDescent="0.25"/>
    <row r="1225" s="64" customFormat="1" x14ac:dyDescent="0.25"/>
    <row r="1226" s="64" customFormat="1" x14ac:dyDescent="0.25"/>
    <row r="1227" s="64" customFormat="1" x14ac:dyDescent="0.25"/>
    <row r="1228" s="64" customFormat="1" x14ac:dyDescent="0.25"/>
    <row r="1229" s="64" customFormat="1" x14ac:dyDescent="0.25"/>
    <row r="1230" s="64" customFormat="1" x14ac:dyDescent="0.25"/>
    <row r="1231" s="64" customFormat="1" x14ac:dyDescent="0.25"/>
    <row r="1232" s="64" customFormat="1" x14ac:dyDescent="0.25"/>
    <row r="1233" s="64" customFormat="1" x14ac:dyDescent="0.25"/>
    <row r="1234" s="64" customFormat="1" x14ac:dyDescent="0.25"/>
    <row r="1235" s="64" customFormat="1" x14ac:dyDescent="0.25"/>
    <row r="1236" s="64" customFormat="1" x14ac:dyDescent="0.25"/>
    <row r="1237" s="64" customFormat="1" x14ac:dyDescent="0.25"/>
    <row r="1238" s="64" customFormat="1" x14ac:dyDescent="0.25"/>
    <row r="1239" s="64" customFormat="1" x14ac:dyDescent="0.25"/>
    <row r="1240" s="64" customFormat="1" x14ac:dyDescent="0.25"/>
    <row r="1241" s="64" customFormat="1" x14ac:dyDescent="0.25"/>
    <row r="1242" s="64" customFormat="1" x14ac:dyDescent="0.25"/>
    <row r="1243" s="64" customFormat="1" x14ac:dyDescent="0.25"/>
    <row r="1244" s="64" customFormat="1" x14ac:dyDescent="0.25"/>
    <row r="1245" s="64" customFormat="1" x14ac:dyDescent="0.25"/>
    <row r="1246" s="64" customFormat="1" x14ac:dyDescent="0.25"/>
    <row r="1247" s="64" customFormat="1" x14ac:dyDescent="0.25"/>
    <row r="1248" s="64" customFormat="1" x14ac:dyDescent="0.25"/>
    <row r="1249" s="64" customFormat="1" x14ac:dyDescent="0.25"/>
    <row r="1250" s="64" customFormat="1" x14ac:dyDescent="0.25"/>
    <row r="1251" s="64" customFormat="1" x14ac:dyDescent="0.25"/>
    <row r="1252" s="64" customFormat="1" x14ac:dyDescent="0.25"/>
    <row r="1253" s="64" customFormat="1" x14ac:dyDescent="0.25"/>
    <row r="1254" s="64" customFormat="1" x14ac:dyDescent="0.25"/>
    <row r="1255" s="64" customFormat="1" x14ac:dyDescent="0.25"/>
    <row r="1256" s="64" customFormat="1" x14ac:dyDescent="0.25"/>
    <row r="1257" s="64" customFormat="1" x14ac:dyDescent="0.25"/>
    <row r="1258" s="64" customFormat="1" x14ac:dyDescent="0.25"/>
    <row r="1259" s="64" customFormat="1" x14ac:dyDescent="0.25"/>
    <row r="1260" s="64" customFormat="1" x14ac:dyDescent="0.25"/>
    <row r="1261" s="64" customFormat="1" x14ac:dyDescent="0.25"/>
    <row r="1262" s="64" customFormat="1" x14ac:dyDescent="0.25"/>
    <row r="1263" s="64" customFormat="1" x14ac:dyDescent="0.25"/>
    <row r="1264" s="64" customFormat="1" x14ac:dyDescent="0.25"/>
    <row r="1265" s="64" customFormat="1" x14ac:dyDescent="0.25"/>
    <row r="1266" s="64" customFormat="1" x14ac:dyDescent="0.25"/>
    <row r="1267" s="64" customFormat="1" x14ac:dyDescent="0.25"/>
    <row r="1268" s="64" customFormat="1" x14ac:dyDescent="0.25"/>
    <row r="1269" s="64" customFormat="1" x14ac:dyDescent="0.25"/>
    <row r="1270" s="64" customFormat="1" x14ac:dyDescent="0.25"/>
    <row r="1271" s="64" customFormat="1" x14ac:dyDescent="0.25"/>
    <row r="1272" s="64" customFormat="1" x14ac:dyDescent="0.25"/>
    <row r="1273" s="64" customFormat="1" x14ac:dyDescent="0.25"/>
    <row r="1274" s="64" customFormat="1" x14ac:dyDescent="0.25"/>
    <row r="1275" s="64" customFormat="1" x14ac:dyDescent="0.25"/>
    <row r="1276" s="64" customFormat="1" x14ac:dyDescent="0.25"/>
    <row r="1277" s="64" customFormat="1" x14ac:dyDescent="0.25"/>
    <row r="1278" s="64" customFormat="1" x14ac:dyDescent="0.25"/>
    <row r="1279" s="64" customFormat="1" x14ac:dyDescent="0.25"/>
    <row r="1280" s="64" customFormat="1" x14ac:dyDescent="0.25"/>
    <row r="1281" s="64" customFormat="1" x14ac:dyDescent="0.25"/>
    <row r="1282" s="64" customFormat="1" x14ac:dyDescent="0.25"/>
    <row r="1283" s="64" customFormat="1" x14ac:dyDescent="0.25"/>
    <row r="1284" s="64" customFormat="1" x14ac:dyDescent="0.25"/>
    <row r="1285" s="64" customFormat="1" x14ac:dyDescent="0.25"/>
    <row r="1286" s="64" customFormat="1" x14ac:dyDescent="0.25"/>
    <row r="1287" s="64" customFormat="1" x14ac:dyDescent="0.25"/>
    <row r="1288" s="64" customFormat="1" x14ac:dyDescent="0.25"/>
    <row r="1289" s="64" customFormat="1" x14ac:dyDescent="0.25"/>
    <row r="1290" s="64" customFormat="1" x14ac:dyDescent="0.25"/>
    <row r="1291" s="64" customFormat="1" x14ac:dyDescent="0.25"/>
    <row r="1292" s="64" customFormat="1" x14ac:dyDescent="0.25"/>
    <row r="1293" s="64" customFormat="1" x14ac:dyDescent="0.25"/>
    <row r="1294" s="64" customFormat="1" x14ac:dyDescent="0.25"/>
    <row r="1295" s="64" customFormat="1" x14ac:dyDescent="0.25"/>
    <row r="1296" s="64" customFormat="1" x14ac:dyDescent="0.25"/>
    <row r="1297" s="64" customFormat="1" x14ac:dyDescent="0.25"/>
    <row r="1298" s="64" customFormat="1" x14ac:dyDescent="0.25"/>
    <row r="1299" s="64" customFormat="1" x14ac:dyDescent="0.25"/>
    <row r="1300" s="64" customFormat="1" x14ac:dyDescent="0.25"/>
    <row r="1301" s="64" customFormat="1" x14ac:dyDescent="0.25"/>
    <row r="1302" s="64" customFormat="1" x14ac:dyDescent="0.25"/>
    <row r="1303" s="64" customFormat="1" x14ac:dyDescent="0.25"/>
    <row r="1304" s="64" customFormat="1" x14ac:dyDescent="0.25"/>
    <row r="1305" s="64" customFormat="1" x14ac:dyDescent="0.25"/>
    <row r="1306" s="64" customFormat="1" x14ac:dyDescent="0.25"/>
    <row r="1307" s="64" customFormat="1" x14ac:dyDescent="0.25"/>
    <row r="1308" s="64" customFormat="1" x14ac:dyDescent="0.25"/>
    <row r="1309" s="64" customFormat="1" x14ac:dyDescent="0.25"/>
    <row r="1310" s="64" customFormat="1" x14ac:dyDescent="0.25"/>
    <row r="1311" s="64" customFormat="1" x14ac:dyDescent="0.25"/>
    <row r="1312" s="64" customFormat="1" x14ac:dyDescent="0.25"/>
    <row r="1313" s="64" customFormat="1" x14ac:dyDescent="0.25"/>
    <row r="1314" s="64" customFormat="1" x14ac:dyDescent="0.25"/>
    <row r="1315" s="64" customFormat="1" x14ac:dyDescent="0.25"/>
    <row r="1316" s="64" customFormat="1" x14ac:dyDescent="0.25"/>
    <row r="1317" s="64" customFormat="1" x14ac:dyDescent="0.25"/>
    <row r="1318" s="64" customFormat="1" x14ac:dyDescent="0.25"/>
    <row r="1319" s="64" customFormat="1" x14ac:dyDescent="0.25"/>
    <row r="1320" s="64" customFormat="1" x14ac:dyDescent="0.25"/>
    <row r="1321" s="64" customFormat="1" x14ac:dyDescent="0.25"/>
    <row r="1322" s="64" customFormat="1" x14ac:dyDescent="0.25"/>
    <row r="1323" s="64" customFormat="1" x14ac:dyDescent="0.25"/>
    <row r="1324" s="64" customFormat="1" x14ac:dyDescent="0.25"/>
    <row r="1325" s="64" customFormat="1" x14ac:dyDescent="0.25"/>
    <row r="1326" s="64" customFormat="1" x14ac:dyDescent="0.25"/>
    <row r="1327" s="64" customFormat="1" x14ac:dyDescent="0.25"/>
    <row r="1328" s="64" customFormat="1" x14ac:dyDescent="0.25"/>
    <row r="1329" s="64" customFormat="1" x14ac:dyDescent="0.25"/>
    <row r="1330" s="64" customFormat="1" x14ac:dyDescent="0.25"/>
    <row r="1331" s="64" customFormat="1" x14ac:dyDescent="0.25"/>
    <row r="1332" s="64" customFormat="1" x14ac:dyDescent="0.25"/>
    <row r="1333" s="64" customFormat="1" x14ac:dyDescent="0.25"/>
    <row r="1334" s="64" customFormat="1" x14ac:dyDescent="0.25"/>
    <row r="1335" s="64" customFormat="1" x14ac:dyDescent="0.25"/>
    <row r="1336" s="64" customFormat="1" x14ac:dyDescent="0.25"/>
    <row r="1337" s="64" customFormat="1" x14ac:dyDescent="0.25"/>
    <row r="1338" s="64" customFormat="1" x14ac:dyDescent="0.25"/>
    <row r="1339" s="64" customFormat="1" x14ac:dyDescent="0.25"/>
    <row r="1340" s="64" customFormat="1" x14ac:dyDescent="0.25"/>
    <row r="1341" s="64" customFormat="1" x14ac:dyDescent="0.25"/>
    <row r="1342" s="64" customFormat="1" x14ac:dyDescent="0.25"/>
    <row r="1343" s="64" customFormat="1" x14ac:dyDescent="0.25"/>
    <row r="1344" s="64" customFormat="1" x14ac:dyDescent="0.25"/>
    <row r="1345" s="64" customFormat="1" x14ac:dyDescent="0.25"/>
    <row r="1346" s="64" customFormat="1" x14ac:dyDescent="0.25"/>
    <row r="1347" s="64" customFormat="1" x14ac:dyDescent="0.25"/>
    <row r="1348" s="64" customFormat="1" x14ac:dyDescent="0.25"/>
    <row r="1349" s="64" customFormat="1" x14ac:dyDescent="0.25"/>
    <row r="1350" s="64" customFormat="1" x14ac:dyDescent="0.25"/>
    <row r="1351" s="64" customFormat="1" x14ac:dyDescent="0.25"/>
    <row r="1352" s="64" customFormat="1" x14ac:dyDescent="0.25"/>
    <row r="1353" s="64" customFormat="1" x14ac:dyDescent="0.25"/>
    <row r="1354" s="64" customFormat="1" x14ac:dyDescent="0.25"/>
    <row r="1355" s="64" customFormat="1" x14ac:dyDescent="0.25"/>
    <row r="1356" s="64" customFormat="1" x14ac:dyDescent="0.25"/>
    <row r="1357" s="64" customFormat="1" x14ac:dyDescent="0.25"/>
    <row r="1358" s="64" customFormat="1" x14ac:dyDescent="0.25"/>
    <row r="1359" s="64" customFormat="1" x14ac:dyDescent="0.25"/>
    <row r="1360" s="64" customFormat="1" x14ac:dyDescent="0.25"/>
    <row r="1361" s="64" customFormat="1" x14ac:dyDescent="0.25"/>
    <row r="1362" s="64" customFormat="1" x14ac:dyDescent="0.25"/>
    <row r="1363" s="64" customFormat="1" x14ac:dyDescent="0.25"/>
    <row r="1364" s="64" customFormat="1" x14ac:dyDescent="0.25"/>
    <row r="1365" s="64" customFormat="1" x14ac:dyDescent="0.25"/>
    <row r="1366" s="64" customFormat="1" x14ac:dyDescent="0.25"/>
    <row r="1367" s="64" customFormat="1" x14ac:dyDescent="0.25"/>
    <row r="1368" s="64" customFormat="1" x14ac:dyDescent="0.25"/>
    <row r="1369" s="64" customFormat="1" x14ac:dyDescent="0.25"/>
    <row r="1370" s="64" customFormat="1" x14ac:dyDescent="0.25"/>
    <row r="1371" s="64" customFormat="1" x14ac:dyDescent="0.25"/>
    <row r="1372" s="64" customFormat="1" x14ac:dyDescent="0.25"/>
    <row r="1373" s="64" customFormat="1" x14ac:dyDescent="0.25"/>
    <row r="1374" s="64" customFormat="1" x14ac:dyDescent="0.25"/>
    <row r="1375" s="64" customFormat="1" x14ac:dyDescent="0.25"/>
    <row r="1376" s="64" customFormat="1" x14ac:dyDescent="0.25"/>
    <row r="1377" s="64" customFormat="1" x14ac:dyDescent="0.25"/>
    <row r="1378" s="64" customFormat="1" x14ac:dyDescent="0.25"/>
    <row r="1379" s="64" customFormat="1" x14ac:dyDescent="0.25"/>
    <row r="1380" s="64" customFormat="1" x14ac:dyDescent="0.25"/>
    <row r="1381" s="64" customFormat="1" x14ac:dyDescent="0.25"/>
    <row r="1382" s="64" customFormat="1" x14ac:dyDescent="0.25"/>
    <row r="1383" s="64" customFormat="1" x14ac:dyDescent="0.25"/>
    <row r="1384" s="64" customFormat="1" x14ac:dyDescent="0.25"/>
    <row r="1385" s="64" customFormat="1" x14ac:dyDescent="0.25"/>
    <row r="1386" s="64" customFormat="1" x14ac:dyDescent="0.25"/>
    <row r="1387" s="64" customFormat="1" x14ac:dyDescent="0.25"/>
    <row r="1388" s="64" customFormat="1" x14ac:dyDescent="0.25"/>
    <row r="1389" s="64" customFormat="1" x14ac:dyDescent="0.25"/>
    <row r="1390" s="64" customFormat="1" x14ac:dyDescent="0.25"/>
    <row r="1391" s="64" customFormat="1" x14ac:dyDescent="0.25"/>
    <row r="1392" s="64" customFormat="1" x14ac:dyDescent="0.25"/>
    <row r="1393" s="64" customFormat="1" x14ac:dyDescent="0.25"/>
    <row r="1394" s="64" customFormat="1" x14ac:dyDescent="0.25"/>
    <row r="1395" s="64" customFormat="1" x14ac:dyDescent="0.25"/>
    <row r="1396" s="64" customFormat="1" x14ac:dyDescent="0.25"/>
    <row r="1397" s="64" customFormat="1" x14ac:dyDescent="0.25"/>
    <row r="1398" s="64" customFormat="1" x14ac:dyDescent="0.25"/>
    <row r="1399" s="64" customFormat="1" x14ac:dyDescent="0.25"/>
    <row r="1400" s="64" customFormat="1" x14ac:dyDescent="0.25"/>
    <row r="1401" s="64" customFormat="1" x14ac:dyDescent="0.25"/>
    <row r="1402" s="64" customFormat="1" x14ac:dyDescent="0.25"/>
    <row r="1403" s="64" customFormat="1" x14ac:dyDescent="0.25"/>
    <row r="1404" s="64" customFormat="1" x14ac:dyDescent="0.25"/>
    <row r="1405" s="64" customFormat="1" x14ac:dyDescent="0.25"/>
    <row r="1406" s="64" customFormat="1" x14ac:dyDescent="0.25"/>
    <row r="1407" s="64" customFormat="1" x14ac:dyDescent="0.25"/>
    <row r="1408" s="64" customFormat="1" x14ac:dyDescent="0.25"/>
    <row r="1409" s="64" customFormat="1" x14ac:dyDescent="0.25"/>
    <row r="1410" s="64" customFormat="1" x14ac:dyDescent="0.25"/>
    <row r="1411" s="64" customFormat="1" x14ac:dyDescent="0.25"/>
    <row r="1412" s="64" customFormat="1" x14ac:dyDescent="0.25"/>
    <row r="1413" s="64" customFormat="1" x14ac:dyDescent="0.25"/>
    <row r="1414" s="64" customFormat="1" x14ac:dyDescent="0.25"/>
    <row r="1415" s="64" customFormat="1" x14ac:dyDescent="0.25"/>
    <row r="1416" s="64" customFormat="1" x14ac:dyDescent="0.25"/>
    <row r="1417" s="64" customFormat="1" x14ac:dyDescent="0.25"/>
    <row r="1418" s="64" customFormat="1" x14ac:dyDescent="0.25"/>
    <row r="1419" s="64" customFormat="1" x14ac:dyDescent="0.25"/>
    <row r="1420" s="64" customFormat="1" x14ac:dyDescent="0.25"/>
    <row r="1421" s="64" customFormat="1" x14ac:dyDescent="0.25"/>
    <row r="1422" s="64" customFormat="1" x14ac:dyDescent="0.25"/>
    <row r="1423" s="64" customFormat="1" x14ac:dyDescent="0.25"/>
    <row r="1424" s="64" customFormat="1" x14ac:dyDescent="0.25"/>
    <row r="1425" s="64" customFormat="1" x14ac:dyDescent="0.25"/>
    <row r="1426" s="64" customFormat="1" x14ac:dyDescent="0.25"/>
    <row r="1427" s="64" customFormat="1" x14ac:dyDescent="0.25"/>
    <row r="1428" s="64" customFormat="1" x14ac:dyDescent="0.25"/>
    <row r="1429" s="64" customFormat="1" x14ac:dyDescent="0.25"/>
    <row r="1430" s="64" customFormat="1" x14ac:dyDescent="0.25"/>
    <row r="1431" s="64" customFormat="1" x14ac:dyDescent="0.25"/>
    <row r="1432" s="64" customFormat="1" x14ac:dyDescent="0.25"/>
    <row r="1433" s="64" customFormat="1" x14ac:dyDescent="0.25"/>
    <row r="1434" s="64" customFormat="1" x14ac:dyDescent="0.25"/>
    <row r="1435" s="64" customFormat="1" x14ac:dyDescent="0.25"/>
    <row r="1436" s="64" customFormat="1" x14ac:dyDescent="0.25"/>
    <row r="1437" s="64" customFormat="1" x14ac:dyDescent="0.25"/>
    <row r="1438" s="64" customFormat="1" x14ac:dyDescent="0.25"/>
    <row r="1439" s="64" customFormat="1" x14ac:dyDescent="0.25"/>
    <row r="1440" s="64" customFormat="1" x14ac:dyDescent="0.25"/>
    <row r="1441" s="64" customFormat="1" x14ac:dyDescent="0.25"/>
    <row r="1442" s="64" customFormat="1" x14ac:dyDescent="0.25"/>
    <row r="1443" s="64" customFormat="1" x14ac:dyDescent="0.25"/>
    <row r="1444" s="64" customFormat="1" x14ac:dyDescent="0.25"/>
    <row r="1445" s="64" customFormat="1" x14ac:dyDescent="0.25"/>
    <row r="1446" s="64" customFormat="1" x14ac:dyDescent="0.25"/>
    <row r="1447" s="64" customFormat="1" x14ac:dyDescent="0.25"/>
    <row r="1448" s="64" customFormat="1" x14ac:dyDescent="0.25"/>
    <row r="1449" s="64" customFormat="1" x14ac:dyDescent="0.25"/>
    <row r="1450" s="64" customFormat="1" x14ac:dyDescent="0.25"/>
    <row r="1451" s="64" customFormat="1" x14ac:dyDescent="0.25"/>
    <row r="1452" s="64" customFormat="1" x14ac:dyDescent="0.25"/>
    <row r="1453" s="64" customFormat="1" x14ac:dyDescent="0.25"/>
    <row r="1454" s="64" customFormat="1" x14ac:dyDescent="0.25"/>
    <row r="1455" s="64" customFormat="1" x14ac:dyDescent="0.25"/>
    <row r="1456" s="64" customFormat="1" x14ac:dyDescent="0.25"/>
    <row r="1457" s="64" customFormat="1" x14ac:dyDescent="0.25"/>
    <row r="1458" s="64" customFormat="1" x14ac:dyDescent="0.25"/>
    <row r="1459" s="64" customFormat="1" x14ac:dyDescent="0.25"/>
    <row r="1460" s="64" customFormat="1" x14ac:dyDescent="0.25"/>
    <row r="1461" s="64" customFormat="1" x14ac:dyDescent="0.25"/>
    <row r="1462" s="64" customFormat="1" x14ac:dyDescent="0.25"/>
    <row r="1463" s="64" customFormat="1" x14ac:dyDescent="0.25"/>
    <row r="1464" s="64" customFormat="1" x14ac:dyDescent="0.25"/>
    <row r="1465" s="64" customFormat="1" x14ac:dyDescent="0.25"/>
    <row r="1466" s="64" customFormat="1" x14ac:dyDescent="0.25"/>
    <row r="1467" s="64" customFormat="1" x14ac:dyDescent="0.25"/>
    <row r="1468" s="64" customFormat="1" x14ac:dyDescent="0.25"/>
    <row r="1469" s="64" customFormat="1" x14ac:dyDescent="0.25"/>
    <row r="1470" s="64" customFormat="1" x14ac:dyDescent="0.25"/>
    <row r="1471" s="64" customFormat="1" x14ac:dyDescent="0.25"/>
    <row r="1472" s="64" customFormat="1" x14ac:dyDescent="0.25"/>
    <row r="1473" s="64" customFormat="1" x14ac:dyDescent="0.25"/>
    <row r="1474" s="64" customFormat="1" x14ac:dyDescent="0.25"/>
    <row r="1475" s="64" customFormat="1" x14ac:dyDescent="0.25"/>
    <row r="1476" s="64" customFormat="1" x14ac:dyDescent="0.25"/>
    <row r="1477" s="64" customFormat="1" x14ac:dyDescent="0.25"/>
    <row r="1478" s="64" customFormat="1" x14ac:dyDescent="0.25"/>
    <row r="1479" s="64" customFormat="1" x14ac:dyDescent="0.25"/>
    <row r="1480" s="64" customFormat="1" x14ac:dyDescent="0.25"/>
    <row r="1481" s="64" customFormat="1" x14ac:dyDescent="0.25"/>
    <row r="1482" s="64" customFormat="1" x14ac:dyDescent="0.25"/>
    <row r="1483" s="64" customFormat="1" x14ac:dyDescent="0.25"/>
    <row r="1484" s="64" customFormat="1" x14ac:dyDescent="0.25"/>
    <row r="1485" s="64" customFormat="1" x14ac:dyDescent="0.25"/>
    <row r="1486" s="64" customFormat="1" x14ac:dyDescent="0.25"/>
    <row r="1487" s="64" customFormat="1" x14ac:dyDescent="0.25"/>
    <row r="1488" s="64" customFormat="1" x14ac:dyDescent="0.25"/>
    <row r="1489" s="64" customFormat="1" x14ac:dyDescent="0.25"/>
    <row r="1490" s="64" customFormat="1" x14ac:dyDescent="0.25"/>
    <row r="1491" s="64" customFormat="1" x14ac:dyDescent="0.25"/>
    <row r="1492" s="64" customFormat="1" x14ac:dyDescent="0.25"/>
    <row r="1493" s="64" customFormat="1" x14ac:dyDescent="0.25"/>
    <row r="1494" s="64" customFormat="1" x14ac:dyDescent="0.25"/>
    <row r="1495" s="64" customFormat="1" x14ac:dyDescent="0.25"/>
    <row r="1496" s="64" customFormat="1" x14ac:dyDescent="0.25"/>
    <row r="1497" s="64" customFormat="1" x14ac:dyDescent="0.25"/>
    <row r="1498" s="64" customFormat="1" x14ac:dyDescent="0.25"/>
    <row r="1499" s="64" customFormat="1" x14ac:dyDescent="0.25"/>
    <row r="1500" s="64" customFormat="1" x14ac:dyDescent="0.25"/>
    <row r="1501" s="64" customFormat="1" x14ac:dyDescent="0.25"/>
    <row r="1502" s="64" customFormat="1" x14ac:dyDescent="0.25"/>
    <row r="1503" s="64" customFormat="1" x14ac:dyDescent="0.25"/>
    <row r="1504" s="64" customFormat="1" x14ac:dyDescent="0.25"/>
    <row r="1505" s="64" customFormat="1" x14ac:dyDescent="0.25"/>
    <row r="1506" s="64" customFormat="1" x14ac:dyDescent="0.25"/>
    <row r="1507" s="64" customFormat="1" x14ac:dyDescent="0.25"/>
    <row r="1508" s="64" customFormat="1" x14ac:dyDescent="0.25"/>
    <row r="1509" s="64" customFormat="1" x14ac:dyDescent="0.25"/>
    <row r="1510" s="64" customFormat="1" x14ac:dyDescent="0.25"/>
    <row r="1511" s="64" customFormat="1" x14ac:dyDescent="0.25"/>
    <row r="1512" s="64" customFormat="1" x14ac:dyDescent="0.25"/>
    <row r="1513" s="64" customFormat="1" x14ac:dyDescent="0.25"/>
    <row r="1514" s="64" customFormat="1" x14ac:dyDescent="0.25"/>
    <row r="1515" s="64" customFormat="1" x14ac:dyDescent="0.25"/>
    <row r="1516" s="64" customFormat="1" x14ac:dyDescent="0.25"/>
    <row r="1517" s="64" customFormat="1" x14ac:dyDescent="0.25"/>
    <row r="1518" s="64" customFormat="1" x14ac:dyDescent="0.25"/>
    <row r="1519" s="64" customFormat="1" x14ac:dyDescent="0.25"/>
    <row r="1520" s="64" customFormat="1" x14ac:dyDescent="0.25"/>
    <row r="1521" s="64" customFormat="1" x14ac:dyDescent="0.25"/>
    <row r="1522" s="64" customFormat="1" x14ac:dyDescent="0.25"/>
    <row r="1523" s="64" customFormat="1" x14ac:dyDescent="0.25"/>
    <row r="1524" s="64" customFormat="1" x14ac:dyDescent="0.25"/>
    <row r="1525" s="64" customFormat="1" x14ac:dyDescent="0.25"/>
    <row r="1526" s="64" customFormat="1" x14ac:dyDescent="0.25"/>
    <row r="1527" s="64" customFormat="1" x14ac:dyDescent="0.25"/>
    <row r="1528" s="64" customFormat="1" x14ac:dyDescent="0.25"/>
    <row r="1529" s="64" customFormat="1" x14ac:dyDescent="0.25"/>
    <row r="1530" s="64" customFormat="1" x14ac:dyDescent="0.25"/>
    <row r="1531" s="64" customFormat="1" x14ac:dyDescent="0.25"/>
    <row r="1532" s="64" customFormat="1" x14ac:dyDescent="0.25"/>
    <row r="1533" s="64" customFormat="1" x14ac:dyDescent="0.25"/>
    <row r="1534" s="64" customFormat="1" x14ac:dyDescent="0.25"/>
    <row r="1535" s="64" customFormat="1" x14ac:dyDescent="0.25"/>
    <row r="1536" s="64" customFormat="1" x14ac:dyDescent="0.25"/>
    <row r="1537" s="64" customFormat="1" x14ac:dyDescent="0.25"/>
    <row r="1538" s="64" customFormat="1" x14ac:dyDescent="0.25"/>
    <row r="1539" s="64" customFormat="1" x14ac:dyDescent="0.25"/>
    <row r="1540" s="64" customFormat="1" x14ac:dyDescent="0.25"/>
    <row r="1541" s="64" customFormat="1" x14ac:dyDescent="0.25"/>
    <row r="1542" s="64" customFormat="1" x14ac:dyDescent="0.25"/>
    <row r="1543" s="64" customFormat="1" x14ac:dyDescent="0.25"/>
    <row r="1544" s="64" customFormat="1" x14ac:dyDescent="0.25"/>
    <row r="1545" s="64" customFormat="1" x14ac:dyDescent="0.25"/>
    <row r="1546" s="64" customFormat="1" x14ac:dyDescent="0.25"/>
    <row r="1547" s="64" customFormat="1" x14ac:dyDescent="0.25"/>
    <row r="1548" s="64" customFormat="1" x14ac:dyDescent="0.25"/>
    <row r="1549" s="64" customFormat="1" x14ac:dyDescent="0.25"/>
    <row r="1550" s="64" customFormat="1" x14ac:dyDescent="0.25"/>
    <row r="1551" s="64" customFormat="1" x14ac:dyDescent="0.25"/>
    <row r="1552" s="64" customFormat="1" x14ac:dyDescent="0.25"/>
    <row r="1553" s="64" customFormat="1" x14ac:dyDescent="0.25"/>
    <row r="1554" s="64" customFormat="1" x14ac:dyDescent="0.25"/>
    <row r="1555" s="64" customFormat="1" x14ac:dyDescent="0.25"/>
    <row r="1556" s="64" customFormat="1" x14ac:dyDescent="0.25"/>
    <row r="1557" s="64" customFormat="1" x14ac:dyDescent="0.25"/>
    <row r="1558" s="64" customFormat="1" x14ac:dyDescent="0.25"/>
    <row r="1559" s="64" customFormat="1" x14ac:dyDescent="0.25"/>
    <row r="1560" s="64" customFormat="1" x14ac:dyDescent="0.25"/>
    <row r="1561" s="64" customFormat="1" x14ac:dyDescent="0.25"/>
    <row r="1562" s="64" customFormat="1" x14ac:dyDescent="0.25"/>
    <row r="1563" s="64" customFormat="1" x14ac:dyDescent="0.25"/>
    <row r="1564" s="64" customFormat="1" x14ac:dyDescent="0.25"/>
    <row r="1565" s="64" customFormat="1" x14ac:dyDescent="0.25"/>
    <row r="1566" s="64" customFormat="1" x14ac:dyDescent="0.25"/>
    <row r="1567" s="64" customFormat="1" x14ac:dyDescent="0.25"/>
    <row r="1568" s="64" customFormat="1" x14ac:dyDescent="0.25"/>
    <row r="1569" s="64" customFormat="1" x14ac:dyDescent="0.25"/>
    <row r="1570" s="64" customFormat="1" x14ac:dyDescent="0.25"/>
    <row r="1571" s="64" customFormat="1" x14ac:dyDescent="0.25"/>
    <row r="1572" s="64" customFormat="1" x14ac:dyDescent="0.25"/>
    <row r="1573" s="64" customFormat="1" x14ac:dyDescent="0.25"/>
    <row r="1574" s="64" customFormat="1" x14ac:dyDescent="0.25"/>
    <row r="1575" s="64" customFormat="1" x14ac:dyDescent="0.25"/>
    <row r="1576" s="64" customFormat="1" x14ac:dyDescent="0.25"/>
    <row r="1577" s="64" customFormat="1" x14ac:dyDescent="0.25"/>
    <row r="1578" s="64" customFormat="1" x14ac:dyDescent="0.25"/>
    <row r="1579" s="64" customFormat="1" x14ac:dyDescent="0.25"/>
    <row r="1580" s="64" customFormat="1" x14ac:dyDescent="0.25"/>
    <row r="1581" s="64" customFormat="1" x14ac:dyDescent="0.25"/>
    <row r="1582" s="64" customFormat="1" x14ac:dyDescent="0.25"/>
    <row r="1583" s="64" customFormat="1" x14ac:dyDescent="0.25"/>
    <row r="1584" s="64" customFormat="1" x14ac:dyDescent="0.25"/>
    <row r="1585" s="64" customFormat="1" x14ac:dyDescent="0.25"/>
    <row r="1586" s="64" customFormat="1" x14ac:dyDescent="0.25"/>
    <row r="1587" s="64" customFormat="1" x14ac:dyDescent="0.25"/>
    <row r="1588" s="64" customFormat="1" x14ac:dyDescent="0.25"/>
    <row r="1589" s="64" customFormat="1" x14ac:dyDescent="0.25"/>
    <row r="1590" s="64" customFormat="1" x14ac:dyDescent="0.25"/>
    <row r="1591" s="64" customFormat="1" x14ac:dyDescent="0.25"/>
    <row r="1592" s="64" customFormat="1" x14ac:dyDescent="0.25"/>
    <row r="1593" s="64" customFormat="1" x14ac:dyDescent="0.25"/>
    <row r="1594" s="64" customFormat="1" x14ac:dyDescent="0.25"/>
    <row r="1595" s="64" customFormat="1" x14ac:dyDescent="0.25"/>
    <row r="1596" s="64" customFormat="1" x14ac:dyDescent="0.25"/>
    <row r="1597" s="64" customFormat="1" x14ac:dyDescent="0.25"/>
    <row r="1598" s="64" customFormat="1" x14ac:dyDescent="0.25"/>
    <row r="1599" s="64" customFormat="1" x14ac:dyDescent="0.25"/>
    <row r="1600" s="64" customFormat="1" x14ac:dyDescent="0.25"/>
    <row r="1601" s="64" customFormat="1" x14ac:dyDescent="0.25"/>
    <row r="1602" s="64" customFormat="1" x14ac:dyDescent="0.25"/>
    <row r="1603" s="64" customFormat="1" x14ac:dyDescent="0.25"/>
    <row r="1604" s="64" customFormat="1" x14ac:dyDescent="0.25"/>
    <row r="1605" s="64" customFormat="1" x14ac:dyDescent="0.25"/>
    <row r="1606" s="64" customFormat="1" x14ac:dyDescent="0.25"/>
    <row r="1607" s="64" customFormat="1" x14ac:dyDescent="0.25"/>
    <row r="1608" s="64" customFormat="1" x14ac:dyDescent="0.25"/>
    <row r="1609" s="64" customFormat="1" x14ac:dyDescent="0.25"/>
    <row r="1610" s="64" customFormat="1" x14ac:dyDescent="0.25"/>
    <row r="1611" s="64" customFormat="1" x14ac:dyDescent="0.25"/>
    <row r="1612" s="64" customFormat="1" x14ac:dyDescent="0.25"/>
    <row r="1613" s="64" customFormat="1" x14ac:dyDescent="0.25"/>
    <row r="1614" s="64" customFormat="1" x14ac:dyDescent="0.25"/>
    <row r="1615" s="64" customFormat="1" x14ac:dyDescent="0.25"/>
    <row r="1616" s="64" customFormat="1" x14ac:dyDescent="0.25"/>
    <row r="1617" s="64" customFormat="1" x14ac:dyDescent="0.25"/>
    <row r="1618" s="64" customFormat="1" x14ac:dyDescent="0.25"/>
    <row r="1619" s="64" customFormat="1" x14ac:dyDescent="0.25"/>
    <row r="1620" s="64" customFormat="1" x14ac:dyDescent="0.25"/>
    <row r="1621" s="64" customFormat="1" x14ac:dyDescent="0.25"/>
    <row r="1622" s="64" customFormat="1" x14ac:dyDescent="0.25"/>
    <row r="1623" s="64" customFormat="1" x14ac:dyDescent="0.25"/>
    <row r="1624" s="64" customFormat="1" x14ac:dyDescent="0.25"/>
    <row r="1625" s="64" customFormat="1" x14ac:dyDescent="0.25"/>
    <row r="1626" s="64" customFormat="1" x14ac:dyDescent="0.25"/>
    <row r="1627" s="64" customFormat="1" x14ac:dyDescent="0.25"/>
    <row r="1628" s="64" customFormat="1" x14ac:dyDescent="0.25"/>
    <row r="1629" s="64" customFormat="1" x14ac:dyDescent="0.25"/>
    <row r="1630" s="64" customFormat="1" x14ac:dyDescent="0.25"/>
    <row r="1631" s="64" customFormat="1" x14ac:dyDescent="0.25"/>
    <row r="1632" s="64" customFormat="1" x14ac:dyDescent="0.25"/>
    <row r="1633" s="64" customFormat="1" x14ac:dyDescent="0.25"/>
    <row r="1634" s="64" customFormat="1" x14ac:dyDescent="0.25"/>
    <row r="1635" s="64" customFormat="1" x14ac:dyDescent="0.25"/>
    <row r="1636" s="64" customFormat="1" x14ac:dyDescent="0.25"/>
    <row r="1637" s="64" customFormat="1" x14ac:dyDescent="0.25"/>
    <row r="1638" s="64" customFormat="1" x14ac:dyDescent="0.25"/>
    <row r="1639" s="64" customFormat="1" x14ac:dyDescent="0.25"/>
    <row r="1640" s="64" customFormat="1" x14ac:dyDescent="0.25"/>
    <row r="1641" s="64" customFormat="1" x14ac:dyDescent="0.25"/>
    <row r="1642" s="64" customFormat="1" x14ac:dyDescent="0.25"/>
    <row r="1643" s="64" customFormat="1" x14ac:dyDescent="0.25"/>
    <row r="1644" s="64" customFormat="1" x14ac:dyDescent="0.25"/>
    <row r="1645" s="64" customFormat="1" x14ac:dyDescent="0.25"/>
    <row r="1646" s="64" customFormat="1" x14ac:dyDescent="0.25"/>
    <row r="1647" s="64" customFormat="1" x14ac:dyDescent="0.25"/>
    <row r="1648" s="64" customFormat="1" x14ac:dyDescent="0.25"/>
    <row r="1649" s="64" customFormat="1" x14ac:dyDescent="0.25"/>
    <row r="1650" s="64" customFormat="1" x14ac:dyDescent="0.25"/>
    <row r="1651" s="64" customFormat="1" x14ac:dyDescent="0.25"/>
    <row r="1652" s="64" customFormat="1" x14ac:dyDescent="0.25"/>
    <row r="1653" s="64" customFormat="1" x14ac:dyDescent="0.25"/>
    <row r="1654" s="64" customFormat="1" x14ac:dyDescent="0.25"/>
    <row r="1655" s="64" customFormat="1" x14ac:dyDescent="0.25"/>
    <row r="1656" s="64" customFormat="1" x14ac:dyDescent="0.25"/>
    <row r="1657" s="64" customFormat="1" x14ac:dyDescent="0.25"/>
    <row r="1658" s="64" customFormat="1" x14ac:dyDescent="0.25"/>
    <row r="1659" s="64" customFormat="1" x14ac:dyDescent="0.25"/>
    <row r="1660" s="64" customFormat="1" x14ac:dyDescent="0.25"/>
    <row r="1661" s="64" customFormat="1" x14ac:dyDescent="0.25"/>
    <row r="1662" s="64" customFormat="1" x14ac:dyDescent="0.25"/>
    <row r="1663" s="64" customFormat="1" x14ac:dyDescent="0.25"/>
    <row r="1664" s="64" customFormat="1" x14ac:dyDescent="0.25"/>
    <row r="1665" s="64" customFormat="1" x14ac:dyDescent="0.25"/>
    <row r="1666" s="64" customFormat="1" x14ac:dyDescent="0.25"/>
    <row r="1667" s="64" customFormat="1" x14ac:dyDescent="0.25"/>
    <row r="1668" s="64" customFormat="1" x14ac:dyDescent="0.25"/>
    <row r="1669" s="64" customFormat="1" x14ac:dyDescent="0.25"/>
    <row r="1670" s="64" customFormat="1" x14ac:dyDescent="0.25"/>
    <row r="1671" s="64" customFormat="1" x14ac:dyDescent="0.25"/>
    <row r="1672" s="64" customFormat="1" x14ac:dyDescent="0.25"/>
    <row r="1673" s="64" customFormat="1" x14ac:dyDescent="0.25"/>
    <row r="1674" s="64" customFormat="1" x14ac:dyDescent="0.25"/>
    <row r="1675" s="64" customFormat="1" x14ac:dyDescent="0.25"/>
    <row r="1676" s="64" customFormat="1" x14ac:dyDescent="0.25"/>
    <row r="1677" s="64" customFormat="1" x14ac:dyDescent="0.25"/>
    <row r="1678" s="64" customFormat="1" x14ac:dyDescent="0.25"/>
    <row r="1679" s="64" customFormat="1" x14ac:dyDescent="0.25"/>
    <row r="1680" s="64" customFormat="1" x14ac:dyDescent="0.25"/>
    <row r="1681" s="64" customFormat="1" x14ac:dyDescent="0.25"/>
    <row r="1682" s="64" customFormat="1" x14ac:dyDescent="0.25"/>
    <row r="1683" s="64" customFormat="1" x14ac:dyDescent="0.25"/>
    <row r="1684" s="64" customFormat="1" x14ac:dyDescent="0.25"/>
    <row r="1685" s="64" customFormat="1" x14ac:dyDescent="0.25"/>
    <row r="1686" s="64" customFormat="1" x14ac:dyDescent="0.25"/>
    <row r="1687" s="64" customFormat="1" x14ac:dyDescent="0.25"/>
    <row r="1688" s="64" customFormat="1" x14ac:dyDescent="0.25"/>
    <row r="1689" s="64" customFormat="1" x14ac:dyDescent="0.25"/>
    <row r="1690" s="64" customFormat="1" x14ac:dyDescent="0.25"/>
    <row r="1691" s="64" customFormat="1" x14ac:dyDescent="0.25"/>
    <row r="1692" s="64" customFormat="1" x14ac:dyDescent="0.25"/>
    <row r="1693" s="64" customFormat="1" x14ac:dyDescent="0.25"/>
    <row r="1694" s="64" customFormat="1" x14ac:dyDescent="0.25"/>
    <row r="1695" s="64" customFormat="1" x14ac:dyDescent="0.25"/>
    <row r="1696" s="64" customFormat="1" x14ac:dyDescent="0.25"/>
    <row r="1697" s="64" customFormat="1" x14ac:dyDescent="0.25"/>
    <row r="1698" s="64" customFormat="1" x14ac:dyDescent="0.25"/>
    <row r="1699" s="64" customFormat="1" x14ac:dyDescent="0.25"/>
    <row r="1700" s="64" customFormat="1" x14ac:dyDescent="0.25"/>
    <row r="1701" s="64" customFormat="1" x14ac:dyDescent="0.25"/>
    <row r="1702" s="64" customFormat="1" x14ac:dyDescent="0.25"/>
    <row r="1703" s="64" customFormat="1" x14ac:dyDescent="0.25"/>
    <row r="1704" s="64" customFormat="1" x14ac:dyDescent="0.25"/>
    <row r="1705" s="64" customFormat="1" x14ac:dyDescent="0.25"/>
    <row r="1706" s="64" customFormat="1" x14ac:dyDescent="0.25"/>
    <row r="1707" s="64" customFormat="1" x14ac:dyDescent="0.25"/>
    <row r="1708" s="64" customFormat="1" x14ac:dyDescent="0.25"/>
    <row r="1709" s="64" customFormat="1" x14ac:dyDescent="0.25"/>
    <row r="1710" s="64" customFormat="1" x14ac:dyDescent="0.25"/>
    <row r="1711" s="64" customFormat="1" x14ac:dyDescent="0.25"/>
    <row r="1712" s="64" customFormat="1" x14ac:dyDescent="0.25"/>
    <row r="1713" s="64" customFormat="1" x14ac:dyDescent="0.25"/>
    <row r="1714" s="64" customFormat="1" x14ac:dyDescent="0.25"/>
    <row r="1715" s="64" customFormat="1" x14ac:dyDescent="0.25"/>
    <row r="1716" s="64" customFormat="1" x14ac:dyDescent="0.25"/>
    <row r="1717" s="64" customFormat="1" x14ac:dyDescent="0.25"/>
    <row r="1718" s="64" customFormat="1" x14ac:dyDescent="0.25"/>
    <row r="1719" s="64" customFormat="1" x14ac:dyDescent="0.25"/>
    <row r="1720" s="64" customFormat="1" x14ac:dyDescent="0.25"/>
    <row r="1721" s="64" customFormat="1" x14ac:dyDescent="0.25"/>
    <row r="1722" s="64" customFormat="1" x14ac:dyDescent="0.25"/>
    <row r="1723" s="64" customFormat="1" x14ac:dyDescent="0.25"/>
    <row r="1724" s="64" customFormat="1" x14ac:dyDescent="0.25"/>
    <row r="1725" s="64" customFormat="1" x14ac:dyDescent="0.25"/>
    <row r="1726" s="64" customFormat="1" x14ac:dyDescent="0.25"/>
    <row r="1727" s="64" customFormat="1" x14ac:dyDescent="0.25"/>
    <row r="1728" s="64" customFormat="1" x14ac:dyDescent="0.25"/>
    <row r="1729" s="64" customFormat="1" x14ac:dyDescent="0.25"/>
    <row r="1730" s="64" customFormat="1" x14ac:dyDescent="0.25"/>
    <row r="1731" s="64" customFormat="1" x14ac:dyDescent="0.25"/>
    <row r="1732" s="64" customFormat="1" x14ac:dyDescent="0.25"/>
    <row r="1733" s="64" customFormat="1" x14ac:dyDescent="0.25"/>
    <row r="1734" s="64" customFormat="1" x14ac:dyDescent="0.25"/>
    <row r="1735" s="64" customFormat="1" x14ac:dyDescent="0.25"/>
    <row r="1736" s="64" customFormat="1" x14ac:dyDescent="0.25"/>
    <row r="1737" s="64" customFormat="1" x14ac:dyDescent="0.25"/>
    <row r="1738" s="64" customFormat="1" x14ac:dyDescent="0.25"/>
    <row r="1739" s="64" customFormat="1" x14ac:dyDescent="0.25"/>
    <row r="1740" s="64" customFormat="1" x14ac:dyDescent="0.25"/>
    <row r="1741" s="64" customFormat="1" x14ac:dyDescent="0.25"/>
    <row r="1742" s="64" customFormat="1" x14ac:dyDescent="0.25"/>
    <row r="1743" s="64" customFormat="1" x14ac:dyDescent="0.25"/>
    <row r="1744" s="64" customFormat="1" x14ac:dyDescent="0.25"/>
    <row r="1745" s="64" customFormat="1" x14ac:dyDescent="0.25"/>
    <row r="1746" s="64" customFormat="1" x14ac:dyDescent="0.25"/>
    <row r="1747" s="64" customFormat="1" x14ac:dyDescent="0.25"/>
    <row r="1748" s="64" customFormat="1" x14ac:dyDescent="0.25"/>
    <row r="1749" s="64" customFormat="1" x14ac:dyDescent="0.25"/>
    <row r="1750" s="64" customFormat="1" x14ac:dyDescent="0.25"/>
    <row r="1751" s="64" customFormat="1" x14ac:dyDescent="0.25"/>
    <row r="1752" s="64" customFormat="1" x14ac:dyDescent="0.25"/>
    <row r="1753" s="64" customFormat="1" x14ac:dyDescent="0.25"/>
    <row r="1754" s="64" customFormat="1" x14ac:dyDescent="0.25"/>
    <row r="1755" s="64" customFormat="1" x14ac:dyDescent="0.25"/>
    <row r="1756" s="64" customFormat="1" x14ac:dyDescent="0.25"/>
    <row r="1757" s="64" customFormat="1" x14ac:dyDescent="0.25"/>
    <row r="1758" s="64" customFormat="1" x14ac:dyDescent="0.25"/>
    <row r="1759" s="64" customFormat="1" x14ac:dyDescent="0.25"/>
    <row r="1760" s="64" customFormat="1" x14ac:dyDescent="0.25"/>
    <row r="1761" s="64" customFormat="1" x14ac:dyDescent="0.25"/>
    <row r="1762" s="64" customFormat="1" x14ac:dyDescent="0.25"/>
    <row r="1763" s="64" customFormat="1" x14ac:dyDescent="0.25"/>
    <row r="1764" s="64" customFormat="1" x14ac:dyDescent="0.25"/>
    <row r="1765" s="64" customFormat="1" x14ac:dyDescent="0.25"/>
    <row r="1766" s="64" customFormat="1" x14ac:dyDescent="0.25"/>
    <row r="1767" s="64" customFormat="1" x14ac:dyDescent="0.25"/>
    <row r="1768" s="64" customFormat="1" x14ac:dyDescent="0.25"/>
    <row r="1769" s="64" customFormat="1" x14ac:dyDescent="0.25"/>
    <row r="1770" s="64" customFormat="1" x14ac:dyDescent="0.25"/>
    <row r="1771" s="64" customFormat="1" x14ac:dyDescent="0.25"/>
    <row r="1772" s="64" customFormat="1" x14ac:dyDescent="0.25"/>
    <row r="1773" s="64" customFormat="1" x14ac:dyDescent="0.25"/>
    <row r="1774" s="64" customFormat="1" x14ac:dyDescent="0.25"/>
    <row r="1775" s="64" customFormat="1" x14ac:dyDescent="0.25"/>
    <row r="1776" s="64" customFormat="1" x14ac:dyDescent="0.25"/>
    <row r="1777" s="64" customFormat="1" x14ac:dyDescent="0.25"/>
    <row r="1778" s="64" customFormat="1" x14ac:dyDescent="0.25"/>
    <row r="1779" s="64" customFormat="1" x14ac:dyDescent="0.25"/>
    <row r="1780" s="64" customFormat="1" x14ac:dyDescent="0.25"/>
    <row r="1781" s="64" customFormat="1" x14ac:dyDescent="0.25"/>
    <row r="1782" s="64" customFormat="1" x14ac:dyDescent="0.25"/>
    <row r="1783" s="64" customFormat="1" x14ac:dyDescent="0.25"/>
    <row r="1784" s="64" customFormat="1" x14ac:dyDescent="0.25"/>
    <row r="1785" s="64" customFormat="1" x14ac:dyDescent="0.25"/>
    <row r="1786" s="64" customFormat="1" x14ac:dyDescent="0.25"/>
    <row r="1787" s="64" customFormat="1" x14ac:dyDescent="0.25"/>
    <row r="1788" s="64" customFormat="1" x14ac:dyDescent="0.25"/>
    <row r="1789" s="64" customFormat="1" x14ac:dyDescent="0.25"/>
    <row r="1790" s="64" customFormat="1" x14ac:dyDescent="0.25"/>
    <row r="1791" s="64" customFormat="1" x14ac:dyDescent="0.25"/>
    <row r="1792" s="64" customFormat="1" x14ac:dyDescent="0.25"/>
    <row r="1793" s="64" customFormat="1" x14ac:dyDescent="0.25"/>
    <row r="1794" s="64" customFormat="1" x14ac:dyDescent="0.25"/>
    <row r="1795" s="64" customFormat="1" x14ac:dyDescent="0.25"/>
    <row r="1796" s="64" customFormat="1" x14ac:dyDescent="0.25"/>
    <row r="1797" s="64" customFormat="1" x14ac:dyDescent="0.25"/>
    <row r="1798" s="64" customFormat="1" x14ac:dyDescent="0.25"/>
    <row r="1799" s="64" customFormat="1" x14ac:dyDescent="0.25"/>
    <row r="1800" s="64" customFormat="1" x14ac:dyDescent="0.25"/>
    <row r="1801" s="64" customFormat="1" x14ac:dyDescent="0.25"/>
    <row r="1802" s="64" customFormat="1" x14ac:dyDescent="0.25"/>
    <row r="1803" s="64" customFormat="1" x14ac:dyDescent="0.25"/>
    <row r="1804" s="64" customFormat="1" x14ac:dyDescent="0.25"/>
    <row r="1805" s="64" customFormat="1" x14ac:dyDescent="0.25"/>
    <row r="1806" s="64" customFormat="1" x14ac:dyDescent="0.25"/>
    <row r="1807" s="64" customFormat="1" x14ac:dyDescent="0.25"/>
    <row r="1808" s="64" customFormat="1" x14ac:dyDescent="0.25"/>
    <row r="1809" s="64" customFormat="1" x14ac:dyDescent="0.25"/>
    <row r="1810" s="64" customFormat="1" x14ac:dyDescent="0.25"/>
    <row r="1811" s="64" customFormat="1" x14ac:dyDescent="0.25"/>
    <row r="1812" s="64" customFormat="1" x14ac:dyDescent="0.25"/>
    <row r="1813" s="64" customFormat="1" x14ac:dyDescent="0.25"/>
    <row r="1814" s="64" customFormat="1" x14ac:dyDescent="0.25"/>
    <row r="1815" s="64" customFormat="1" x14ac:dyDescent="0.25"/>
    <row r="1816" s="64" customFormat="1" x14ac:dyDescent="0.25"/>
    <row r="1817" s="64" customFormat="1" x14ac:dyDescent="0.25"/>
    <row r="1818" s="64" customFormat="1" x14ac:dyDescent="0.25"/>
    <row r="1819" s="64" customFormat="1" x14ac:dyDescent="0.25"/>
    <row r="1820" s="64" customFormat="1" x14ac:dyDescent="0.25"/>
    <row r="1821" s="64" customFormat="1" x14ac:dyDescent="0.25"/>
    <row r="1822" s="64" customFormat="1" x14ac:dyDescent="0.25"/>
    <row r="1823" s="64" customFormat="1" x14ac:dyDescent="0.25"/>
    <row r="1824" s="64" customFormat="1" x14ac:dyDescent="0.25"/>
    <row r="1825" s="64" customFormat="1" x14ac:dyDescent="0.25"/>
    <row r="1826" s="64" customFormat="1" x14ac:dyDescent="0.25"/>
    <row r="1827" s="64" customFormat="1" x14ac:dyDescent="0.25"/>
    <row r="1828" s="64" customFormat="1" x14ac:dyDescent="0.25"/>
    <row r="1829" s="64" customFormat="1" x14ac:dyDescent="0.25"/>
    <row r="1830" s="64" customFormat="1" x14ac:dyDescent="0.25"/>
    <row r="1831" s="64" customFormat="1" x14ac:dyDescent="0.25"/>
    <row r="1832" s="64" customFormat="1" x14ac:dyDescent="0.25"/>
    <row r="1833" s="64" customFormat="1" x14ac:dyDescent="0.25"/>
    <row r="1834" s="64" customFormat="1" x14ac:dyDescent="0.25"/>
    <row r="1835" s="64" customFormat="1" x14ac:dyDescent="0.25"/>
    <row r="1836" s="64" customFormat="1" x14ac:dyDescent="0.25"/>
    <row r="1837" s="64" customFormat="1" x14ac:dyDescent="0.25"/>
    <row r="1838" s="64" customFormat="1" x14ac:dyDescent="0.25"/>
    <row r="1839" s="64" customFormat="1" x14ac:dyDescent="0.25"/>
    <row r="1840" s="64" customFormat="1" x14ac:dyDescent="0.25"/>
    <row r="1841" s="64" customFormat="1" x14ac:dyDescent="0.25"/>
    <row r="1842" s="64" customFormat="1" x14ac:dyDescent="0.25"/>
    <row r="1843" s="64" customFormat="1" x14ac:dyDescent="0.25"/>
    <row r="1844" s="64" customFormat="1" x14ac:dyDescent="0.25"/>
    <row r="1845" s="64" customFormat="1" x14ac:dyDescent="0.25"/>
    <row r="1846" s="64" customFormat="1" x14ac:dyDescent="0.25"/>
    <row r="1847" s="64" customFormat="1" x14ac:dyDescent="0.25"/>
    <row r="1848" s="64" customFormat="1" x14ac:dyDescent="0.25"/>
    <row r="1849" s="64" customFormat="1" x14ac:dyDescent="0.25"/>
    <row r="1850" s="64" customFormat="1" x14ac:dyDescent="0.25"/>
    <row r="1851" s="64" customFormat="1" x14ac:dyDescent="0.25"/>
    <row r="1852" s="64" customFormat="1" x14ac:dyDescent="0.25"/>
    <row r="1853" s="64" customFormat="1" x14ac:dyDescent="0.25"/>
    <row r="1854" s="64" customFormat="1" x14ac:dyDescent="0.25"/>
    <row r="1855" s="64" customFormat="1" x14ac:dyDescent="0.2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04CAB-4D41-4FB9-B4D9-0D2F3CBA71F3}">
  <dimension ref="A1:Y64"/>
  <sheetViews>
    <sheetView workbookViewId="0"/>
  </sheetViews>
  <sheetFormatPr defaultRowHeight="15" x14ac:dyDescent="0.25"/>
  <cols>
    <col min="1" max="1" width="24.7109375" customWidth="1"/>
    <col min="2" max="25" width="12.7109375" style="2" customWidth="1"/>
    <col min="26" max="56" width="12.7109375" customWidth="1"/>
  </cols>
  <sheetData>
    <row r="1" spans="1:3" x14ac:dyDescent="0.25">
      <c r="A1" s="120" t="s">
        <v>237</v>
      </c>
    </row>
    <row r="2" spans="1:3" x14ac:dyDescent="0.25">
      <c r="A2" s="120" t="s">
        <v>223</v>
      </c>
    </row>
    <row r="4" spans="1:3" x14ac:dyDescent="0.25">
      <c r="A4" s="121" t="s">
        <v>0</v>
      </c>
    </row>
    <row r="5" spans="1:3" x14ac:dyDescent="0.25">
      <c r="A5" s="1"/>
    </row>
    <row r="6" spans="1:3" x14ac:dyDescent="0.25">
      <c r="B6" s="2" t="s">
        <v>5</v>
      </c>
      <c r="C6" s="2" t="s">
        <v>6</v>
      </c>
    </row>
    <row r="7" spans="1:3" x14ac:dyDescent="0.25">
      <c r="A7" t="s">
        <v>1</v>
      </c>
      <c r="B7" s="2">
        <v>18.28</v>
      </c>
      <c r="C7" s="2">
        <v>1.2195</v>
      </c>
    </row>
    <row r="8" spans="1:3" x14ac:dyDescent="0.25">
      <c r="A8" t="s">
        <v>2</v>
      </c>
      <c r="B8" s="2">
        <v>60.38</v>
      </c>
      <c r="C8" s="2">
        <v>1.1765000000000001</v>
      </c>
    </row>
    <row r="9" spans="1:3" x14ac:dyDescent="0.25">
      <c r="A9" t="s">
        <v>3</v>
      </c>
      <c r="B9" s="2">
        <v>62.58</v>
      </c>
      <c r="C9" s="2">
        <v>1.0308999999999999</v>
      </c>
    </row>
    <row r="10" spans="1:3" x14ac:dyDescent="0.25">
      <c r="A10" t="s">
        <v>4</v>
      </c>
      <c r="B10" s="2">
        <v>71.02</v>
      </c>
      <c r="C10" s="2">
        <v>1.1765000000000001</v>
      </c>
    </row>
    <row r="13" spans="1:3" s="122" customFormat="1" x14ac:dyDescent="0.25">
      <c r="A13" s="126" t="s">
        <v>216</v>
      </c>
    </row>
    <row r="14" spans="1:3" s="122" customFormat="1" x14ac:dyDescent="0.25"/>
    <row r="15" spans="1:3" s="122" customFormat="1" x14ac:dyDescent="0.25">
      <c r="A15" s="122" t="s">
        <v>3</v>
      </c>
      <c r="B15" s="122" t="s">
        <v>225</v>
      </c>
    </row>
    <row r="16" spans="1:3" s="122" customFormat="1" x14ac:dyDescent="0.25">
      <c r="A16" s="122" t="s">
        <v>1</v>
      </c>
      <c r="B16" s="122" t="s">
        <v>226</v>
      </c>
    </row>
    <row r="17" spans="1:13" s="122" customFormat="1" x14ac:dyDescent="0.25">
      <c r="A17" s="122" t="s">
        <v>2</v>
      </c>
      <c r="B17" s="122" t="s">
        <v>227</v>
      </c>
    </row>
    <row r="18" spans="1:13" s="122" customFormat="1" x14ac:dyDescent="0.25">
      <c r="A18" s="122" t="s">
        <v>4</v>
      </c>
      <c r="B18" s="122" t="s">
        <v>228</v>
      </c>
    </row>
    <row r="19" spans="1:13" s="122" customFormat="1" x14ac:dyDescent="0.25">
      <c r="A19" s="122" t="s">
        <v>231</v>
      </c>
      <c r="B19" s="122" t="s">
        <v>229</v>
      </c>
    </row>
    <row r="20" spans="1:13" s="122" customFormat="1" x14ac:dyDescent="0.25"/>
    <row r="21" spans="1:13" s="122" customFormat="1" x14ac:dyDescent="0.25">
      <c r="A21" s="136" t="s">
        <v>224</v>
      </c>
      <c r="B21" s="127" t="s">
        <v>217</v>
      </c>
      <c r="C21" s="127" t="s">
        <v>218</v>
      </c>
      <c r="D21" s="127" t="s">
        <v>219</v>
      </c>
      <c r="E21" s="127" t="s">
        <v>220</v>
      </c>
      <c r="F21" s="127" t="s">
        <v>221</v>
      </c>
    </row>
    <row r="22" spans="1:13" s="122" customFormat="1" x14ac:dyDescent="0.25">
      <c r="A22" s="128">
        <v>30</v>
      </c>
      <c r="B22" s="123">
        <v>1</v>
      </c>
      <c r="C22" s="123">
        <v>1</v>
      </c>
      <c r="D22" s="123">
        <v>1</v>
      </c>
      <c r="E22" s="123">
        <v>1</v>
      </c>
      <c r="F22" s="123">
        <v>1</v>
      </c>
    </row>
    <row r="23" spans="1:13" s="122" customFormat="1" x14ac:dyDescent="0.25">
      <c r="A23" s="128">
        <v>35</v>
      </c>
      <c r="B23" s="123">
        <v>1.03</v>
      </c>
      <c r="C23" s="123">
        <v>1.0371999999999999</v>
      </c>
      <c r="D23" s="123">
        <v>1.0143</v>
      </c>
      <c r="E23" s="123">
        <v>1.0125999999999999</v>
      </c>
      <c r="F23" s="123">
        <v>1.0203</v>
      </c>
      <c r="H23" s="129"/>
      <c r="I23" s="130"/>
      <c r="J23" s="130"/>
      <c r="K23" s="130"/>
      <c r="L23" s="130"/>
      <c r="M23" s="130"/>
    </row>
    <row r="24" spans="1:13" s="122" customFormat="1" x14ac:dyDescent="0.25">
      <c r="A24" s="128">
        <v>40</v>
      </c>
      <c r="B24" s="131">
        <v>1.1252</v>
      </c>
      <c r="C24" s="131">
        <v>1.1136999999999999</v>
      </c>
      <c r="D24" s="131">
        <v>1.1013999999999999</v>
      </c>
      <c r="E24" s="131">
        <v>1.0862000000000001</v>
      </c>
      <c r="F24" s="131">
        <v>1.0898000000000001</v>
      </c>
      <c r="G24" s="132"/>
      <c r="H24" s="130"/>
      <c r="I24" s="130"/>
      <c r="J24" s="130"/>
      <c r="K24" s="130"/>
      <c r="L24" s="130"/>
      <c r="M24" s="130"/>
    </row>
    <row r="25" spans="1:13" s="122" customFormat="1" x14ac:dyDescent="0.25">
      <c r="A25" s="128">
        <v>45</v>
      </c>
      <c r="B25" s="123">
        <v>1.2397</v>
      </c>
      <c r="C25" s="123">
        <v>1.2022999999999999</v>
      </c>
      <c r="D25" s="123">
        <v>1.2049000000000001</v>
      </c>
      <c r="E25" s="123">
        <v>1.1716</v>
      </c>
      <c r="F25" s="123">
        <v>1.1697</v>
      </c>
    </row>
    <row r="26" spans="1:13" s="122" customFormat="1" x14ac:dyDescent="0.25">
      <c r="A26" s="128">
        <v>50</v>
      </c>
      <c r="B26" s="123">
        <v>1.1863999999999999</v>
      </c>
      <c r="C26" s="123">
        <v>1.1720999999999999</v>
      </c>
      <c r="D26" s="123">
        <v>1.0218</v>
      </c>
      <c r="E26" s="123">
        <v>1.2278</v>
      </c>
      <c r="F26" s="123">
        <v>1.0488</v>
      </c>
      <c r="I26" s="130"/>
      <c r="J26" s="130"/>
      <c r="K26" s="130"/>
      <c r="L26" s="130"/>
      <c r="M26" s="130"/>
    </row>
    <row r="27" spans="1:13" s="122" customFormat="1" x14ac:dyDescent="0.25">
      <c r="A27" s="128">
        <v>55</v>
      </c>
      <c r="B27" s="131">
        <v>1.3145</v>
      </c>
      <c r="C27" s="131">
        <v>1.2706</v>
      </c>
      <c r="D27" s="131">
        <v>1.1103000000000001</v>
      </c>
      <c r="E27" s="131">
        <v>1.3380000000000001</v>
      </c>
      <c r="F27" s="131">
        <v>1.1225000000000001</v>
      </c>
      <c r="G27" s="132"/>
      <c r="H27" s="130"/>
      <c r="I27" s="133"/>
      <c r="J27" s="133"/>
      <c r="K27" s="133"/>
      <c r="L27" s="133"/>
      <c r="M27" s="133"/>
    </row>
    <row r="28" spans="1:13" s="122" customFormat="1" x14ac:dyDescent="0.25">
      <c r="A28" s="128">
        <v>60</v>
      </c>
      <c r="B28" s="123">
        <v>1.3082</v>
      </c>
      <c r="C28" s="123">
        <v>1.2482</v>
      </c>
      <c r="D28" s="123">
        <v>1.0628</v>
      </c>
      <c r="E28" s="123">
        <v>1.4139999999999999</v>
      </c>
      <c r="F28" s="123">
        <v>1.0424</v>
      </c>
    </row>
    <row r="29" spans="1:13" s="122" customFormat="1" x14ac:dyDescent="0.25">
      <c r="A29" s="128">
        <v>65</v>
      </c>
      <c r="B29" s="131">
        <v>1.4656</v>
      </c>
      <c r="C29" s="131">
        <v>1.3607</v>
      </c>
      <c r="D29" s="131">
        <v>1.1637</v>
      </c>
      <c r="E29" s="131">
        <v>1.5620000000000001</v>
      </c>
      <c r="F29" s="131">
        <v>1.1153</v>
      </c>
      <c r="G29" s="132"/>
      <c r="H29" s="130"/>
      <c r="I29" s="130"/>
      <c r="J29" s="130"/>
      <c r="K29" s="130"/>
      <c r="L29" s="130"/>
      <c r="M29" s="130"/>
    </row>
    <row r="30" spans="1:13" s="122" customFormat="1" x14ac:dyDescent="0.25">
      <c r="A30" s="128">
        <v>70</v>
      </c>
      <c r="B30" s="131">
        <v>1.4523999999999999</v>
      </c>
      <c r="C30" s="131">
        <v>1.2806</v>
      </c>
      <c r="D30" s="131">
        <v>1.2781</v>
      </c>
      <c r="E30" s="131">
        <v>1.6800999999999999</v>
      </c>
      <c r="F30" s="131">
        <v>1.1408</v>
      </c>
      <c r="G30" s="132"/>
      <c r="H30" s="130"/>
      <c r="I30" s="130"/>
      <c r="J30" s="130"/>
      <c r="K30" s="130"/>
      <c r="L30" s="130"/>
      <c r="M30" s="130"/>
    </row>
    <row r="31" spans="1:13" s="122" customFormat="1" x14ac:dyDescent="0.25">
      <c r="A31" s="128">
        <v>75</v>
      </c>
      <c r="B31" s="123">
        <v>1.649</v>
      </c>
      <c r="C31" s="123">
        <v>1.3993</v>
      </c>
      <c r="D31" s="123">
        <v>1.4332</v>
      </c>
      <c r="E31" s="123">
        <v>1.8932</v>
      </c>
      <c r="F31" s="123">
        <v>1.2285999999999999</v>
      </c>
      <c r="H31" s="130"/>
      <c r="I31" s="130"/>
      <c r="J31" s="130"/>
      <c r="K31" s="130"/>
      <c r="L31" s="130"/>
    </row>
    <row r="32" spans="1:13" s="122" customFormat="1" x14ac:dyDescent="0.25">
      <c r="A32" s="128">
        <v>80</v>
      </c>
      <c r="B32" s="123">
        <v>1.8653999999999999</v>
      </c>
      <c r="C32" s="123">
        <v>1.5053000000000001</v>
      </c>
      <c r="D32" s="123">
        <v>1.6440999999999999</v>
      </c>
      <c r="E32" s="123">
        <v>2.0952000000000002</v>
      </c>
      <c r="F32" s="123">
        <v>1.3043</v>
      </c>
    </row>
    <row r="33" spans="1:25" s="122" customFormat="1" x14ac:dyDescent="0.25">
      <c r="A33" s="128">
        <v>85</v>
      </c>
      <c r="B33" s="123">
        <v>2.2212000000000001</v>
      </c>
      <c r="C33" s="123">
        <v>1.6866000000000001</v>
      </c>
      <c r="D33" s="123">
        <v>1.9508000000000001</v>
      </c>
      <c r="E33" s="123">
        <v>2.4378000000000002</v>
      </c>
      <c r="F33" s="123">
        <v>1.4452</v>
      </c>
    </row>
    <row r="34" spans="1:25" s="122" customFormat="1" x14ac:dyDescent="0.25">
      <c r="A34" s="128">
        <v>90</v>
      </c>
      <c r="B34" s="123">
        <v>2.7616000000000001</v>
      </c>
      <c r="C34" s="123">
        <v>1.9535</v>
      </c>
      <c r="D34" s="123">
        <v>2.4401999999999999</v>
      </c>
      <c r="E34" s="123">
        <v>2.9137</v>
      </c>
      <c r="F34" s="123">
        <v>1.6714</v>
      </c>
    </row>
    <row r="35" spans="1:25" s="122" customFormat="1" x14ac:dyDescent="0.25">
      <c r="A35" s="128">
        <v>95</v>
      </c>
      <c r="B35" s="123">
        <v>3.6894999999999998</v>
      </c>
      <c r="C35" s="131">
        <v>2.4043999999999999</v>
      </c>
      <c r="D35" s="123">
        <v>3.3477999999999999</v>
      </c>
      <c r="E35" s="123">
        <v>3.6206</v>
      </c>
      <c r="F35" s="123">
        <v>2.1057000000000001</v>
      </c>
    </row>
    <row r="36" spans="1:25" s="122" customFormat="1" x14ac:dyDescent="0.25">
      <c r="A36" s="128" t="s">
        <v>222</v>
      </c>
      <c r="B36" s="123">
        <v>5.6368999999999998</v>
      </c>
      <c r="C36" s="123">
        <v>3.3512</v>
      </c>
      <c r="D36" s="123">
        <v>5.6116000000000001</v>
      </c>
      <c r="E36" s="123">
        <v>8.7034000000000002</v>
      </c>
      <c r="F36" s="123">
        <v>3.2456</v>
      </c>
    </row>
    <row r="37" spans="1:25" s="122" customFormat="1" x14ac:dyDescent="0.25">
      <c r="A37" s="119"/>
      <c r="B37" s="134"/>
      <c r="C37" s="135"/>
      <c r="D37" s="135"/>
      <c r="E37" s="135"/>
      <c r="F37" s="135"/>
      <c r="G37" s="124"/>
    </row>
    <row r="39" spans="1:25" x14ac:dyDescent="0.25">
      <c r="A39" s="126" t="s">
        <v>230</v>
      </c>
      <c r="B39" s="122"/>
      <c r="C39" s="122"/>
      <c r="D39" s="122"/>
      <c r="E39" s="122"/>
      <c r="F39" s="122"/>
      <c r="G39" s="12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x14ac:dyDescent="0.25">
      <c r="A40" s="126"/>
      <c r="B40" s="122"/>
      <c r="C40" s="122"/>
      <c r="D40" s="122"/>
      <c r="E40" s="122"/>
      <c r="F40" s="122"/>
      <c r="G40" s="122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122" customFormat="1" x14ac:dyDescent="0.25">
      <c r="A41" s="122" t="s">
        <v>3</v>
      </c>
      <c r="B41" s="122" t="s">
        <v>232</v>
      </c>
    </row>
    <row r="42" spans="1:25" s="122" customFormat="1" x14ac:dyDescent="0.25">
      <c r="A42" s="122" t="s">
        <v>1</v>
      </c>
      <c r="B42" s="122" t="s">
        <v>233</v>
      </c>
    </row>
    <row r="43" spans="1:25" s="122" customFormat="1" x14ac:dyDescent="0.25">
      <c r="A43" s="122" t="s">
        <v>2</v>
      </c>
      <c r="B43" s="122" t="s">
        <v>234</v>
      </c>
    </row>
    <row r="44" spans="1:25" s="122" customFormat="1" x14ac:dyDescent="0.25">
      <c r="A44" s="122" t="s">
        <v>4</v>
      </c>
      <c r="B44" s="122" t="s">
        <v>235</v>
      </c>
    </row>
    <row r="45" spans="1:25" s="122" customFormat="1" x14ac:dyDescent="0.25">
      <c r="A45" s="122" t="s">
        <v>231</v>
      </c>
      <c r="B45" s="122" t="s">
        <v>236</v>
      </c>
    </row>
    <row r="46" spans="1:25" x14ac:dyDescent="0.25">
      <c r="A46" s="122"/>
      <c r="B46" s="122"/>
      <c r="C46" s="122"/>
      <c r="D46" s="122"/>
      <c r="E46" s="122"/>
      <c r="F46" s="122"/>
      <c r="G46" s="122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x14ac:dyDescent="0.25">
      <c r="A47" s="122"/>
      <c r="B47" s="127" t="s">
        <v>217</v>
      </c>
      <c r="C47" s="127" t="s">
        <v>218</v>
      </c>
      <c r="D47" s="127" t="s">
        <v>219</v>
      </c>
      <c r="E47" s="127" t="s">
        <v>220</v>
      </c>
      <c r="F47" s="127" t="s">
        <v>221</v>
      </c>
      <c r="G47" s="122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5">
      <c r="A48" s="128">
        <v>30</v>
      </c>
      <c r="B48" s="125">
        <v>1</v>
      </c>
      <c r="C48" s="125">
        <v>1</v>
      </c>
      <c r="D48" s="125">
        <v>1</v>
      </c>
      <c r="E48" s="125">
        <v>1</v>
      </c>
      <c r="F48" s="125">
        <v>1</v>
      </c>
      <c r="G48" s="122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x14ac:dyDescent="0.25">
      <c r="A49" s="128">
        <v>35</v>
      </c>
      <c r="B49" s="138">
        <v>1.0942000000000001</v>
      </c>
      <c r="C49" s="138">
        <v>1.0367999999999999</v>
      </c>
      <c r="D49" s="138">
        <v>1.0367999999999999</v>
      </c>
      <c r="E49" s="138">
        <v>1.0621</v>
      </c>
      <c r="F49" s="138">
        <v>1.0922000000000001</v>
      </c>
      <c r="G49" s="132"/>
      <c r="H49" s="117"/>
      <c r="I49" s="117"/>
      <c r="J49" s="117"/>
      <c r="K49" s="117"/>
      <c r="L49" s="117"/>
      <c r="M49" s="117"/>
      <c r="N49" s="118"/>
      <c r="O49"/>
      <c r="P49"/>
      <c r="Q49"/>
      <c r="R49"/>
      <c r="S49"/>
      <c r="T49"/>
      <c r="U49"/>
      <c r="V49"/>
      <c r="W49"/>
      <c r="X49"/>
      <c r="Y49"/>
    </row>
    <row r="50" spans="1:25" x14ac:dyDescent="0.25">
      <c r="A50" s="128">
        <v>40</v>
      </c>
      <c r="B50" s="125">
        <v>1.1762999999999999</v>
      </c>
      <c r="C50" s="125">
        <v>1.1100000000000001</v>
      </c>
      <c r="D50" s="125">
        <v>1.115</v>
      </c>
      <c r="E50" s="125">
        <v>1.1475</v>
      </c>
      <c r="F50" s="125">
        <v>1.1852</v>
      </c>
      <c r="G50" s="122"/>
      <c r="H50" s="117"/>
      <c r="I50" s="117"/>
      <c r="J50" s="117"/>
      <c r="K50" s="117"/>
      <c r="L50" s="117"/>
      <c r="M50" s="117"/>
      <c r="N50"/>
      <c r="O50"/>
      <c r="P50"/>
      <c r="Q50"/>
      <c r="R50"/>
      <c r="S50"/>
      <c r="T50"/>
      <c r="U50"/>
      <c r="V50"/>
      <c r="W50"/>
      <c r="X50"/>
      <c r="Y50"/>
    </row>
    <row r="51" spans="1:25" x14ac:dyDescent="0.25">
      <c r="A51" s="128">
        <v>45</v>
      </c>
      <c r="B51" s="125">
        <v>1.2717000000000001</v>
      </c>
      <c r="C51" s="125">
        <v>1.1942999999999999</v>
      </c>
      <c r="D51" s="125">
        <v>1.2058</v>
      </c>
      <c r="E51" s="125">
        <v>1.2479</v>
      </c>
      <c r="F51" s="125">
        <v>1.2955000000000001</v>
      </c>
      <c r="G51" s="122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x14ac:dyDescent="0.25">
      <c r="A52" s="128">
        <v>50</v>
      </c>
      <c r="B52" s="125">
        <v>1.2838000000000001</v>
      </c>
      <c r="C52" s="125">
        <v>1.2606999999999999</v>
      </c>
      <c r="D52" s="125">
        <v>1.3128</v>
      </c>
      <c r="E52" s="125">
        <v>1.3147</v>
      </c>
      <c r="F52" s="125">
        <v>1.1821999999999999</v>
      </c>
      <c r="G52" s="12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x14ac:dyDescent="0.25">
      <c r="A53" s="128">
        <v>55</v>
      </c>
      <c r="B53" s="138">
        <v>1.3984000000000001</v>
      </c>
      <c r="C53" s="138">
        <v>1.3706</v>
      </c>
      <c r="D53" s="138">
        <v>1.4407000000000001</v>
      </c>
      <c r="E53" s="138">
        <v>1.4481999999999999</v>
      </c>
      <c r="F53" s="138">
        <v>1.2918000000000001</v>
      </c>
      <c r="G53" s="132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x14ac:dyDescent="0.25">
      <c r="A54" s="128">
        <v>60</v>
      </c>
      <c r="B54" s="125">
        <v>1.5353000000000001</v>
      </c>
      <c r="C54" s="125">
        <v>1.5015000000000001</v>
      </c>
      <c r="D54" s="125">
        <v>1.5961000000000001</v>
      </c>
      <c r="E54" s="137">
        <v>1.6117999999999999</v>
      </c>
      <c r="F54" s="125">
        <v>1.2108000000000001</v>
      </c>
      <c r="G54" s="122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x14ac:dyDescent="0.25">
      <c r="A55" s="128">
        <v>65</v>
      </c>
      <c r="B55" s="125">
        <v>1.7038</v>
      </c>
      <c r="C55" s="125">
        <v>1.66</v>
      </c>
      <c r="D55" s="125">
        <v>1.7927</v>
      </c>
      <c r="E55" s="137">
        <v>1.8170999999999999</v>
      </c>
      <c r="F55" s="125">
        <v>1.3260000000000001</v>
      </c>
      <c r="G55" s="122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x14ac:dyDescent="0.25">
      <c r="A56" s="128">
        <v>70</v>
      </c>
      <c r="B56" s="138">
        <v>1.9159999999999999</v>
      </c>
      <c r="C56" s="138">
        <v>1.8559000000000001</v>
      </c>
      <c r="D56" s="138">
        <v>2.0541999999999998</v>
      </c>
      <c r="E56" s="139">
        <v>2.0992000000000002</v>
      </c>
      <c r="F56" s="138">
        <v>1.4666999999999999</v>
      </c>
      <c r="G56" s="132"/>
      <c r="H56" s="118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x14ac:dyDescent="0.25">
      <c r="A57" s="128">
        <v>75</v>
      </c>
      <c r="B57" s="137">
        <v>1.8917999999999999</v>
      </c>
      <c r="C57" s="125">
        <v>1.8324</v>
      </c>
      <c r="D57" s="125">
        <v>2.1545999999999998</v>
      </c>
      <c r="E57" s="125">
        <v>2.2793999999999999</v>
      </c>
      <c r="F57" s="137">
        <v>1.3955</v>
      </c>
      <c r="G57" s="122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x14ac:dyDescent="0.25">
      <c r="A58" s="128">
        <v>80</v>
      </c>
      <c r="B58" s="137">
        <v>2.1629999999999998</v>
      </c>
      <c r="C58" s="125">
        <v>2.0741999999999998</v>
      </c>
      <c r="D58" s="123">
        <v>2.5219999999999998</v>
      </c>
      <c r="E58" s="125">
        <v>2.7128999999999999</v>
      </c>
      <c r="F58" s="137">
        <v>1.5624</v>
      </c>
      <c r="G58" s="122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x14ac:dyDescent="0.25">
      <c r="A59" s="128">
        <v>85</v>
      </c>
      <c r="B59" s="137">
        <v>2.5284</v>
      </c>
      <c r="C59" s="125">
        <v>2.3894000000000002</v>
      </c>
      <c r="D59" s="123">
        <v>3.0404</v>
      </c>
      <c r="E59" s="125">
        <v>3.35</v>
      </c>
      <c r="F59" s="137">
        <v>1.7303999999999999</v>
      </c>
      <c r="G59" s="122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x14ac:dyDescent="0.25">
      <c r="A60" s="128">
        <v>90</v>
      </c>
      <c r="B60" s="137">
        <v>3.0478000000000001</v>
      </c>
      <c r="C60" s="125">
        <v>2.8176000000000001</v>
      </c>
      <c r="D60" s="123">
        <v>3.827</v>
      </c>
      <c r="E60" s="125">
        <v>4.3781999999999996</v>
      </c>
      <c r="F60" s="137">
        <v>1.9798</v>
      </c>
      <c r="G60" s="122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x14ac:dyDescent="0.25">
      <c r="A61" s="128">
        <v>95</v>
      </c>
      <c r="B61" s="137">
        <v>3.8445999999999998</v>
      </c>
      <c r="C61" s="125">
        <v>3.4327999999999999</v>
      </c>
      <c r="D61" s="123">
        <v>5.1626000000000003</v>
      </c>
      <c r="E61" s="125">
        <v>6.3170999999999999</v>
      </c>
      <c r="F61" s="137">
        <v>2.3271999999999999</v>
      </c>
      <c r="G61" s="122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x14ac:dyDescent="0.25">
      <c r="A62" s="128" t="s">
        <v>222</v>
      </c>
      <c r="B62" s="137">
        <v>5.2218999999999998</v>
      </c>
      <c r="C62" s="125">
        <v>4.3917000000000002</v>
      </c>
      <c r="D62" s="123">
        <v>7.9302000000000001</v>
      </c>
      <c r="E62" s="125">
        <v>11.337</v>
      </c>
      <c r="F62" s="137">
        <v>2.8449</v>
      </c>
      <c r="G62" s="12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x14ac:dyDescent="0.25">
      <c r="A63" s="119"/>
      <c r="B63" s="135"/>
      <c r="C63" s="135"/>
      <c r="D63" s="135"/>
      <c r="E63" s="135"/>
      <c r="F63" s="135"/>
      <c r="G63" s="124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x14ac:dyDescent="0.25">
      <c r="A64" s="122"/>
      <c r="B64" s="125"/>
      <c r="C64" s="125"/>
      <c r="D64" s="125"/>
      <c r="E64" s="125"/>
      <c r="F64" s="125"/>
      <c r="G64" s="125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1113C-6F36-41C0-8197-E358850EA172}">
  <dimension ref="A1:AP31"/>
  <sheetViews>
    <sheetView workbookViewId="0"/>
  </sheetViews>
  <sheetFormatPr defaultRowHeight="15" x14ac:dyDescent="0.25"/>
  <cols>
    <col min="1" max="3" width="20.7109375" customWidth="1"/>
    <col min="4" max="4" width="16.7109375" customWidth="1"/>
    <col min="5" max="42" width="6.7109375" customWidth="1"/>
  </cols>
  <sheetData>
    <row r="1" spans="1:42" x14ac:dyDescent="0.25">
      <c r="E1" s="213" t="s">
        <v>2</v>
      </c>
      <c r="F1" s="214"/>
      <c r="G1" s="213" t="s">
        <v>1</v>
      </c>
      <c r="H1" s="214"/>
      <c r="I1" s="213" t="s">
        <v>3</v>
      </c>
      <c r="J1" s="214"/>
      <c r="K1" s="213" t="s">
        <v>2</v>
      </c>
      <c r="L1" s="214"/>
      <c r="M1" s="213" t="s">
        <v>1</v>
      </c>
      <c r="N1" s="214"/>
      <c r="O1" s="213" t="s">
        <v>4</v>
      </c>
      <c r="P1" s="214"/>
      <c r="Q1" s="213" t="s">
        <v>1</v>
      </c>
      <c r="R1" s="214"/>
      <c r="S1" s="213" t="s">
        <v>4</v>
      </c>
      <c r="T1" s="214"/>
      <c r="U1" s="213" t="s">
        <v>3</v>
      </c>
      <c r="V1" s="214"/>
      <c r="W1" s="213" t="s">
        <v>4</v>
      </c>
      <c r="X1" s="214"/>
      <c r="Y1" s="213" t="s">
        <v>1</v>
      </c>
      <c r="Z1" s="214"/>
      <c r="AA1" s="213" t="s">
        <v>4</v>
      </c>
      <c r="AB1" s="214"/>
      <c r="AC1" s="213" t="s">
        <v>2</v>
      </c>
      <c r="AD1" s="214"/>
      <c r="AE1" s="213" t="s">
        <v>1</v>
      </c>
      <c r="AF1" s="214"/>
      <c r="AG1" s="213" t="s">
        <v>3</v>
      </c>
      <c r="AH1" s="214"/>
      <c r="AI1" s="213" t="s">
        <v>4</v>
      </c>
      <c r="AJ1" s="214"/>
      <c r="AK1" s="213" t="s">
        <v>2</v>
      </c>
      <c r="AL1" s="214"/>
      <c r="AM1" s="213" t="s">
        <v>1</v>
      </c>
      <c r="AN1" s="214"/>
    </row>
    <row r="2" spans="1:42" s="2" customFormat="1" x14ac:dyDescent="0.25">
      <c r="A2" s="36" t="s">
        <v>288</v>
      </c>
      <c r="B2" s="36">
        <v>35</v>
      </c>
      <c r="C2" s="36"/>
      <c r="D2" s="142"/>
      <c r="E2" s="19"/>
      <c r="F2" s="171" t="e">
        <f>ROUNDDOWN(12.91*((E2*Lähtötiedot!$D$23)-4)^1.1,0)</f>
        <v>#NUM!</v>
      </c>
      <c r="G2" s="19"/>
      <c r="H2" s="171" t="e">
        <f>ROUNDDOWN(51.39*((G2*Lähtötiedot!$C$23)-1.5)^1.05,0)</f>
        <v>#NUM!</v>
      </c>
      <c r="I2" s="19"/>
      <c r="J2" s="171" t="e">
        <f>ROUNDDOWN(13.0449*((I2*Lähtötiedot!$B$23)-7)^1.05,0)</f>
        <v>#NUM!</v>
      </c>
      <c r="K2" s="17"/>
      <c r="L2" s="173" t="e">
        <f>ROUNDDOWN(12.91*((K2*Lähtötiedot!$D$23)-4)^1.1,0)</f>
        <v>#NUM!</v>
      </c>
      <c r="M2" s="146"/>
      <c r="N2" s="173" t="e">
        <f>ROUNDDOWN(51.39*((M2*Lähtötiedot!$C$23)-1.5)^1.05,0)</f>
        <v>#NUM!</v>
      </c>
      <c r="O2" s="147"/>
      <c r="P2" s="173" t="e">
        <f>ROUNDDOWN(10.14*((O2*Lähtötiedot!$E$23)-7)^1.08,0)</f>
        <v>#NUM!</v>
      </c>
      <c r="Q2" s="148"/>
      <c r="R2" s="170" t="e">
        <f>ROUNDDOWN(51.39*((Q2*Lähtötiedot!$C$23)-1.5)^1.05,0)</f>
        <v>#NUM!</v>
      </c>
      <c r="S2" s="149"/>
      <c r="T2" s="170" t="e">
        <f>ROUNDDOWN(10.14*((S2*Lähtötiedot!$E$23)-7)^1.08,0)</f>
        <v>#NUM!</v>
      </c>
      <c r="U2" s="150"/>
      <c r="V2" s="175" t="e">
        <f>ROUNDDOWN(13.0449*((U2*Lähtötiedot!$B$23)-7)^1.05,0)</f>
        <v>#NUM!</v>
      </c>
      <c r="W2" s="151"/>
      <c r="X2" s="175" t="e">
        <f>ROUNDDOWN(10.14*((W2*Lähtötiedot!$E$23)-7)^1.08,0)</f>
        <v>#NUM!</v>
      </c>
      <c r="Y2" s="177"/>
      <c r="Z2" s="180" t="e">
        <f>ROUNDDOWN(51.39*((Y2*Lähtötiedot!$C$23)-1.5)^1.05,0)</f>
        <v>#NUM!</v>
      </c>
      <c r="AA2" s="152"/>
      <c r="AB2" s="180" t="e">
        <f>ROUNDDOWN(10.14*((AA2*Lähtötiedot!$E$23)-7)^1.08,0)</f>
        <v>#NUM!</v>
      </c>
      <c r="AC2" s="19"/>
      <c r="AD2" s="171" t="e">
        <f>ROUNDDOWN(12.91*((AC2*Lähtötiedot!$D$23)-4)^1.1,0)</f>
        <v>#NUM!</v>
      </c>
      <c r="AE2" s="144"/>
      <c r="AF2" s="171" t="e">
        <f>ROUNDDOWN(51.39*((AE2*Lähtötiedot!$C$23)-1.5)^1.05,0)</f>
        <v>#NUM!</v>
      </c>
      <c r="AG2" s="143"/>
      <c r="AH2" s="171" t="e">
        <f>ROUNDDOWN(13.0449*((AG2*Lähtötiedot!$B$23)-7)^1.05,0)</f>
        <v>#NUM!</v>
      </c>
      <c r="AI2" s="143"/>
      <c r="AJ2" s="171" t="e">
        <f>ROUNDDOWN(10.14*((AI2*Lähtötiedot!$E$23)-7)^1.08,0)</f>
        <v>#NUM!</v>
      </c>
      <c r="AK2" s="44"/>
      <c r="AL2" s="175" t="e">
        <f>ROUNDDOWN(12.91*((AK2*Lähtötiedot!$D$23)-4)^1.1,0)</f>
        <v>#NUM!</v>
      </c>
      <c r="AM2" s="153"/>
      <c r="AN2" s="175" t="e">
        <f>ROUNDDOWN(51.39*((AM2*Lähtötiedot!$C$23)-1.5)^1.05,0)</f>
        <v>#NUM!</v>
      </c>
    </row>
    <row r="3" spans="1:42" s="2" customFormat="1" x14ac:dyDescent="0.25">
      <c r="A3" s="37" t="s">
        <v>287</v>
      </c>
      <c r="B3" s="37">
        <v>40</v>
      </c>
      <c r="C3" s="37"/>
      <c r="D3" s="154"/>
      <c r="E3" s="19"/>
      <c r="F3" s="171" t="e">
        <f>ROUNDDOWN(12.91*((E3*Lähtötiedot!$D$24)-4)^1.1,0)</f>
        <v>#NUM!</v>
      </c>
      <c r="G3" s="19"/>
      <c r="H3" s="171" t="e">
        <f>ROUNDDOWN(51.39*((G3*Lähtötiedot!$C$24)-1.5)^1.05,0)</f>
        <v>#NUM!</v>
      </c>
      <c r="I3" s="19"/>
      <c r="J3" s="171" t="e">
        <f>ROUNDDOWN(13.0449*((I3*Lähtötiedot!$B$24)-7)^1.05,0)</f>
        <v>#NUM!</v>
      </c>
      <c r="K3" s="17"/>
      <c r="L3" s="173" t="e">
        <f>ROUNDDOWN(12.91*((K3*Lähtötiedot!$D$24)-4)^1.1,0)</f>
        <v>#NUM!</v>
      </c>
      <c r="M3" s="113"/>
      <c r="N3" s="173" t="e">
        <f>ROUNDDOWN(51.39*((M3*Lähtötiedot!$C$24)-1.5)^1.05,0)</f>
        <v>#NUM!</v>
      </c>
      <c r="O3" s="16"/>
      <c r="P3" s="173" t="e">
        <f>ROUNDDOWN(10.14*((O3*Lähtötiedot!$E$24)-7)^1.08,0)</f>
        <v>#NUM!</v>
      </c>
      <c r="Q3" s="156"/>
      <c r="R3" s="170" t="e">
        <f>ROUNDDOWN(51.39*((Q3*Lähtötiedot!$C$24)-1.5)^1.05,0)</f>
        <v>#NUM!</v>
      </c>
      <c r="S3" s="105"/>
      <c r="T3" s="170" t="e">
        <f>ROUNDDOWN(10.14*((S3*Lähtötiedot!$E$24)-7)^1.08,0)</f>
        <v>#NUM!</v>
      </c>
      <c r="U3" s="41"/>
      <c r="V3" s="175" t="e">
        <f>ROUNDDOWN(13.0449*((U3*Lähtötiedot!$B$24)-7)^1.05,0)</f>
        <v>#NUM!</v>
      </c>
      <c r="W3" s="44"/>
      <c r="X3" s="175" t="e">
        <f>ROUNDDOWN(10.14*((W3*Lähtötiedot!$E$24)-7)^1.08,0)</f>
        <v>#NUM!</v>
      </c>
      <c r="Y3" s="178"/>
      <c r="Z3" s="180" t="e">
        <f>ROUNDDOWN(51.39*((Y3*Lähtötiedot!$C$24)-1.5)^1.05,0)</f>
        <v>#NUM!</v>
      </c>
      <c r="AA3" s="51"/>
      <c r="AB3" s="180" t="e">
        <f>ROUNDDOWN(10.14*((AA3*Lähtötiedot!$E$24)-7)^1.08,0)</f>
        <v>#NUM!</v>
      </c>
      <c r="AC3" s="19"/>
      <c r="AD3" s="171" t="e">
        <f>ROUNDDOWN(12.91*((AC3*Lähtötiedot!$D$24)-4)^1.1,0)</f>
        <v>#NUM!</v>
      </c>
      <c r="AE3" s="155"/>
      <c r="AF3" s="171" t="e">
        <f>ROUNDDOWN(51.39*((AE3*Lähtötiedot!$C$24)-1.5)^1.05,0)</f>
        <v>#NUM!</v>
      </c>
      <c r="AG3" s="19"/>
      <c r="AH3" s="171" t="e">
        <f>ROUNDDOWN(13.0449*((AG3*Lähtötiedot!$B$24)-7)^1.05,0)</f>
        <v>#NUM!</v>
      </c>
      <c r="AI3" s="19"/>
      <c r="AJ3" s="171" t="e">
        <f>ROUNDDOWN(10.14*((AI3*Lähtötiedot!$E$24)-7)^1.08,0)</f>
        <v>#NUM!</v>
      </c>
      <c r="AK3" s="44"/>
      <c r="AL3" s="175" t="e">
        <f>ROUNDDOWN(12.91*((AK3*Lähtötiedot!$D$24)-4)^1.1,0)</f>
        <v>#NUM!</v>
      </c>
      <c r="AM3" s="157"/>
      <c r="AN3" s="175" t="e">
        <f>ROUNDDOWN(51.39*((AM3*Lähtötiedot!$C$24)-1.5)^1.05,0)</f>
        <v>#NUM!</v>
      </c>
    </row>
    <row r="4" spans="1:42" s="2" customFormat="1" x14ac:dyDescent="0.25">
      <c r="A4" s="37" t="s">
        <v>289</v>
      </c>
      <c r="B4" s="37">
        <v>45</v>
      </c>
      <c r="C4" s="37"/>
      <c r="D4" s="154"/>
      <c r="E4" s="19"/>
      <c r="F4" s="171" t="e">
        <f>ROUNDDOWN(12.91*((E4*Lähtötiedot!$D$25)-4)^1.1,0)</f>
        <v>#NUM!</v>
      </c>
      <c r="G4" s="19"/>
      <c r="H4" s="171" t="e">
        <f>ROUNDDOWN(51.39*((G4*Lähtötiedot!$C$25)-1.5)^1.05,0)</f>
        <v>#NUM!</v>
      </c>
      <c r="I4" s="19"/>
      <c r="J4" s="171" t="e">
        <f>ROUNDDOWN(13.0449*((I4*Lähtötiedot!$B$25)-7)^1.05,0)</f>
        <v>#NUM!</v>
      </c>
      <c r="K4" s="17"/>
      <c r="L4" s="173" t="e">
        <f>ROUNDDOWN(12.91*((K4*Lähtötiedot!$D$25)-4)^1.1,0)</f>
        <v>#NUM!</v>
      </c>
      <c r="M4" s="113"/>
      <c r="N4" s="173" t="e">
        <f>ROUNDDOWN(51.39*((M4*Lähtötiedot!$C$25)-1.5)^1.05,0)</f>
        <v>#NUM!</v>
      </c>
      <c r="O4" s="16"/>
      <c r="P4" s="173" t="e">
        <f>ROUNDDOWN(10.14*((O4*Lähtötiedot!$E$25)-7)^1.08,0)</f>
        <v>#NUM!</v>
      </c>
      <c r="Q4" s="156"/>
      <c r="R4" s="170" t="e">
        <f>ROUNDDOWN(51.39*((Q4*Lähtötiedot!$C$25)-1.5)^1.05,0)</f>
        <v>#NUM!</v>
      </c>
      <c r="S4" s="105"/>
      <c r="T4" s="170" t="e">
        <f>ROUNDDOWN(10.14*((S4*Lähtötiedot!$E$25)-7)^1.08,0)</f>
        <v>#NUM!</v>
      </c>
      <c r="U4" s="41"/>
      <c r="V4" s="175" t="e">
        <f>ROUNDDOWN(13.0449*((U4*Lähtötiedot!$B$25)-7)^1.05,0)</f>
        <v>#NUM!</v>
      </c>
      <c r="W4" s="44"/>
      <c r="X4" s="175" t="e">
        <f>ROUNDDOWN(10.14*((W4*Lähtötiedot!$E$25)-7)^1.08,0)</f>
        <v>#NUM!</v>
      </c>
      <c r="Y4" s="178"/>
      <c r="Z4" s="180" t="e">
        <f>ROUNDDOWN(51.39*((Y4*Lähtötiedot!$C$25)-1.5)^1.05,0)</f>
        <v>#NUM!</v>
      </c>
      <c r="AA4" s="51"/>
      <c r="AB4" s="180" t="e">
        <f>ROUNDDOWN(10.14*((AA4*Lähtötiedot!$E$25)-7)^1.08,0)</f>
        <v>#NUM!</v>
      </c>
      <c r="AC4" s="19"/>
      <c r="AD4" s="171" t="e">
        <f>ROUNDDOWN(12.91*((AC4*Lähtötiedot!$D$25)-4)^1.1,0)</f>
        <v>#NUM!</v>
      </c>
      <c r="AE4" s="155"/>
      <c r="AF4" s="171" t="e">
        <f>ROUNDDOWN(51.39*((AE4*Lähtötiedot!$C$25)-1.5)^1.05,0)</f>
        <v>#NUM!</v>
      </c>
      <c r="AG4" s="19"/>
      <c r="AH4" s="171" t="e">
        <f>ROUNDDOWN(13.0449*((AG4*Lähtötiedot!$B$25)-7)^1.05,0)</f>
        <v>#NUM!</v>
      </c>
      <c r="AI4" s="19"/>
      <c r="AJ4" s="171" t="e">
        <f>ROUNDDOWN(10.14*((AI4*Lähtötiedot!$E$25)-7)^1.08,0)</f>
        <v>#NUM!</v>
      </c>
      <c r="AK4" s="44"/>
      <c r="AL4" s="175" t="e">
        <f>ROUNDDOWN(12.91*((AK4*Lähtötiedot!$D$25)-4)^1.1,0)</f>
        <v>#NUM!</v>
      </c>
      <c r="AM4" s="157"/>
      <c r="AN4" s="175" t="e">
        <f>ROUNDDOWN(51.39*((AM4*Lähtötiedot!$C$25)-1.5)^1.05,0)</f>
        <v>#NUM!</v>
      </c>
    </row>
    <row r="5" spans="1:42" s="2" customFormat="1" x14ac:dyDescent="0.25">
      <c r="A5" s="37" t="s">
        <v>290</v>
      </c>
      <c r="B5" s="37">
        <v>50</v>
      </c>
      <c r="C5" s="37"/>
      <c r="D5" s="154"/>
      <c r="E5" s="19"/>
      <c r="F5" s="171" t="e">
        <f>ROUNDDOWN(12.91*((E5*Lähtötiedot!$D$26)-4)^1.1,0)</f>
        <v>#NUM!</v>
      </c>
      <c r="G5" s="19"/>
      <c r="H5" s="171" t="e">
        <f>ROUNDDOWN(51.39*((G5*Lähtötiedot!$C$26)-1.5)^1.05,0)</f>
        <v>#NUM!</v>
      </c>
      <c r="I5" s="19"/>
      <c r="J5" s="171" t="e">
        <f>ROUNDDOWN(13.0449*((I5*Lähtötiedot!$B$26)-7)^1.05,0)</f>
        <v>#NUM!</v>
      </c>
      <c r="K5" s="17"/>
      <c r="L5" s="173" t="e">
        <f>ROUNDDOWN(12.91*((K5*Lähtötiedot!$D$26)-4)^1.1,0)</f>
        <v>#NUM!</v>
      </c>
      <c r="M5" s="113"/>
      <c r="N5" s="173" t="e">
        <f>ROUNDDOWN(51.39*((M5*Lähtötiedot!$C$26)-1.5)^1.05,0)</f>
        <v>#NUM!</v>
      </c>
      <c r="O5" s="16"/>
      <c r="P5" s="173" t="e">
        <f>ROUNDDOWN(10.14*((O5*Lähtötiedot!$E$26)-7)^1.08,0)</f>
        <v>#NUM!</v>
      </c>
      <c r="Q5" s="156"/>
      <c r="R5" s="170" t="e">
        <f>ROUNDDOWN(51.39*((Q5*Lähtötiedot!$C$26)-1.5)^1.05,0)</f>
        <v>#NUM!</v>
      </c>
      <c r="S5" s="105"/>
      <c r="T5" s="170" t="e">
        <f>ROUNDDOWN(10.14*((S5*Lähtötiedot!$E$26)-7)^1.08,0)</f>
        <v>#NUM!</v>
      </c>
      <c r="U5" s="41"/>
      <c r="V5" s="175" t="e">
        <f>ROUNDDOWN(13.0449*((U5*Lähtötiedot!$B$26)-7)^1.05,0)</f>
        <v>#NUM!</v>
      </c>
      <c r="W5" s="44"/>
      <c r="X5" s="175" t="e">
        <f>ROUNDDOWN(10.14*((W5*Lähtötiedot!$E$26)-7)^1.08,0)</f>
        <v>#NUM!</v>
      </c>
      <c r="Y5" s="178"/>
      <c r="Z5" s="180" t="e">
        <f>ROUNDDOWN(51.39*((Y5*Lähtötiedot!$C$26)-1.5)^1.05,0)</f>
        <v>#NUM!</v>
      </c>
      <c r="AA5" s="51"/>
      <c r="AB5" s="180" t="e">
        <f>ROUNDDOWN(10.14*((AA5*Lähtötiedot!$E$26)-7)^1.08,0)</f>
        <v>#NUM!</v>
      </c>
      <c r="AC5" s="19"/>
      <c r="AD5" s="171" t="e">
        <f>ROUNDDOWN(12.91*((AC5*Lähtötiedot!$D$26)-4)^1.1,0)</f>
        <v>#NUM!</v>
      </c>
      <c r="AE5" s="155"/>
      <c r="AF5" s="171" t="e">
        <f>ROUNDDOWN(51.39*((AE5*Lähtötiedot!$C$26)-1.5)^1.05,0)</f>
        <v>#NUM!</v>
      </c>
      <c r="AG5" s="19"/>
      <c r="AH5" s="171" t="e">
        <f>ROUNDDOWN(13.0449*((AG5*Lähtötiedot!$B$26)-7)^1.05,0)</f>
        <v>#NUM!</v>
      </c>
      <c r="AI5" s="19"/>
      <c r="AJ5" s="171" t="e">
        <f>ROUNDDOWN(10.14*((AI5*Lähtötiedot!$E$26)-7)^1.08,0)</f>
        <v>#NUM!</v>
      </c>
      <c r="AK5" s="44"/>
      <c r="AL5" s="175" t="e">
        <f>ROUNDDOWN(12.91*((AK5*Lähtötiedot!$D$26)-4)^1.1,0)</f>
        <v>#NUM!</v>
      </c>
      <c r="AM5" s="157"/>
      <c r="AN5" s="175" t="e">
        <f>ROUNDDOWN(51.39*((AM5*Lähtötiedot!$C$26)-1.5)^1.05,0)</f>
        <v>#NUM!</v>
      </c>
    </row>
    <row r="6" spans="1:42" s="2" customFormat="1" x14ac:dyDescent="0.25">
      <c r="A6" s="37" t="s">
        <v>291</v>
      </c>
      <c r="B6" s="37">
        <v>55</v>
      </c>
      <c r="C6" s="37"/>
      <c r="D6" s="154"/>
      <c r="E6" s="19"/>
      <c r="F6" s="171" t="e">
        <f>ROUNDDOWN(12.91*((E6*Lähtötiedot!$D$27)-4)^1.1,0)</f>
        <v>#NUM!</v>
      </c>
      <c r="G6" s="19"/>
      <c r="H6" s="171" t="e">
        <f>ROUNDDOWN(51.39*((G6*Lähtötiedot!$C$27)-1.5)^1.05,0)</f>
        <v>#NUM!</v>
      </c>
      <c r="I6" s="19"/>
      <c r="J6" s="171" t="e">
        <f>ROUNDDOWN(13.0449*((I6*Lähtötiedot!$B$27)-7)^1.05,0)</f>
        <v>#NUM!</v>
      </c>
      <c r="K6" s="17"/>
      <c r="L6" s="173" t="e">
        <f>ROUNDDOWN(12.91*((K6*Lähtötiedot!$D$27)-4)^1.1,0)</f>
        <v>#NUM!</v>
      </c>
      <c r="M6" s="113"/>
      <c r="N6" s="173" t="e">
        <f>ROUNDDOWN(51.39*((M6*Lähtötiedot!$C$27)-1.5)^1.05,0)</f>
        <v>#NUM!</v>
      </c>
      <c r="O6" s="16"/>
      <c r="P6" s="173" t="e">
        <f>ROUNDDOWN(10.14*((O6*Lähtötiedot!$E$27)-7)^1.08,0)</f>
        <v>#NUM!</v>
      </c>
      <c r="Q6" s="156"/>
      <c r="R6" s="170" t="e">
        <f>ROUNDDOWN(51.39*((Q6*Lähtötiedot!$C$27)-1.5)^1.05,0)</f>
        <v>#NUM!</v>
      </c>
      <c r="S6" s="105"/>
      <c r="T6" s="170" t="e">
        <f>ROUNDDOWN(10.14*((S6*Lähtötiedot!$E$27)-7)^1.08,0)</f>
        <v>#NUM!</v>
      </c>
      <c r="U6" s="41"/>
      <c r="V6" s="175" t="e">
        <f>ROUNDDOWN(13.0449*((U6*Lähtötiedot!$B$27)-7)^1.05,0)</f>
        <v>#NUM!</v>
      </c>
      <c r="W6" s="44"/>
      <c r="X6" s="175" t="e">
        <f>ROUNDDOWN(10.14*((W6*Lähtötiedot!$E$27)-7)^1.08,0)</f>
        <v>#NUM!</v>
      </c>
      <c r="Y6" s="178"/>
      <c r="Z6" s="180" t="e">
        <f>ROUNDDOWN(51.39*((Y6*Lähtötiedot!$C$27)-1.5)^1.05,0)</f>
        <v>#NUM!</v>
      </c>
      <c r="AA6" s="51"/>
      <c r="AB6" s="180" t="e">
        <f>ROUNDDOWN(10.14*((AA6*Lähtötiedot!$E$27)-7)^1.08,0)</f>
        <v>#NUM!</v>
      </c>
      <c r="AC6" s="19"/>
      <c r="AD6" s="171" t="e">
        <f>ROUNDDOWN(12.91*((AC6*Lähtötiedot!$D$27)-4)^1.1,0)</f>
        <v>#NUM!</v>
      </c>
      <c r="AE6" s="155"/>
      <c r="AF6" s="171" t="e">
        <f>ROUNDDOWN(51.39*((AE6*Lähtötiedot!$C$27)-1.5)^1.05,0)</f>
        <v>#NUM!</v>
      </c>
      <c r="AG6" s="19"/>
      <c r="AH6" s="171" t="e">
        <f>ROUNDDOWN(13.0449*((AG6*Lähtötiedot!$B$27)-7)^1.05,0)</f>
        <v>#NUM!</v>
      </c>
      <c r="AI6" s="19"/>
      <c r="AJ6" s="171" t="e">
        <f>ROUNDDOWN(10.14*((AI6*Lähtötiedot!$E$27)-7)^1.08,0)</f>
        <v>#NUM!</v>
      </c>
      <c r="AK6" s="44"/>
      <c r="AL6" s="175" t="e">
        <f>ROUNDDOWN(12.91*((AK6*Lähtötiedot!$D$27)-4)^1.1,0)</f>
        <v>#NUM!</v>
      </c>
      <c r="AM6" s="157"/>
      <c r="AN6" s="175" t="e">
        <f>ROUNDDOWN(51.39*((AM6*Lähtötiedot!$C$27)-1.5)^1.05,0)</f>
        <v>#NUM!</v>
      </c>
    </row>
    <row r="7" spans="1:42" s="2" customFormat="1" x14ac:dyDescent="0.25">
      <c r="A7" s="37" t="s">
        <v>292</v>
      </c>
      <c r="B7" s="37">
        <v>60</v>
      </c>
      <c r="C7" s="37"/>
      <c r="D7" s="154"/>
      <c r="E7" s="19"/>
      <c r="F7" s="171" t="e">
        <f>ROUNDDOWN(12.91*((E7*Lähtötiedot!$D$28)-4)^1.1,0)</f>
        <v>#NUM!</v>
      </c>
      <c r="G7" s="19"/>
      <c r="H7" s="171" t="e">
        <f>ROUNDDOWN(51.39*((G7*Lähtötiedot!$C$28)-1.5)^1.05,0)</f>
        <v>#NUM!</v>
      </c>
      <c r="I7" s="19"/>
      <c r="J7" s="171" t="e">
        <f>ROUNDDOWN(13.0449*((I7*Lähtötiedot!$B$28)-7)^1.05,0)</f>
        <v>#NUM!</v>
      </c>
      <c r="K7" s="17"/>
      <c r="L7" s="173" t="e">
        <f>ROUNDDOWN(12.91*((K7*Lähtötiedot!$D$28)-4)^1.1,0)</f>
        <v>#NUM!</v>
      </c>
      <c r="M7" s="113"/>
      <c r="N7" s="173" t="e">
        <f>ROUNDDOWN(51.39*((M7*Lähtötiedot!$C$28)-1.5)^1.05,0)</f>
        <v>#NUM!</v>
      </c>
      <c r="O7" s="16"/>
      <c r="P7" s="173" t="e">
        <f>ROUNDDOWN(10.14*((O7*Lähtötiedot!$E$28)-7)^1.08,0)</f>
        <v>#NUM!</v>
      </c>
      <c r="Q7" s="156"/>
      <c r="R7" s="170" t="e">
        <f>ROUNDDOWN(51.39*((Q7*Lähtötiedot!$C$28)-1.5)^1.05,0)</f>
        <v>#NUM!</v>
      </c>
      <c r="S7" s="105"/>
      <c r="T7" s="170" t="e">
        <f>ROUNDDOWN(10.14*((S7*Lähtötiedot!$E$28)-7)^1.08,0)</f>
        <v>#NUM!</v>
      </c>
      <c r="U7" s="41"/>
      <c r="V7" s="175" t="e">
        <f>ROUNDDOWN(13.0449*((U7*Lähtötiedot!$B$28)-7)^1.05,0)</f>
        <v>#NUM!</v>
      </c>
      <c r="W7" s="44"/>
      <c r="X7" s="175" t="e">
        <f>ROUNDDOWN(10.14*((W7*Lähtötiedot!$E$28)-7)^1.08,0)</f>
        <v>#NUM!</v>
      </c>
      <c r="Y7" s="178"/>
      <c r="Z7" s="180" t="e">
        <f>ROUNDDOWN(51.39*((Y7*Lähtötiedot!$C$28)-1.5)^1.05,0)</f>
        <v>#NUM!</v>
      </c>
      <c r="AA7" s="51"/>
      <c r="AB7" s="180" t="e">
        <f>ROUNDDOWN(10.14*((AA7*Lähtötiedot!$E$28)-7)^1.08,0)</f>
        <v>#NUM!</v>
      </c>
      <c r="AC7" s="19"/>
      <c r="AD7" s="171" t="e">
        <f>ROUNDDOWN(12.91*((AC7*Lähtötiedot!$D$28)-4)^1.1,0)</f>
        <v>#NUM!</v>
      </c>
      <c r="AE7" s="155"/>
      <c r="AF7" s="171" t="e">
        <f>ROUNDDOWN(51.39*((AE7*Lähtötiedot!$C$28)-1.5)^1.05,0)</f>
        <v>#NUM!</v>
      </c>
      <c r="AG7" s="19"/>
      <c r="AH7" s="171" t="e">
        <f>ROUNDDOWN(13.0449*((AG7*Lähtötiedot!$B$28)-7)^1.05,0)</f>
        <v>#NUM!</v>
      </c>
      <c r="AI7" s="19"/>
      <c r="AJ7" s="171" t="e">
        <f>ROUNDDOWN(10.14*((AI7*Lähtötiedot!$E$28)-7)^1.08,0)</f>
        <v>#NUM!</v>
      </c>
      <c r="AK7" s="44"/>
      <c r="AL7" s="175" t="e">
        <f>ROUNDDOWN(12.91*((AK7*Lähtötiedot!$D$28)-4)^1.1,0)</f>
        <v>#NUM!</v>
      </c>
      <c r="AM7" s="157"/>
      <c r="AN7" s="175" t="e">
        <f>ROUNDDOWN(51.39*((AM7*Lähtötiedot!$C$28)-1.5)^1.05,0)</f>
        <v>#NUM!</v>
      </c>
    </row>
    <row r="8" spans="1:42" s="2" customFormat="1" x14ac:dyDescent="0.25">
      <c r="A8" s="37" t="s">
        <v>293</v>
      </c>
      <c r="B8" s="37">
        <v>65</v>
      </c>
      <c r="C8" s="37"/>
      <c r="D8" s="154"/>
      <c r="E8" s="19"/>
      <c r="F8" s="171" t="e">
        <f>ROUNDDOWN(12.91*((E8*Lähtötiedot!$D$29)-4)^1.1,0)</f>
        <v>#NUM!</v>
      </c>
      <c r="G8" s="19"/>
      <c r="H8" s="171" t="e">
        <f>ROUNDDOWN(51.39*((G8*Lähtötiedot!$C$29)-1.5)^1.05,0)</f>
        <v>#NUM!</v>
      </c>
      <c r="I8" s="19"/>
      <c r="J8" s="171" t="e">
        <f>ROUNDDOWN(13.0449*((I8*Lähtötiedot!$B$29)-7)^1.05,0)</f>
        <v>#NUM!</v>
      </c>
      <c r="K8" s="17"/>
      <c r="L8" s="173" t="e">
        <f>ROUNDDOWN(12.91*((K8*Lähtötiedot!$D$29)-4)^1.1,0)</f>
        <v>#NUM!</v>
      </c>
      <c r="M8" s="113"/>
      <c r="N8" s="173" t="e">
        <f>ROUNDDOWN(51.39*((M8*Lähtötiedot!$C$29)-1.5)^1.05,0)</f>
        <v>#NUM!</v>
      </c>
      <c r="O8" s="16"/>
      <c r="P8" s="173" t="e">
        <f>ROUNDDOWN(10.14*((O8*Lähtötiedot!$E$29)-7)^1.08,0)</f>
        <v>#NUM!</v>
      </c>
      <c r="Q8" s="156"/>
      <c r="R8" s="170" t="e">
        <f>ROUNDDOWN(51.39*((Q8*Lähtötiedot!$C$29)-1.5)^1.05,0)</f>
        <v>#NUM!</v>
      </c>
      <c r="S8" s="105"/>
      <c r="T8" s="170" t="e">
        <f>ROUNDDOWN(10.14*((S8*Lähtötiedot!$E$29)-7)^1.08,0)</f>
        <v>#NUM!</v>
      </c>
      <c r="U8" s="41"/>
      <c r="V8" s="175" t="e">
        <f>ROUNDDOWN(13.0449*((U8*Lähtötiedot!$B$29)-7)^1.05,0)</f>
        <v>#NUM!</v>
      </c>
      <c r="W8" s="44"/>
      <c r="X8" s="175" t="e">
        <f>ROUNDDOWN(10.14*((W8*Lähtötiedot!$E$29)-7)^1.08,0)</f>
        <v>#NUM!</v>
      </c>
      <c r="Y8" s="178"/>
      <c r="Z8" s="180" t="e">
        <f>ROUNDDOWN(51.39*((Y8*Lähtötiedot!$C$29)-1.5)^1.05,0)</f>
        <v>#NUM!</v>
      </c>
      <c r="AA8" s="51"/>
      <c r="AB8" s="180" t="e">
        <f>ROUNDDOWN(10.14*((AA8*Lähtötiedot!$E$29)-7)^1.08,0)</f>
        <v>#NUM!</v>
      </c>
      <c r="AC8" s="19"/>
      <c r="AD8" s="171" t="e">
        <f>ROUNDDOWN(12.91*((AC8*Lähtötiedot!$D$29)-4)^1.1,0)</f>
        <v>#NUM!</v>
      </c>
      <c r="AE8" s="155"/>
      <c r="AF8" s="171" t="e">
        <f>ROUNDDOWN(51.39*((AE8*Lähtötiedot!$C$29)-1.5)^1.05,0)</f>
        <v>#NUM!</v>
      </c>
      <c r="AG8" s="19"/>
      <c r="AH8" s="171" t="e">
        <f>ROUNDDOWN(13.0449*((AG8*Lähtötiedot!$B$29)-7)^1.05,0)</f>
        <v>#NUM!</v>
      </c>
      <c r="AI8" s="19"/>
      <c r="AJ8" s="171" t="e">
        <f>ROUNDDOWN(10.14*((AI8*Lähtötiedot!$E$29)-7)^1.08,0)</f>
        <v>#NUM!</v>
      </c>
      <c r="AK8" s="44"/>
      <c r="AL8" s="175" t="e">
        <f>ROUNDDOWN(12.91*((AK8*Lähtötiedot!$D$29)-4)^1.1,0)</f>
        <v>#NUM!</v>
      </c>
      <c r="AM8" s="157"/>
      <c r="AN8" s="175" t="e">
        <f>ROUNDDOWN(51.39*((AM8*Lähtötiedot!$C$29)-1.5)^1.05,0)</f>
        <v>#NUM!</v>
      </c>
    </row>
    <row r="9" spans="1:42" s="2" customFormat="1" x14ac:dyDescent="0.25">
      <c r="A9" s="37" t="s">
        <v>294</v>
      </c>
      <c r="B9" s="37">
        <v>70</v>
      </c>
      <c r="C9" s="37"/>
      <c r="D9" s="154"/>
      <c r="E9" s="19"/>
      <c r="F9" s="171" t="e">
        <f>ROUNDDOWN(12.91*((E9*Lähtötiedot!$D$30)-4)^1.1,0)</f>
        <v>#NUM!</v>
      </c>
      <c r="G9" s="19"/>
      <c r="H9" s="171" t="e">
        <f>ROUNDDOWN(51.39*((G9*Lähtötiedot!$C$30)-1.5)^1.05,0)</f>
        <v>#NUM!</v>
      </c>
      <c r="I9" s="19"/>
      <c r="J9" s="171" t="e">
        <f>ROUNDDOWN(13.0449*((I9*Lähtötiedot!$B$30)-7)^1.05,0)</f>
        <v>#NUM!</v>
      </c>
      <c r="K9" s="17"/>
      <c r="L9" s="173" t="e">
        <f>ROUNDDOWN(12.91*((K9*Lähtötiedot!$D$30)-4)^1.1,0)</f>
        <v>#NUM!</v>
      </c>
      <c r="M9" s="113"/>
      <c r="N9" s="173" t="e">
        <f>ROUNDDOWN(51.39*((M9*Lähtötiedot!$C$30)-1.5)^1.05,0)</f>
        <v>#NUM!</v>
      </c>
      <c r="O9" s="16"/>
      <c r="P9" s="173" t="e">
        <f>ROUNDDOWN(10.14*((O9*Lähtötiedot!$E$30)-7)^1.08,0)</f>
        <v>#NUM!</v>
      </c>
      <c r="Q9" s="156"/>
      <c r="R9" s="170" t="e">
        <f>ROUNDDOWN(51.39*((Q9*Lähtötiedot!$C$30)-1.5)^1.05,0)</f>
        <v>#NUM!</v>
      </c>
      <c r="S9" s="105"/>
      <c r="T9" s="170" t="e">
        <f>ROUNDDOWN(10.14*((S9*Lähtötiedot!$E$30)-7)^1.08,0)</f>
        <v>#NUM!</v>
      </c>
      <c r="U9" s="41"/>
      <c r="V9" s="175" t="e">
        <f>ROUNDDOWN(13.0449*((U9*Lähtötiedot!$B$30)-7)^1.05,0)</f>
        <v>#NUM!</v>
      </c>
      <c r="W9" s="44"/>
      <c r="X9" s="175" t="e">
        <f>ROUNDDOWN(10.14*((W9*Lähtötiedot!$E$30)-7)^1.08,0)</f>
        <v>#NUM!</v>
      </c>
      <c r="Y9" s="178"/>
      <c r="Z9" s="180" t="e">
        <f>ROUNDDOWN(51.39*((Y9*Lähtötiedot!$C$30)-1.5)^1.05,0)</f>
        <v>#NUM!</v>
      </c>
      <c r="AA9" s="51"/>
      <c r="AB9" s="180" t="e">
        <f>ROUNDDOWN(10.14*((AA9*Lähtötiedot!$E$30)-7)^1.08,0)</f>
        <v>#NUM!</v>
      </c>
      <c r="AC9" s="19"/>
      <c r="AD9" s="171" t="e">
        <f>ROUNDDOWN(12.91*((AC9*Lähtötiedot!$D$30)-4)^1.1,0)</f>
        <v>#NUM!</v>
      </c>
      <c r="AE9" s="155"/>
      <c r="AF9" s="171" t="e">
        <f>ROUNDDOWN(51.39*((AE9*Lähtötiedot!$C$30)-1.5)^1.05,0)</f>
        <v>#NUM!</v>
      </c>
      <c r="AG9" s="19"/>
      <c r="AH9" s="171" t="e">
        <f>ROUNDDOWN(13.0449*((AG9*Lähtötiedot!$B$30)-7)^1.05,0)</f>
        <v>#NUM!</v>
      </c>
      <c r="AI9" s="19"/>
      <c r="AJ9" s="171" t="e">
        <f>ROUNDDOWN(10.14*((AI9*Lähtötiedot!$E$30)-7)^1.08,0)</f>
        <v>#NUM!</v>
      </c>
      <c r="AK9" s="44"/>
      <c r="AL9" s="175" t="e">
        <f>ROUNDDOWN(12.91*((AK9*Lähtötiedot!$D$30)-4)^1.1,0)</f>
        <v>#NUM!</v>
      </c>
      <c r="AM9" s="157"/>
      <c r="AN9" s="175" t="e">
        <f>ROUNDDOWN(51.39*((AM9*Lähtötiedot!$C$30)-1.5)^1.05,0)</f>
        <v>#NUM!</v>
      </c>
    </row>
    <row r="10" spans="1:42" s="2" customFormat="1" x14ac:dyDescent="0.25">
      <c r="A10" s="37" t="s">
        <v>295</v>
      </c>
      <c r="B10" s="37">
        <v>75</v>
      </c>
      <c r="C10" s="37"/>
      <c r="D10" s="154"/>
      <c r="E10" s="19"/>
      <c r="F10" s="171" t="e">
        <f>ROUNDDOWN(12.91*((E10*Lähtötiedot!$D$31)-4)^1.1,0)</f>
        <v>#NUM!</v>
      </c>
      <c r="G10" s="19"/>
      <c r="H10" s="171" t="e">
        <f>ROUNDDOWN(51.39*((G10*Lähtötiedot!$C$31)-1.5)^1.05,0)</f>
        <v>#NUM!</v>
      </c>
      <c r="I10" s="19"/>
      <c r="J10" s="171" t="e">
        <f>ROUNDDOWN(13.0449*((I10*Lähtötiedot!$B$31)-7)^1.05,0)</f>
        <v>#NUM!</v>
      </c>
      <c r="K10" s="17"/>
      <c r="L10" s="173" t="e">
        <f>ROUNDDOWN(12.91*((K10*Lähtötiedot!$D$31)-4)^1.1,0)</f>
        <v>#NUM!</v>
      </c>
      <c r="M10" s="113"/>
      <c r="N10" s="173" t="e">
        <f>ROUNDDOWN(51.39*((M10*Lähtötiedot!$C$31)-1.5)^1.05,0)</f>
        <v>#NUM!</v>
      </c>
      <c r="O10" s="16"/>
      <c r="P10" s="173" t="e">
        <f>ROUNDDOWN(10.14*((O10*Lähtötiedot!$E$31)-7)^1.08,0)</f>
        <v>#NUM!</v>
      </c>
      <c r="Q10" s="156"/>
      <c r="R10" s="170" t="e">
        <f>ROUNDDOWN(51.39*((Q10*Lähtötiedot!$C$31)-1.5)^1.05,0)</f>
        <v>#NUM!</v>
      </c>
      <c r="S10" s="105"/>
      <c r="T10" s="170" t="e">
        <f>ROUNDDOWN(10.14*((S10*Lähtötiedot!$E$31)-7)^1.08,0)</f>
        <v>#NUM!</v>
      </c>
      <c r="U10" s="41"/>
      <c r="V10" s="175" t="e">
        <f>ROUNDDOWN(13.0449*((U10*Lähtötiedot!$B$31)-7)^1.05,0)</f>
        <v>#NUM!</v>
      </c>
      <c r="W10" s="44"/>
      <c r="X10" s="175" t="e">
        <f>ROUNDDOWN(10.14*((W10*Lähtötiedot!$E$31)-7)^1.08,0)</f>
        <v>#NUM!</v>
      </c>
      <c r="Y10" s="178"/>
      <c r="Z10" s="180" t="e">
        <f>ROUNDDOWN(51.39*((Y10*Lähtötiedot!$C$31)-1.5)^1.05,0)</f>
        <v>#NUM!</v>
      </c>
      <c r="AA10" s="51"/>
      <c r="AB10" s="180" t="e">
        <f>ROUNDDOWN(10.14*((AA10*Lähtötiedot!$E$31)-7)^1.08,0)</f>
        <v>#NUM!</v>
      </c>
      <c r="AC10" s="19"/>
      <c r="AD10" s="171" t="e">
        <f>ROUNDDOWN(12.91*((AC10*Lähtötiedot!$D$31)-4)^1.1,0)</f>
        <v>#NUM!</v>
      </c>
      <c r="AE10" s="155"/>
      <c r="AF10" s="171" t="e">
        <f>ROUNDDOWN(51.39*((AE10*Lähtötiedot!$C$31)-1.5)^1.05,0)</f>
        <v>#NUM!</v>
      </c>
      <c r="AG10" s="19"/>
      <c r="AH10" s="171" t="e">
        <f>ROUNDDOWN(13.0449*((AG10*Lähtötiedot!$B$31)-7)^1.05,0)</f>
        <v>#NUM!</v>
      </c>
      <c r="AI10" s="19"/>
      <c r="AJ10" s="171" t="e">
        <f>ROUNDDOWN(10.14*((AI10*Lähtötiedot!$E$31)-7)^1.08,0)</f>
        <v>#NUM!</v>
      </c>
      <c r="AK10" s="44"/>
      <c r="AL10" s="175" t="e">
        <f>ROUNDDOWN(12.91*((AK10*Lähtötiedot!$D$31)-4)^1.1,0)</f>
        <v>#NUM!</v>
      </c>
      <c r="AM10" s="157"/>
      <c r="AN10" s="175" t="e">
        <f>ROUNDDOWN(51.39*((AM10*Lähtötiedot!$C$31)-1.5)^1.05,0)</f>
        <v>#NUM!</v>
      </c>
    </row>
    <row r="11" spans="1:42" s="2" customFormat="1" x14ac:dyDescent="0.25">
      <c r="A11" s="37" t="s">
        <v>296</v>
      </c>
      <c r="B11" s="37">
        <v>80</v>
      </c>
      <c r="C11" s="37"/>
      <c r="D11" s="154"/>
      <c r="E11" s="19"/>
      <c r="F11" s="171" t="e">
        <f>ROUNDDOWN(12.91*((E11*Lähtötiedot!$D$32)-4)^1.1,0)</f>
        <v>#NUM!</v>
      </c>
      <c r="G11" s="19"/>
      <c r="H11" s="171" t="e">
        <f>ROUNDDOWN(51.39*((G11*Lähtötiedot!$C$32)-1.5)^1.05,0)</f>
        <v>#NUM!</v>
      </c>
      <c r="I11" s="19"/>
      <c r="J11" s="171" t="e">
        <f>ROUNDDOWN(13.0449*((I11*Lähtötiedot!$B$32)-7)^1.05,0)</f>
        <v>#NUM!</v>
      </c>
      <c r="K11" s="17"/>
      <c r="L11" s="173" t="e">
        <f>ROUNDDOWN(12.91*((K11*Lähtötiedot!$D$32)-4)^1.1,0)</f>
        <v>#NUM!</v>
      </c>
      <c r="M11" s="113"/>
      <c r="N11" s="173" t="e">
        <f>ROUNDDOWN(51.39*((M11*Lähtötiedot!$C$32)-1.5)^1.05,0)</f>
        <v>#NUM!</v>
      </c>
      <c r="O11" s="16"/>
      <c r="P11" s="173" t="e">
        <f>ROUNDDOWN(10.14*((O11*Lähtötiedot!$E$32)-7)^1.08,0)</f>
        <v>#NUM!</v>
      </c>
      <c r="Q11" s="156"/>
      <c r="R11" s="170" t="e">
        <f>ROUNDDOWN(51.39*((Q11*Lähtötiedot!$C$32)-1.5)^1.05,0)</f>
        <v>#NUM!</v>
      </c>
      <c r="S11" s="105"/>
      <c r="T11" s="170" t="e">
        <f>ROUNDDOWN(10.14*((S11*Lähtötiedot!$E$32)-7)^1.08,0)</f>
        <v>#NUM!</v>
      </c>
      <c r="U11" s="41"/>
      <c r="V11" s="175" t="e">
        <f>ROUNDDOWN(13.0449*((U11*Lähtötiedot!$B$32)-7)^1.05,0)</f>
        <v>#NUM!</v>
      </c>
      <c r="W11" s="44"/>
      <c r="X11" s="175" t="e">
        <f>ROUNDDOWN(10.14*((W11*Lähtötiedot!$E$32)-7)^1.08,0)</f>
        <v>#NUM!</v>
      </c>
      <c r="Y11" s="178"/>
      <c r="Z11" s="180" t="e">
        <f>ROUNDDOWN(51.39*((Y11*Lähtötiedot!$C$32)-1.5)^1.05,0)</f>
        <v>#NUM!</v>
      </c>
      <c r="AA11" s="51"/>
      <c r="AB11" s="180" t="e">
        <f>ROUNDDOWN(10.14*((AA11*Lähtötiedot!$E$32)-7)^1.08,0)</f>
        <v>#NUM!</v>
      </c>
      <c r="AC11" s="19"/>
      <c r="AD11" s="171" t="e">
        <f>ROUNDDOWN(12.91*((AC11*Lähtötiedot!$D$32)-4)^1.1,0)</f>
        <v>#NUM!</v>
      </c>
      <c r="AE11" s="155"/>
      <c r="AF11" s="171" t="e">
        <f>ROUNDDOWN(51.39*((AE11*Lähtötiedot!$C$32)-1.5)^1.05,0)</f>
        <v>#NUM!</v>
      </c>
      <c r="AG11" s="19"/>
      <c r="AH11" s="171" t="e">
        <f>ROUNDDOWN(13.0449*((AG11*Lähtötiedot!$B$32)-7)^1.05,0)</f>
        <v>#NUM!</v>
      </c>
      <c r="AI11" s="19"/>
      <c r="AJ11" s="171" t="e">
        <f>ROUNDDOWN(10.14*((AI11*Lähtötiedot!$E$32)-7)^1.08,0)</f>
        <v>#NUM!</v>
      </c>
      <c r="AK11" s="44"/>
      <c r="AL11" s="175" t="e">
        <f>ROUNDDOWN(12.91*((AK11*Lähtötiedot!$D$32)-4)^1.1,0)</f>
        <v>#NUM!</v>
      </c>
      <c r="AM11" s="157"/>
      <c r="AN11" s="175" t="e">
        <f>ROUNDDOWN(51.39*((AM11*Lähtötiedot!$C$32)-1.5)^1.05,0)</f>
        <v>#NUM!</v>
      </c>
    </row>
    <row r="12" spans="1:42" s="2" customFormat="1" x14ac:dyDescent="0.25">
      <c r="A12" s="37" t="s">
        <v>297</v>
      </c>
      <c r="B12" s="37">
        <v>85</v>
      </c>
      <c r="C12" s="37"/>
      <c r="D12" s="154"/>
      <c r="E12" s="19"/>
      <c r="F12" s="171" t="e">
        <f>ROUNDDOWN(12.91*((E12*Lähtötiedot!$D$33)-4)^1.1,0)</f>
        <v>#NUM!</v>
      </c>
      <c r="G12" s="19"/>
      <c r="H12" s="171" t="e">
        <f>ROUNDDOWN(51.39*((G12*Lähtötiedot!$C$33)-1.5)^1.05,0)</f>
        <v>#NUM!</v>
      </c>
      <c r="I12" s="19"/>
      <c r="J12" s="171" t="e">
        <f>ROUNDDOWN(13.0449*((I12*Lähtötiedot!$B$33)-7)^1.05,0)</f>
        <v>#NUM!</v>
      </c>
      <c r="K12" s="17"/>
      <c r="L12" s="173" t="e">
        <f>ROUNDDOWN(12.91*((K12*Lähtötiedot!$D$33)-4)^1.1,0)</f>
        <v>#NUM!</v>
      </c>
      <c r="M12" s="113"/>
      <c r="N12" s="173" t="e">
        <f>ROUNDDOWN(51.39*((M12*Lähtötiedot!$C$33)-1.5)^1.05,0)</f>
        <v>#NUM!</v>
      </c>
      <c r="O12" s="16"/>
      <c r="P12" s="173" t="e">
        <f>ROUNDDOWN(10.14*((O12*Lähtötiedot!$E$33)-7)^1.08,0)</f>
        <v>#NUM!</v>
      </c>
      <c r="Q12" s="156"/>
      <c r="R12" s="170" t="e">
        <f>ROUNDDOWN(51.39*((Q12*Lähtötiedot!$C$33)-1.5)^1.05,0)</f>
        <v>#NUM!</v>
      </c>
      <c r="S12" s="105"/>
      <c r="T12" s="170" t="e">
        <f>ROUNDDOWN(10.14*((S12*Lähtötiedot!$E$33)-7)^1.08,0)</f>
        <v>#NUM!</v>
      </c>
      <c r="U12" s="41"/>
      <c r="V12" s="175" t="e">
        <f>ROUNDDOWN(13.0449*((U12*Lähtötiedot!$B$33)-7)^1.05,0)</f>
        <v>#NUM!</v>
      </c>
      <c r="W12" s="44"/>
      <c r="X12" s="175" t="e">
        <f>ROUNDDOWN(10.14*((W12*Lähtötiedot!$E$33)-7)^1.08,0)</f>
        <v>#NUM!</v>
      </c>
      <c r="Y12" s="178"/>
      <c r="Z12" s="180" t="e">
        <f>ROUNDDOWN(51.39*((Y12*Lähtötiedot!$C$33)-1.5)^1.05,0)</f>
        <v>#NUM!</v>
      </c>
      <c r="AA12" s="51"/>
      <c r="AB12" s="180" t="e">
        <f>ROUNDDOWN(10.14*((AA12*Lähtötiedot!$E$33)-7)^1.08,0)</f>
        <v>#NUM!</v>
      </c>
      <c r="AC12" s="19"/>
      <c r="AD12" s="171" t="e">
        <f>ROUNDDOWN(12.91*((AC12*Lähtötiedot!$D$33)-4)^1.1,0)</f>
        <v>#NUM!</v>
      </c>
      <c r="AE12" s="155"/>
      <c r="AF12" s="171" t="e">
        <f>ROUNDDOWN(51.39*((AE12*Lähtötiedot!$C$33)-1.5)^1.05,0)</f>
        <v>#NUM!</v>
      </c>
      <c r="AG12" s="19"/>
      <c r="AH12" s="171" t="e">
        <f>ROUNDDOWN(13.0449*((AG12*Lähtötiedot!$B$33)-7)^1.05,0)</f>
        <v>#NUM!</v>
      </c>
      <c r="AI12" s="19"/>
      <c r="AJ12" s="171" t="e">
        <f>ROUNDDOWN(10.14*((AI12*Lähtötiedot!$E$33)-7)^1.08,0)</f>
        <v>#NUM!</v>
      </c>
      <c r="AK12" s="44"/>
      <c r="AL12" s="175" t="e">
        <f>ROUNDDOWN(12.91*((AK12*Lähtötiedot!$D$33)-4)^1.1,0)</f>
        <v>#NUM!</v>
      </c>
      <c r="AM12" s="157"/>
      <c r="AN12" s="175" t="e">
        <f>ROUNDDOWN(51.39*((AM12*Lähtötiedot!$C$33)-1.5)^1.05,0)</f>
        <v>#NUM!</v>
      </c>
    </row>
    <row r="13" spans="1:42" s="2" customFormat="1" x14ac:dyDescent="0.25">
      <c r="A13" s="37" t="s">
        <v>298</v>
      </c>
      <c r="B13" s="37">
        <v>90</v>
      </c>
      <c r="C13" s="37"/>
      <c r="D13" s="154"/>
      <c r="E13" s="19"/>
      <c r="F13" s="171" t="e">
        <f>ROUNDDOWN(12.91*((E13*Lähtötiedot!$D$34)-4)^1.1,0)</f>
        <v>#NUM!</v>
      </c>
      <c r="G13" s="19"/>
      <c r="H13" s="171" t="e">
        <f>ROUNDDOWN(51.39*((G13*Lähtötiedot!$C$34)-1.5)^1.05,0)</f>
        <v>#NUM!</v>
      </c>
      <c r="I13" s="19"/>
      <c r="J13" s="171" t="e">
        <f>ROUNDDOWN(13.0449*((I13*Lähtötiedot!$B$34)-7)^1.05,0)</f>
        <v>#NUM!</v>
      </c>
      <c r="K13" s="17"/>
      <c r="L13" s="173" t="e">
        <f>ROUNDDOWN(12.91*((K13*Lähtötiedot!$D$34)-4)^1.1,0)</f>
        <v>#NUM!</v>
      </c>
      <c r="M13" s="113"/>
      <c r="N13" s="173" t="e">
        <f>ROUNDDOWN(51.39*((M13*Lähtötiedot!$C$34)-1.5)^1.05,0)</f>
        <v>#NUM!</v>
      </c>
      <c r="O13" s="16"/>
      <c r="P13" s="173" t="e">
        <f>ROUNDDOWN(10.14*((O13*Lähtötiedot!$E$34)-7)^1.08,0)</f>
        <v>#NUM!</v>
      </c>
      <c r="Q13" s="156"/>
      <c r="R13" s="170" t="e">
        <f>ROUNDDOWN(51.39*((Q13*Lähtötiedot!$C$34)-1.5)^1.05,0)</f>
        <v>#NUM!</v>
      </c>
      <c r="S13" s="105"/>
      <c r="T13" s="170" t="e">
        <f>ROUNDDOWN(10.14*((S13*Lähtötiedot!$E$34)-7)^1.08,0)</f>
        <v>#NUM!</v>
      </c>
      <c r="U13" s="41"/>
      <c r="V13" s="175" t="e">
        <f>ROUNDDOWN(13.0449*((U13*Lähtötiedot!$B$34)-7)^1.05,0)</f>
        <v>#NUM!</v>
      </c>
      <c r="W13" s="44"/>
      <c r="X13" s="175" t="e">
        <f>ROUNDDOWN(10.14*((W13*Lähtötiedot!$E$34)-7)^1.08,0)</f>
        <v>#NUM!</v>
      </c>
      <c r="Y13" s="178"/>
      <c r="Z13" s="180" t="e">
        <f>ROUNDDOWN(51.39*((Y13*Lähtötiedot!$C$34)-1.5)^1.05,0)</f>
        <v>#NUM!</v>
      </c>
      <c r="AA13" s="51"/>
      <c r="AB13" s="180" t="e">
        <f>ROUNDDOWN(10.14*((AA13*Lähtötiedot!$E$34)-7)^1.08,0)</f>
        <v>#NUM!</v>
      </c>
      <c r="AC13" s="19"/>
      <c r="AD13" s="171" t="e">
        <f>ROUNDDOWN(12.91*((AC13*Lähtötiedot!$D$34)-4)^1.1,0)</f>
        <v>#NUM!</v>
      </c>
      <c r="AE13" s="155"/>
      <c r="AF13" s="171" t="e">
        <f>ROUNDDOWN(51.39*((AE13*Lähtötiedot!$C$34)-1.5)^1.05,0)</f>
        <v>#NUM!</v>
      </c>
      <c r="AG13" s="19"/>
      <c r="AH13" s="171" t="e">
        <f>ROUNDDOWN(13.0449*((AG13*Lähtötiedot!$B$34)-7)^1.05,0)</f>
        <v>#NUM!</v>
      </c>
      <c r="AI13" s="19"/>
      <c r="AJ13" s="171" t="e">
        <f>ROUNDDOWN(10.14*((AI13*Lähtötiedot!$E$34)-7)^1.08,0)</f>
        <v>#NUM!</v>
      </c>
      <c r="AK13" s="44"/>
      <c r="AL13" s="175" t="e">
        <f>ROUNDDOWN(12.91*((AK13*Lähtötiedot!$D$34)-4)^1.1,0)</f>
        <v>#NUM!</v>
      </c>
      <c r="AM13" s="157"/>
      <c r="AN13" s="175" t="e">
        <f>ROUNDDOWN(51.39*((AM13*Lähtötiedot!$C$34)-1.5)^1.05,0)</f>
        <v>#NUM!</v>
      </c>
    </row>
    <row r="14" spans="1:42" s="2" customFormat="1" x14ac:dyDescent="0.25">
      <c r="A14" s="37" t="s">
        <v>299</v>
      </c>
      <c r="B14" s="37">
        <v>95</v>
      </c>
      <c r="C14" s="37"/>
      <c r="D14" s="154"/>
      <c r="E14" s="19"/>
      <c r="F14" s="171" t="e">
        <f>ROUNDDOWN(12.91*((E14*Lähtötiedot!$D$35)-4)^1.1,0)</f>
        <v>#NUM!</v>
      </c>
      <c r="G14" s="19"/>
      <c r="H14" s="171" t="e">
        <f>ROUNDDOWN(51.39*((G14*Lähtötiedot!$C$35)-1.5)^1.05,0)</f>
        <v>#NUM!</v>
      </c>
      <c r="I14" s="19"/>
      <c r="J14" s="171" t="e">
        <f>ROUNDDOWN(13.0449*((I14*Lähtötiedot!$B$35)-7)^1.05,0)</f>
        <v>#NUM!</v>
      </c>
      <c r="K14" s="17"/>
      <c r="L14" s="173" t="e">
        <f>ROUNDDOWN(12.91*((K14*Lähtötiedot!$D$35)-4)^1.1,0)</f>
        <v>#NUM!</v>
      </c>
      <c r="M14" s="113"/>
      <c r="N14" s="173" t="e">
        <f>ROUNDDOWN(51.39*((M14*Lähtötiedot!$C$35)-1.5)^1.05,0)</f>
        <v>#NUM!</v>
      </c>
      <c r="O14" s="16"/>
      <c r="P14" s="173" t="e">
        <f>ROUNDDOWN(10.14*((O14*Lähtötiedot!$E$35)-7)^1.08,0)</f>
        <v>#NUM!</v>
      </c>
      <c r="Q14" s="156"/>
      <c r="R14" s="170" t="e">
        <f>ROUNDDOWN(51.39*((Q14*Lähtötiedot!$C$35)-1.5)^1.05,0)</f>
        <v>#NUM!</v>
      </c>
      <c r="S14" s="105"/>
      <c r="T14" s="170" t="e">
        <f>ROUNDDOWN(10.14*((S14*Lähtötiedot!$E$35)-7)^1.08,0)</f>
        <v>#NUM!</v>
      </c>
      <c r="U14" s="41"/>
      <c r="V14" s="175" t="e">
        <f>ROUNDDOWN(13.0449*((U14*Lähtötiedot!$B$35)-7)^1.05,0)</f>
        <v>#NUM!</v>
      </c>
      <c r="W14" s="44"/>
      <c r="X14" s="175" t="e">
        <f>ROUNDDOWN(10.14*((W14*Lähtötiedot!$E$35)-7)^1.08,0)</f>
        <v>#NUM!</v>
      </c>
      <c r="Y14" s="178"/>
      <c r="Z14" s="180" t="e">
        <f>ROUNDDOWN(51.39*((Y14*Lähtötiedot!$C$35)-1.5)^1.05,0)</f>
        <v>#NUM!</v>
      </c>
      <c r="AA14" s="51"/>
      <c r="AB14" s="180" t="e">
        <f>ROUNDDOWN(10.14*((AA14*Lähtötiedot!$E$35)-7)^1.08,0)</f>
        <v>#NUM!</v>
      </c>
      <c r="AC14" s="19"/>
      <c r="AD14" s="171" t="e">
        <f>ROUNDDOWN(12.91*((AC14*Lähtötiedot!$D$35)-4)^1.1,0)</f>
        <v>#NUM!</v>
      </c>
      <c r="AE14" s="155"/>
      <c r="AF14" s="171" t="e">
        <f>ROUNDDOWN(51.39*((AE14*Lähtötiedot!$C$35)-1.5)^1.05,0)</f>
        <v>#NUM!</v>
      </c>
      <c r="AG14" s="19"/>
      <c r="AH14" s="171" t="e">
        <f>ROUNDDOWN(13.0449*((AG14*Lähtötiedot!$B$35)-7)^1.05,0)</f>
        <v>#NUM!</v>
      </c>
      <c r="AI14" s="19"/>
      <c r="AJ14" s="171" t="e">
        <f>ROUNDDOWN(10.14*((AI14*Lähtötiedot!$E$35)-7)^1.08,0)</f>
        <v>#NUM!</v>
      </c>
      <c r="AK14" s="44"/>
      <c r="AL14" s="175" t="e">
        <f>ROUNDDOWN(12.91*((AK14*Lähtötiedot!$D$35)-4)^1.1,0)</f>
        <v>#NUM!</v>
      </c>
      <c r="AM14" s="157"/>
      <c r="AN14" s="175" t="e">
        <f>ROUNDDOWN(51.39*((AM14*Lähtötiedot!$C$35)-1.5)^1.05,0)</f>
        <v>#NUM!</v>
      </c>
    </row>
    <row r="15" spans="1:42" s="2" customFormat="1" x14ac:dyDescent="0.25">
      <c r="A15" s="65" t="s">
        <v>300</v>
      </c>
      <c r="B15" s="65">
        <v>100</v>
      </c>
      <c r="C15" s="65"/>
      <c r="D15" s="158"/>
      <c r="E15" s="159"/>
      <c r="F15" s="172" t="e">
        <f>ROUNDDOWN(12.91*((E15*Lähtötiedot!$D$36)-4)^1.1,0)</f>
        <v>#NUM!</v>
      </c>
      <c r="G15" s="159"/>
      <c r="H15" s="172" t="e">
        <f>ROUNDDOWN(51.39*((G15*Lähtötiedot!$C$36)-1.5)^1.05,0)</f>
        <v>#NUM!</v>
      </c>
      <c r="I15" s="159"/>
      <c r="J15" s="172" t="e">
        <f>ROUNDDOWN(13.0449*((I15*Lähtötiedot!$B$36)-7)^1.05,0)</f>
        <v>#NUM!</v>
      </c>
      <c r="K15" s="161"/>
      <c r="L15" s="174" t="e">
        <f>ROUNDDOWN(12.91*((K15*Lähtötiedot!$D$36)-4)^1.1,0)</f>
        <v>#NUM!</v>
      </c>
      <c r="M15" s="161"/>
      <c r="N15" s="174" t="e">
        <f>ROUNDDOWN(51.39*((M15*Lähtötiedot!$C$36)-1.5)^1.05,0)</f>
        <v>#NUM!</v>
      </c>
      <c r="O15" s="163"/>
      <c r="P15" s="174" t="e">
        <f>ROUNDDOWN(10.14*((O15*Lähtötiedot!$E$36)-7)^1.08,0)</f>
        <v>#NUM!</v>
      </c>
      <c r="Q15" s="165"/>
      <c r="R15" s="182" t="e">
        <f>ROUNDDOWN(51.39*((Q15*Lähtötiedot!$C$36)-1.5)^1.05,0)</f>
        <v>#NUM!</v>
      </c>
      <c r="S15" s="165"/>
      <c r="T15" s="182" t="e">
        <f>ROUNDDOWN(10.14*((S15*Lähtötiedot!$E$36)-7)^1.08,0)</f>
        <v>#NUM!</v>
      </c>
      <c r="U15" s="166"/>
      <c r="V15" s="176" t="e">
        <f>ROUNDDOWN(13.0449*((U15*Lähtötiedot!$B$36)-7)^1.05,0)</f>
        <v>#NUM!</v>
      </c>
      <c r="W15" s="167"/>
      <c r="X15" s="176" t="e">
        <f>ROUNDDOWN(10.14*((W15*Lähtötiedot!$E$36)-7)^1.08,0)</f>
        <v>#NUM!</v>
      </c>
      <c r="Y15" s="179"/>
      <c r="Z15" s="181" t="e">
        <f>ROUNDDOWN(51.39*((Y15*Lähtötiedot!$C$36)-1.5)^1.05,0)</f>
        <v>#NUM!</v>
      </c>
      <c r="AA15" s="168"/>
      <c r="AB15" s="181" t="e">
        <f>ROUNDDOWN(10.14*((AA15*Lähtötiedot!$E$36)-7)^1.08,0)</f>
        <v>#NUM!</v>
      </c>
      <c r="AC15" s="159"/>
      <c r="AD15" s="172" t="e">
        <f>ROUNDDOWN(12.91*((AC15*Lähtötiedot!$D$36)-4)^1.1,0)</f>
        <v>#NUM!</v>
      </c>
      <c r="AE15" s="159"/>
      <c r="AF15" s="172" t="e">
        <f>ROUNDDOWN(51.39*((AE15*Lähtötiedot!$C$36)-1.5)^1.05,0)</f>
        <v>#NUM!</v>
      </c>
      <c r="AG15" s="159"/>
      <c r="AH15" s="172" t="e">
        <f>ROUNDDOWN(13.0449*((AG15*Lähtötiedot!$B$36)-7)^1.05,0)</f>
        <v>#NUM!</v>
      </c>
      <c r="AI15" s="159"/>
      <c r="AJ15" s="172" t="e">
        <f>ROUNDDOWN(10.14*((AI15*Lähtötiedot!$E$36)-7)^1.08,0)</f>
        <v>#NUM!</v>
      </c>
      <c r="AK15" s="167"/>
      <c r="AL15" s="176" t="e">
        <f>ROUNDDOWN(12.91*((AK15*Lähtötiedot!$D$36)-4)^1.1,0)</f>
        <v>#NUM!</v>
      </c>
      <c r="AM15" s="167"/>
      <c r="AN15" s="176" t="e">
        <f>ROUNDDOWN(51.39*((AM15*Lähtötiedot!$C$36)-1.5)^1.05,0)</f>
        <v>#NUM!</v>
      </c>
    </row>
    <row r="16" spans="1:42" s="2" customFormat="1" x14ac:dyDescent="0.25">
      <c r="A16" s="191"/>
      <c r="B16" s="191"/>
      <c r="C16" s="191"/>
      <c r="D16" s="154"/>
      <c r="E16" s="192"/>
      <c r="F16" s="193"/>
      <c r="G16" s="192"/>
      <c r="H16" s="193"/>
      <c r="I16" s="192"/>
      <c r="J16" s="193"/>
      <c r="K16" s="193"/>
      <c r="L16" s="193"/>
      <c r="M16" s="192"/>
      <c r="N16" s="193"/>
      <c r="O16" s="192"/>
      <c r="P16" s="193"/>
      <c r="Q16" s="192"/>
      <c r="R16" s="193"/>
      <c r="S16" s="192"/>
      <c r="T16" s="193"/>
      <c r="U16" s="192"/>
      <c r="V16" s="193"/>
      <c r="W16" s="192"/>
      <c r="X16" s="193"/>
      <c r="Y16" s="192"/>
      <c r="Z16" s="193"/>
      <c r="AA16" s="192"/>
      <c r="AB16" s="193"/>
      <c r="AC16" s="192"/>
      <c r="AD16" s="193"/>
      <c r="AE16" s="192"/>
      <c r="AF16" s="193"/>
      <c r="AG16" s="192"/>
      <c r="AH16" s="193"/>
      <c r="AI16" s="192"/>
      <c r="AJ16" s="193"/>
      <c r="AK16" s="192"/>
      <c r="AL16" s="193"/>
      <c r="AM16" s="192"/>
      <c r="AN16" s="193"/>
      <c r="AO16" s="192"/>
      <c r="AP16" s="193"/>
    </row>
    <row r="17" spans="1:42" x14ac:dyDescent="0.25">
      <c r="E17" s="213" t="s">
        <v>2</v>
      </c>
      <c r="F17" s="214"/>
      <c r="G17" s="213" t="s">
        <v>1</v>
      </c>
      <c r="H17" s="214"/>
      <c r="I17" s="213" t="s">
        <v>3</v>
      </c>
      <c r="J17" s="214"/>
      <c r="K17" s="213" t="s">
        <v>231</v>
      </c>
      <c r="L17" s="214"/>
      <c r="M17" s="213" t="s">
        <v>2</v>
      </c>
      <c r="N17" s="214"/>
      <c r="O17" s="213" t="s">
        <v>1</v>
      </c>
      <c r="P17" s="214"/>
      <c r="Q17" s="213" t="s">
        <v>4</v>
      </c>
      <c r="R17" s="214"/>
      <c r="S17" s="213" t="s">
        <v>1</v>
      </c>
      <c r="T17" s="214"/>
      <c r="U17" s="213" t="s">
        <v>4</v>
      </c>
      <c r="V17" s="214"/>
      <c r="W17" s="213" t="s">
        <v>3</v>
      </c>
      <c r="X17" s="214"/>
      <c r="Y17" s="213" t="s">
        <v>4</v>
      </c>
      <c r="Z17" s="214"/>
      <c r="AA17" s="213" t="s">
        <v>1</v>
      </c>
      <c r="AB17" s="214"/>
      <c r="AC17" s="213" t="s">
        <v>4</v>
      </c>
      <c r="AD17" s="214"/>
      <c r="AE17" s="213" t="s">
        <v>2</v>
      </c>
      <c r="AF17" s="214"/>
      <c r="AG17" s="213" t="s">
        <v>1</v>
      </c>
      <c r="AH17" s="214"/>
      <c r="AI17" s="213" t="s">
        <v>3</v>
      </c>
      <c r="AJ17" s="214"/>
      <c r="AK17" s="213" t="s">
        <v>4</v>
      </c>
      <c r="AL17" s="214"/>
      <c r="AM17" s="213" t="s">
        <v>2</v>
      </c>
      <c r="AN17" s="214"/>
      <c r="AO17" s="213" t="s">
        <v>1</v>
      </c>
      <c r="AP17" s="214"/>
    </row>
    <row r="18" spans="1:42" s="2" customFormat="1" x14ac:dyDescent="0.25">
      <c r="A18" s="36" t="s">
        <v>301</v>
      </c>
      <c r="B18" s="36">
        <v>35</v>
      </c>
      <c r="C18" s="36"/>
      <c r="D18" s="142"/>
      <c r="E18" s="143"/>
      <c r="F18" s="183" t="e">
        <f>ROUNDDOWN(12.3311*((E18*Lähtötiedot!$D$49)-3)^1.1,0)</f>
        <v>#NUM!</v>
      </c>
      <c r="G18" s="144"/>
      <c r="H18" s="183" t="e">
        <f>ROUNDDOWN(56.0211*((G18*Lähtötiedot!$C$49)-1.5)^1.05,0)</f>
        <v>#NUM!</v>
      </c>
      <c r="I18" s="143"/>
      <c r="J18" s="183" t="e">
        <f>ROUNDDOWN(17.5458*((I18*Lähtötiedot!$B$49)-6)^1.05,0)</f>
        <v>#NUM!</v>
      </c>
      <c r="K18" s="190"/>
      <c r="L18" s="183" t="e">
        <f>ROUNDDOWN(52.1403*((K18*Lähtötiedot!$F$49)-1.5)^1.05,0)</f>
        <v>#NUM!</v>
      </c>
      <c r="M18" s="145"/>
      <c r="N18" s="184" t="e">
        <f>ROUNDDOWN(12.3311*((M18*Lähtötiedot!$D$49)-3)^1.1,0)</f>
        <v>#NUM!</v>
      </c>
      <c r="O18" s="146"/>
      <c r="P18" s="184" t="e">
        <f>ROUNDDOWN(56.0211*((O18*Lähtötiedot!$C$49)-1.5)^1.05,0)</f>
        <v>#NUM!</v>
      </c>
      <c r="Q18" s="147"/>
      <c r="R18" s="184" t="e">
        <f>ROUNDDOWN(15.9803*((Q18*Lähtötiedot!$E$49)-3.8)^1.04,0)</f>
        <v>#NUM!</v>
      </c>
      <c r="S18" s="148"/>
      <c r="T18" s="187" t="e">
        <f>ROUNDDOWN(56.0211*((S18*Lähtötiedot!$C$49)-1.5)^1.05,0)</f>
        <v>#NUM!</v>
      </c>
      <c r="U18" s="149"/>
      <c r="V18" s="187" t="e">
        <f>ROUNDDOWN(15.9803*((U18*Lähtötiedot!$E$49)-3.8)^1.04,0)</f>
        <v>#NUM!</v>
      </c>
      <c r="W18" s="150"/>
      <c r="X18" s="185" t="e">
        <f>ROUNDDOWN(17.5458*((W18*Lähtötiedot!$B$49)-6)^1.05,0)</f>
        <v>#NUM!</v>
      </c>
      <c r="Y18" s="151"/>
      <c r="Z18" s="185" t="e">
        <f>ROUNDDOWN(15.9803*((Y18*Lähtötiedot!$E$49)-3.8)^1.04,0)</f>
        <v>#NUM!</v>
      </c>
      <c r="AA18" s="152"/>
      <c r="AB18" s="186" t="e">
        <f>ROUNDDOWN(56.0211*((AA18*Lähtötiedot!$C$49)-1.5)^1.05,0)</f>
        <v>#NUM!</v>
      </c>
      <c r="AC18" s="152"/>
      <c r="AD18" s="186" t="e">
        <f>ROUNDDOWN(15.9803*((AC18*Lähtötiedot!$E$49)-3.8)^1.04,0)</f>
        <v>#NUM!</v>
      </c>
      <c r="AE18" s="143"/>
      <c r="AF18" s="183" t="e">
        <f>ROUNDDOWN(12.3311*((AE18*Lähtötiedot!$D$49)-3)^1.1,0)</f>
        <v>#NUM!</v>
      </c>
      <c r="AG18" s="144"/>
      <c r="AH18" s="183" t="e">
        <f>ROUNDDOWN(56.0211*((AG18*Lähtötiedot!$C$49)-1.5)^1.05,0)</f>
        <v>#NUM!</v>
      </c>
      <c r="AI18" s="143"/>
      <c r="AJ18" s="183" t="e">
        <f>ROUNDDOWN(17.5458*((AI18*Lähtötiedot!$B$49)-6)^1.05,0)</f>
        <v>#NUM!</v>
      </c>
      <c r="AK18" s="143"/>
      <c r="AL18" s="183" t="e">
        <f>ROUNDDOWN(15.9803*((AK18*Lähtötiedot!$E$49)-3.8)^1.04,0)</f>
        <v>#NUM!</v>
      </c>
      <c r="AM18" s="153"/>
      <c r="AN18" s="185" t="e">
        <f>ROUNDDOWN(12.3311*((AM18*Lähtötiedot!$D$49)-3)^1.1,0)</f>
        <v>#NUM!</v>
      </c>
      <c r="AO18" s="151"/>
      <c r="AP18" s="185" t="e">
        <f>ROUNDDOWN(56.0211*((AO18*Lähtötiedot!$C$49)-1.5)^1.05,0)</f>
        <v>#NUM!</v>
      </c>
    </row>
    <row r="19" spans="1:42" s="2" customFormat="1" x14ac:dyDescent="0.25">
      <c r="A19" s="37" t="s">
        <v>302</v>
      </c>
      <c r="B19" s="37">
        <v>40</v>
      </c>
      <c r="C19" s="37"/>
      <c r="D19" s="154"/>
      <c r="E19" s="19"/>
      <c r="F19" s="171" t="e">
        <f>ROUNDDOWN(12.3311*((E19*Lähtötiedot!$D$50)-3)^1.1,0)</f>
        <v>#NUM!</v>
      </c>
      <c r="G19" s="155"/>
      <c r="H19" s="171" t="e">
        <f>ROUNDDOWN(56.0211*((G19*Lähtötiedot!$C$50)-1.5)^1.05,0)</f>
        <v>#NUM!</v>
      </c>
      <c r="I19" s="19"/>
      <c r="J19" s="171" t="e">
        <f>ROUNDDOWN(17.5458*((I19*Lähtötiedot!$B$50)-6)^1.05,0)</f>
        <v>#NUM!</v>
      </c>
      <c r="K19" s="188"/>
      <c r="L19" s="171" t="e">
        <f>ROUNDDOWN(52.1403*((K19*Lähtötiedot!$F$50)-1.5)^1.05,0)</f>
        <v>#NUM!</v>
      </c>
      <c r="M19" s="17"/>
      <c r="N19" s="173" t="e">
        <f>ROUNDDOWN(12.3311*((M19*Lähtötiedot!$D$50)-3)^1.1,0)</f>
        <v>#NUM!</v>
      </c>
      <c r="O19" s="113"/>
      <c r="P19" s="173" t="e">
        <f>ROUNDDOWN(56.0211*((O19*Lähtötiedot!$C$50)-1.5)^1.05,0)</f>
        <v>#NUM!</v>
      </c>
      <c r="Q19" s="16"/>
      <c r="R19" s="173" t="e">
        <f>ROUNDDOWN(15.9803*((Q19*Lähtötiedot!$E$50)-3.8)^1.04,0)</f>
        <v>#NUM!</v>
      </c>
      <c r="S19" s="156"/>
      <c r="T19" s="170" t="e">
        <f>ROUNDDOWN(56.0211*((S19*Lähtötiedot!$C$50)-1.5)^1.05,0)</f>
        <v>#NUM!</v>
      </c>
      <c r="U19" s="105"/>
      <c r="V19" s="170" t="e">
        <f>ROUNDDOWN(15.9803*((U19*Lähtötiedot!$E$50)-3.8)^1.04,0)</f>
        <v>#NUM!</v>
      </c>
      <c r="W19" s="41"/>
      <c r="X19" s="175" t="e">
        <f>ROUNDDOWN(17.5458*((W19*Lähtötiedot!$B$50)-6)^1.05,0)</f>
        <v>#NUM!</v>
      </c>
      <c r="Y19" s="44"/>
      <c r="Z19" s="175" t="e">
        <f>ROUNDDOWN(15.9803*((Y19*Lähtötiedot!$E$50)-3.8)^1.04,0)</f>
        <v>#NUM!</v>
      </c>
      <c r="AA19" s="51"/>
      <c r="AB19" s="180" t="e">
        <f>ROUNDDOWN(56.0211*((AA19*Lähtötiedot!$C$50)-1.5)^1.05,0)</f>
        <v>#NUM!</v>
      </c>
      <c r="AC19" s="51"/>
      <c r="AD19" s="180" t="e">
        <f>ROUNDDOWN(15.9803*((AC19*Lähtötiedot!$E$50)-3.8)^1.04,0)</f>
        <v>#NUM!</v>
      </c>
      <c r="AE19" s="19"/>
      <c r="AF19" s="171" t="e">
        <f>ROUNDDOWN(12.3311*((AE19*Lähtötiedot!$D$50)-3)^1.1,0)</f>
        <v>#NUM!</v>
      </c>
      <c r="AG19" s="155"/>
      <c r="AH19" s="171" t="e">
        <f>ROUNDDOWN(56.0211*((AG19*Lähtötiedot!$C$50)-1.5)^1.05,0)</f>
        <v>#NUM!</v>
      </c>
      <c r="AI19" s="19"/>
      <c r="AJ19" s="171" t="e">
        <f>ROUNDDOWN(17.5458*((AI19*Lähtötiedot!$B$50)-6)^1.05,0)</f>
        <v>#NUM!</v>
      </c>
      <c r="AK19" s="19"/>
      <c r="AL19" s="171" t="e">
        <f>ROUNDDOWN(15.9803*((AK19*Lähtötiedot!$E$50)-3.8)^1.04,0)</f>
        <v>#NUM!</v>
      </c>
      <c r="AM19" s="157"/>
      <c r="AN19" s="175" t="e">
        <f>ROUNDDOWN(12.3311*((AM19*Lähtötiedot!$D$50)-3)^1.1,0)</f>
        <v>#NUM!</v>
      </c>
      <c r="AO19" s="44"/>
      <c r="AP19" s="175" t="e">
        <f>ROUNDDOWN(56.0211*((AO19*Lähtötiedot!$C$50)-1.5)^1.05,0)</f>
        <v>#NUM!</v>
      </c>
    </row>
    <row r="20" spans="1:42" s="2" customFormat="1" x14ac:dyDescent="0.25">
      <c r="A20" s="37" t="s">
        <v>303</v>
      </c>
      <c r="B20" s="37">
        <v>45</v>
      </c>
      <c r="C20" s="37"/>
      <c r="D20" s="154"/>
      <c r="E20" s="19"/>
      <c r="F20" s="171" t="e">
        <f>ROUNDDOWN(12.3311*((E20*Lähtötiedot!$D$51)-3)^1.1,0)</f>
        <v>#NUM!</v>
      </c>
      <c r="G20" s="155"/>
      <c r="H20" s="171" t="e">
        <f>ROUNDDOWN(56.0211*((G20*Lähtötiedot!$C$51)-1.5)^1.05,0)</f>
        <v>#NUM!</v>
      </c>
      <c r="I20" s="19"/>
      <c r="J20" s="171" t="e">
        <f>ROUNDDOWN(17.5458*((I20*Lähtötiedot!$B$51)-6)^1.05,0)</f>
        <v>#NUM!</v>
      </c>
      <c r="K20" s="188"/>
      <c r="L20" s="171" t="e">
        <f>ROUNDDOWN(52.1403*((K20*Lähtötiedot!$F$51)-1.5)^1.05,0)</f>
        <v>#NUM!</v>
      </c>
      <c r="M20" s="17"/>
      <c r="N20" s="173" t="e">
        <f>ROUNDDOWN(12.3311*((M20*Lähtötiedot!$D$51)-3)^1.1,0)</f>
        <v>#NUM!</v>
      </c>
      <c r="O20" s="113"/>
      <c r="P20" s="173" t="e">
        <f>ROUNDDOWN(56.0211*((O20*Lähtötiedot!$C$51)-1.5)^1.05,0)</f>
        <v>#NUM!</v>
      </c>
      <c r="Q20" s="16"/>
      <c r="R20" s="173" t="e">
        <f>ROUNDDOWN(15.9803*((Q20*Lähtötiedot!$E$51)-3.8)^1.04,0)</f>
        <v>#NUM!</v>
      </c>
      <c r="S20" s="156"/>
      <c r="T20" s="170" t="e">
        <f>ROUNDDOWN(56.0211*((S20*Lähtötiedot!$C$51)-1.5)^1.05,0)</f>
        <v>#NUM!</v>
      </c>
      <c r="U20" s="105"/>
      <c r="V20" s="170" t="e">
        <f>ROUNDDOWN(15.9803*((U20*Lähtötiedot!$E$51)-3.8)^1.04,0)</f>
        <v>#NUM!</v>
      </c>
      <c r="W20" s="41"/>
      <c r="X20" s="175" t="e">
        <f>ROUNDDOWN(17.5458*((W20*Lähtötiedot!$B$51)-6)^1.05,0)</f>
        <v>#NUM!</v>
      </c>
      <c r="Y20" s="44"/>
      <c r="Z20" s="175" t="e">
        <f>ROUNDDOWN(15.9803*((Y20*Lähtötiedot!$E$51)-3.8)^1.04,0)</f>
        <v>#NUM!</v>
      </c>
      <c r="AA20" s="51"/>
      <c r="AB20" s="180" t="e">
        <f>ROUNDDOWN(56.0211*((AA20*Lähtötiedot!$C$51)-1.5)^1.05,0)</f>
        <v>#NUM!</v>
      </c>
      <c r="AC20" s="51"/>
      <c r="AD20" s="180" t="e">
        <f>ROUNDDOWN(15.9803*((AC20*Lähtötiedot!$E$51)-3.8)^1.04,0)</f>
        <v>#NUM!</v>
      </c>
      <c r="AE20" s="19"/>
      <c r="AF20" s="171" t="e">
        <f>ROUNDDOWN(12.3311*((AE20*Lähtötiedot!$D$51)-3)^1.1,0)</f>
        <v>#NUM!</v>
      </c>
      <c r="AG20" s="155"/>
      <c r="AH20" s="171" t="e">
        <f>ROUNDDOWN(56.0211*((AG20*Lähtötiedot!$C$51)-1.5)^1.05,0)</f>
        <v>#NUM!</v>
      </c>
      <c r="AI20" s="19"/>
      <c r="AJ20" s="171" t="e">
        <f>ROUNDDOWN(17.5458*((AI20*Lähtötiedot!$B$51)-6)^1.05,0)</f>
        <v>#NUM!</v>
      </c>
      <c r="AK20" s="19"/>
      <c r="AL20" s="171" t="e">
        <f>ROUNDDOWN(15.9803*((AK20*Lähtötiedot!$E$51)-3.8)^1.04,0)</f>
        <v>#NUM!</v>
      </c>
      <c r="AM20" s="157"/>
      <c r="AN20" s="175" t="e">
        <f>ROUNDDOWN(12.3311*((AM20*Lähtötiedot!$D$51)-3)^1.1,0)</f>
        <v>#NUM!</v>
      </c>
      <c r="AO20" s="44"/>
      <c r="AP20" s="175" t="e">
        <f>ROUNDDOWN(56.0211*((AO20*Lähtötiedot!$C$51)-1.5)^1.05,0)</f>
        <v>#NUM!</v>
      </c>
    </row>
    <row r="21" spans="1:42" s="2" customFormat="1" x14ac:dyDescent="0.25">
      <c r="A21" s="37" t="s">
        <v>304</v>
      </c>
      <c r="B21" s="37">
        <v>50</v>
      </c>
      <c r="C21" s="37"/>
      <c r="D21" s="154"/>
      <c r="E21" s="19"/>
      <c r="F21" s="171" t="e">
        <f>ROUNDDOWN(12.3311*((E21*Lähtötiedot!$D$52)-3)^1.1,0)</f>
        <v>#NUM!</v>
      </c>
      <c r="G21" s="155"/>
      <c r="H21" s="171" t="e">
        <f>ROUNDDOWN(56.0211*((G21*Lähtötiedot!$C$52)-1.5)^1.05,0)</f>
        <v>#NUM!</v>
      </c>
      <c r="I21" s="19"/>
      <c r="J21" s="171" t="e">
        <f>ROUNDDOWN(17.5458*((I21*Lähtötiedot!$B$52)-6)^1.05,0)</f>
        <v>#NUM!</v>
      </c>
      <c r="K21" s="188"/>
      <c r="L21" s="171" t="e">
        <f>ROUNDDOWN(52.1403*((K21*Lähtötiedot!$F$52)-1.5)^1.05,0)</f>
        <v>#NUM!</v>
      </c>
      <c r="M21" s="17"/>
      <c r="N21" s="173" t="e">
        <f>ROUNDDOWN(12.3311*((M21*Lähtötiedot!$D$52)-3)^1.1,0)</f>
        <v>#NUM!</v>
      </c>
      <c r="O21" s="113"/>
      <c r="P21" s="173" t="e">
        <f>ROUNDDOWN(56.0211*((O21*Lähtötiedot!$C$52)-1.5)^1.05,0)</f>
        <v>#NUM!</v>
      </c>
      <c r="Q21" s="16"/>
      <c r="R21" s="173" t="e">
        <f>ROUNDDOWN(15.9803*((Q21*Lähtötiedot!$E$52)-3.8)^1.04,0)</f>
        <v>#NUM!</v>
      </c>
      <c r="S21" s="156"/>
      <c r="T21" s="170" t="e">
        <f>ROUNDDOWN(56.0211*((S21*Lähtötiedot!$C$52)-1.5)^1.05,0)</f>
        <v>#NUM!</v>
      </c>
      <c r="U21" s="105"/>
      <c r="V21" s="170" t="e">
        <f>ROUNDDOWN(15.9803*((U21*Lähtötiedot!$E$52)-3.8)^1.04,0)</f>
        <v>#NUM!</v>
      </c>
      <c r="W21" s="41"/>
      <c r="X21" s="175" t="e">
        <f>ROUNDDOWN(17.5458*((W21*Lähtötiedot!$B$52)-6)^1.05,0)</f>
        <v>#NUM!</v>
      </c>
      <c r="Y21" s="44"/>
      <c r="Z21" s="175" t="e">
        <f>ROUNDDOWN(15.9803*((Y21*Lähtötiedot!$E$52)-3.8)^1.04,0)</f>
        <v>#NUM!</v>
      </c>
      <c r="AA21" s="51"/>
      <c r="AB21" s="180" t="e">
        <f>ROUNDDOWN(56.0211*((AA21*Lähtötiedot!$C$52)-1.5)^1.05,0)</f>
        <v>#NUM!</v>
      </c>
      <c r="AC21" s="51"/>
      <c r="AD21" s="180" t="e">
        <f>ROUNDDOWN(15.9803*((AC21*Lähtötiedot!$E$52)-3.8)^1.04,0)</f>
        <v>#NUM!</v>
      </c>
      <c r="AE21" s="19"/>
      <c r="AF21" s="171" t="e">
        <f>ROUNDDOWN(12.3311*((AE21*Lähtötiedot!$D$52)-3)^1.1,0)</f>
        <v>#NUM!</v>
      </c>
      <c r="AG21" s="155"/>
      <c r="AH21" s="171" t="e">
        <f>ROUNDDOWN(56.0211*((AG21*Lähtötiedot!$C$52)-1.5)^1.05,0)</f>
        <v>#NUM!</v>
      </c>
      <c r="AI21" s="19"/>
      <c r="AJ21" s="171" t="e">
        <f>ROUNDDOWN(17.5458*((AI21*Lähtötiedot!$B$52)-6)^1.05,0)</f>
        <v>#NUM!</v>
      </c>
      <c r="AK21" s="19"/>
      <c r="AL21" s="171" t="e">
        <f>ROUNDDOWN(15.9803*((AK21*Lähtötiedot!$E$52)-3.8)^1.04,0)</f>
        <v>#NUM!</v>
      </c>
      <c r="AM21" s="157"/>
      <c r="AN21" s="175" t="e">
        <f>ROUNDDOWN(12.3311*((AM21*Lähtötiedot!$D$52)-3)^1.1,0)</f>
        <v>#NUM!</v>
      </c>
      <c r="AO21" s="44"/>
      <c r="AP21" s="175" t="e">
        <f>ROUNDDOWN(56.0211*((AO21*Lähtötiedot!$C$52)-1.5)^1.05,0)</f>
        <v>#NUM!</v>
      </c>
    </row>
    <row r="22" spans="1:42" s="2" customFormat="1" x14ac:dyDescent="0.25">
      <c r="A22" s="37" t="s">
        <v>305</v>
      </c>
      <c r="B22" s="37">
        <v>55</v>
      </c>
      <c r="C22" s="37"/>
      <c r="D22" s="154"/>
      <c r="E22" s="19"/>
      <c r="F22" s="171" t="e">
        <f>ROUNDDOWN(12.3311*((E22*Lähtötiedot!$D$53)-3)^1.1,0)</f>
        <v>#NUM!</v>
      </c>
      <c r="G22" s="155"/>
      <c r="H22" s="171" t="e">
        <f>ROUNDDOWN(56.0211*((G22*Lähtötiedot!$C$53)-1.5)^1.05,0)</f>
        <v>#NUM!</v>
      </c>
      <c r="I22" s="19"/>
      <c r="J22" s="171" t="e">
        <f>ROUNDDOWN(17.5458*((I22*Lähtötiedot!$B$53)-6)^1.05,0)</f>
        <v>#NUM!</v>
      </c>
      <c r="K22" s="188"/>
      <c r="L22" s="171" t="e">
        <f>ROUNDDOWN(52.1403*((K22*Lähtötiedot!$F$53)-1.5)^1.05,0)</f>
        <v>#NUM!</v>
      </c>
      <c r="M22" s="17"/>
      <c r="N22" s="173" t="e">
        <f>ROUNDDOWN(12.3311*((M22*Lähtötiedot!$D$53)-3)^1.1,0)</f>
        <v>#NUM!</v>
      </c>
      <c r="O22" s="113"/>
      <c r="P22" s="173" t="e">
        <f>ROUNDDOWN(56.0211*((O22*Lähtötiedot!$C$53)-1.5)^1.05,0)</f>
        <v>#NUM!</v>
      </c>
      <c r="Q22" s="16"/>
      <c r="R22" s="173" t="e">
        <f>ROUNDDOWN(15.9803*((Q22*Lähtötiedot!$E$53)-3.8)^1.04,0)</f>
        <v>#NUM!</v>
      </c>
      <c r="S22" s="156"/>
      <c r="T22" s="170" t="e">
        <f>ROUNDDOWN(56.0211*((S22*Lähtötiedot!$C$53)-1.5)^1.05,0)</f>
        <v>#NUM!</v>
      </c>
      <c r="U22" s="105"/>
      <c r="V22" s="170" t="e">
        <f>ROUNDDOWN(15.9803*((U22*Lähtötiedot!$E$53)-3.8)^1.04,0)</f>
        <v>#NUM!</v>
      </c>
      <c r="W22" s="41"/>
      <c r="X22" s="175" t="e">
        <f>ROUNDDOWN(17.5458*((W22*Lähtötiedot!$B$53)-6)^1.05,0)</f>
        <v>#NUM!</v>
      </c>
      <c r="Y22" s="44"/>
      <c r="Z22" s="175" t="e">
        <f>ROUNDDOWN(15.9803*((Y22*Lähtötiedot!$E$53)-3.8)^1.04,0)</f>
        <v>#NUM!</v>
      </c>
      <c r="AA22" s="51"/>
      <c r="AB22" s="180" t="e">
        <f>ROUNDDOWN(56.0211*((AA22*Lähtötiedot!$C$53)-1.5)^1.05,0)</f>
        <v>#NUM!</v>
      </c>
      <c r="AC22" s="51"/>
      <c r="AD22" s="180" t="e">
        <f>ROUNDDOWN(15.9803*((AC22*Lähtötiedot!$E$53)-3.8)^1.04,0)</f>
        <v>#NUM!</v>
      </c>
      <c r="AE22" s="19"/>
      <c r="AF22" s="171" t="e">
        <f>ROUNDDOWN(12.3311*((AE22*Lähtötiedot!$D$53)-3)^1.1,0)</f>
        <v>#NUM!</v>
      </c>
      <c r="AG22" s="155"/>
      <c r="AH22" s="171" t="e">
        <f>ROUNDDOWN(56.0211*((AG22*Lähtötiedot!$C$53)-1.5)^1.05,0)</f>
        <v>#NUM!</v>
      </c>
      <c r="AI22" s="19"/>
      <c r="AJ22" s="171" t="e">
        <f>ROUNDDOWN(17.5458*((AI22*Lähtötiedot!$B$53)-6)^1.05,0)</f>
        <v>#NUM!</v>
      </c>
      <c r="AK22" s="19"/>
      <c r="AL22" s="171" t="e">
        <f>ROUNDDOWN(15.9803*((AK22*Lähtötiedot!$E$53)-3.8)^1.04,0)</f>
        <v>#NUM!</v>
      </c>
      <c r="AM22" s="157"/>
      <c r="AN22" s="175" t="e">
        <f>ROUNDDOWN(12.3311*((AM22*Lähtötiedot!$D$53)-3)^1.1,0)</f>
        <v>#NUM!</v>
      </c>
      <c r="AO22" s="44"/>
      <c r="AP22" s="175" t="e">
        <f>ROUNDDOWN(56.0211*((AO22*Lähtötiedot!$C$53)-1.5)^1.05,0)</f>
        <v>#NUM!</v>
      </c>
    </row>
    <row r="23" spans="1:42" s="2" customFormat="1" x14ac:dyDescent="0.25">
      <c r="A23" s="37" t="s">
        <v>306</v>
      </c>
      <c r="B23" s="37">
        <v>60</v>
      </c>
      <c r="C23" s="37"/>
      <c r="D23" s="154"/>
      <c r="E23" s="19"/>
      <c r="F23" s="171" t="e">
        <f>ROUNDDOWN(12.3311*((E23*Lähtötiedot!$D$54)-3)^1.1,0)</f>
        <v>#NUM!</v>
      </c>
      <c r="G23" s="155"/>
      <c r="H23" s="171" t="e">
        <f>ROUNDDOWN(56.0211*((G23*Lähtötiedot!$C$54)-1.5)^1.05,0)</f>
        <v>#NUM!</v>
      </c>
      <c r="I23" s="19"/>
      <c r="J23" s="171" t="e">
        <f>ROUNDDOWN(17.5458*((I23*Lähtötiedot!$B$54)-6)^1.05,0)</f>
        <v>#NUM!</v>
      </c>
      <c r="K23" s="188"/>
      <c r="L23" s="171" t="e">
        <f>ROUNDDOWN(52.1403*((K23*Lähtötiedot!$F$54)-1.5)^1.05,0)</f>
        <v>#NUM!</v>
      </c>
      <c r="M23" s="17"/>
      <c r="N23" s="173" t="e">
        <f>ROUNDDOWN(12.3311*((M23*Lähtötiedot!$D$54)-3)^1.1,0)</f>
        <v>#NUM!</v>
      </c>
      <c r="O23" s="113"/>
      <c r="P23" s="173" t="e">
        <f>ROUNDDOWN(56.0211*((O23*Lähtötiedot!$C$54)-1.5)^1.05,0)</f>
        <v>#NUM!</v>
      </c>
      <c r="Q23" s="16"/>
      <c r="R23" s="173" t="e">
        <f>ROUNDDOWN(15.9803*((Q23*Lähtötiedot!$E$54)-3.8)^1.04,0)</f>
        <v>#NUM!</v>
      </c>
      <c r="S23" s="156"/>
      <c r="T23" s="170" t="e">
        <f>ROUNDDOWN(56.0211*((S23*Lähtötiedot!$C$54)-1.5)^1.05,0)</f>
        <v>#NUM!</v>
      </c>
      <c r="U23" s="105"/>
      <c r="V23" s="170" t="e">
        <f>ROUNDDOWN(15.9803*((U23*Lähtötiedot!$E$54)-3.8)^1.04,0)</f>
        <v>#NUM!</v>
      </c>
      <c r="W23" s="41"/>
      <c r="X23" s="175" t="e">
        <f>ROUNDDOWN(17.5458*((W23*Lähtötiedot!$B$54)-6)^1.05,0)</f>
        <v>#NUM!</v>
      </c>
      <c r="Y23" s="44"/>
      <c r="Z23" s="175" t="e">
        <f>ROUNDDOWN(15.9803*((Y23*Lähtötiedot!$E$54)-3.8)^1.04,0)</f>
        <v>#NUM!</v>
      </c>
      <c r="AA23" s="51"/>
      <c r="AB23" s="180" t="e">
        <f>ROUNDDOWN(56.0211*((AA23*Lähtötiedot!$C$54)-1.5)^1.05,0)</f>
        <v>#NUM!</v>
      </c>
      <c r="AC23" s="51"/>
      <c r="AD23" s="180" t="e">
        <f>ROUNDDOWN(15.9803*((AC23*Lähtötiedot!$E$54)-3.8)^1.04,0)</f>
        <v>#NUM!</v>
      </c>
      <c r="AE23" s="19"/>
      <c r="AF23" s="171" t="e">
        <f>ROUNDDOWN(12.3311*((AE23*Lähtötiedot!$D$54)-3)^1.1,0)</f>
        <v>#NUM!</v>
      </c>
      <c r="AG23" s="155"/>
      <c r="AH23" s="171" t="e">
        <f>ROUNDDOWN(56.0211*((AG23*Lähtötiedot!$C$54)-1.5)^1.05,0)</f>
        <v>#NUM!</v>
      </c>
      <c r="AI23" s="19"/>
      <c r="AJ23" s="171" t="e">
        <f>ROUNDDOWN(17.5458*((AI23*Lähtötiedot!$B$54)-6)^1.05,0)</f>
        <v>#NUM!</v>
      </c>
      <c r="AK23" s="19"/>
      <c r="AL23" s="171" t="e">
        <f>ROUNDDOWN(15.9803*((AK23*Lähtötiedot!$E$54)-3.8)^1.04,0)</f>
        <v>#NUM!</v>
      </c>
      <c r="AM23" s="157"/>
      <c r="AN23" s="175" t="e">
        <f>ROUNDDOWN(12.3311*((AM23*Lähtötiedot!$D$54)-3)^1.1,0)</f>
        <v>#NUM!</v>
      </c>
      <c r="AO23" s="44"/>
      <c r="AP23" s="175" t="e">
        <f>ROUNDDOWN(56.0211*((AO23*Lähtötiedot!$C$54)-1.5)^1.05,0)</f>
        <v>#NUM!</v>
      </c>
    </row>
    <row r="24" spans="1:42" s="2" customFormat="1" x14ac:dyDescent="0.25">
      <c r="A24" s="37" t="s">
        <v>307</v>
      </c>
      <c r="B24" s="37">
        <v>65</v>
      </c>
      <c r="C24" s="37"/>
      <c r="D24" s="154"/>
      <c r="E24" s="19"/>
      <c r="F24" s="171" t="e">
        <f>ROUNDDOWN(12.3311*((E24*Lähtötiedot!$D$55)-3)^1.1,0)</f>
        <v>#NUM!</v>
      </c>
      <c r="G24" s="155"/>
      <c r="H24" s="171" t="e">
        <f>ROUNDDOWN(56.0211*((G24*Lähtötiedot!$C$55)-1.5)^1.05,0)</f>
        <v>#NUM!</v>
      </c>
      <c r="I24" s="19"/>
      <c r="J24" s="171" t="e">
        <f>ROUNDDOWN(17.5458*((I24*Lähtötiedot!$B$55)-6)^1.05,0)</f>
        <v>#NUM!</v>
      </c>
      <c r="K24" s="188"/>
      <c r="L24" s="171" t="e">
        <f>ROUNDDOWN(52.1403*((K24*Lähtötiedot!$F$55)-1.5)^1.05,0)</f>
        <v>#NUM!</v>
      </c>
      <c r="M24" s="17"/>
      <c r="N24" s="173" t="e">
        <f>ROUNDDOWN(12.3311*((M24*Lähtötiedot!$D$55)-3)^1.1,0)</f>
        <v>#NUM!</v>
      </c>
      <c r="O24" s="113"/>
      <c r="P24" s="173" t="e">
        <f>ROUNDDOWN(56.0211*((O24*Lähtötiedot!$C$55)-1.5)^1.05,0)</f>
        <v>#NUM!</v>
      </c>
      <c r="Q24" s="16"/>
      <c r="R24" s="173" t="e">
        <f>ROUNDDOWN(15.9803*((Q24*Lähtötiedot!$E$55)-3.8)^1.04,0)</f>
        <v>#NUM!</v>
      </c>
      <c r="S24" s="156"/>
      <c r="T24" s="170" t="e">
        <f>ROUNDDOWN(56.0211*((S24*Lähtötiedot!$C$55)-1.5)^1.05,0)</f>
        <v>#NUM!</v>
      </c>
      <c r="U24" s="105"/>
      <c r="V24" s="170" t="e">
        <f>ROUNDDOWN(15.9803*((U24*Lähtötiedot!$E$55)-3.8)^1.04,0)</f>
        <v>#NUM!</v>
      </c>
      <c r="W24" s="41"/>
      <c r="X24" s="175" t="e">
        <f>ROUNDDOWN(17.5458*((W24*Lähtötiedot!$B$55)-6)^1.05,0)</f>
        <v>#NUM!</v>
      </c>
      <c r="Y24" s="44"/>
      <c r="Z24" s="175" t="e">
        <f>ROUNDDOWN(15.9803*((Y24*Lähtötiedot!$E$55)-3.8)^1.04,0)</f>
        <v>#NUM!</v>
      </c>
      <c r="AA24" s="51"/>
      <c r="AB24" s="180" t="e">
        <f>ROUNDDOWN(56.0211*((AA24*Lähtötiedot!$C$55)-1.5)^1.05,0)</f>
        <v>#NUM!</v>
      </c>
      <c r="AC24" s="51"/>
      <c r="AD24" s="180" t="e">
        <f>ROUNDDOWN(15.9803*((AC24*Lähtötiedot!$E$55)-3.8)^1.04,0)</f>
        <v>#NUM!</v>
      </c>
      <c r="AE24" s="19"/>
      <c r="AF24" s="171" t="e">
        <f>ROUNDDOWN(12.3311*((AE24*Lähtötiedot!$D$55)-3)^1.1,0)</f>
        <v>#NUM!</v>
      </c>
      <c r="AG24" s="155"/>
      <c r="AH24" s="171" t="e">
        <f>ROUNDDOWN(56.0211*((AG24*Lähtötiedot!$C$55)-1.5)^1.05,0)</f>
        <v>#NUM!</v>
      </c>
      <c r="AI24" s="19"/>
      <c r="AJ24" s="171" t="e">
        <f>ROUNDDOWN(17.5458*((AI24*Lähtötiedot!$B$55)-6)^1.05,0)</f>
        <v>#NUM!</v>
      </c>
      <c r="AK24" s="19"/>
      <c r="AL24" s="171" t="e">
        <f>ROUNDDOWN(15.9803*((AK24*Lähtötiedot!$E$55)-3.8)^1.04,0)</f>
        <v>#NUM!</v>
      </c>
      <c r="AM24" s="157"/>
      <c r="AN24" s="175" t="e">
        <f>ROUNDDOWN(12.3311*((AM24*Lähtötiedot!$D$55)-3)^1.1,0)</f>
        <v>#NUM!</v>
      </c>
      <c r="AO24" s="44"/>
      <c r="AP24" s="175" t="e">
        <f>ROUNDDOWN(56.0211*((AO24*Lähtötiedot!$C$55)-1.5)^1.05,0)</f>
        <v>#NUM!</v>
      </c>
    </row>
    <row r="25" spans="1:42" s="2" customFormat="1" x14ac:dyDescent="0.25">
      <c r="A25" s="37" t="s">
        <v>308</v>
      </c>
      <c r="B25" s="37">
        <v>70</v>
      </c>
      <c r="C25" s="37"/>
      <c r="D25" s="154"/>
      <c r="E25" s="19"/>
      <c r="F25" s="171" t="e">
        <f>ROUNDDOWN(12.3311*((E25*Lähtötiedot!$D$56)-3)^1.1,0)</f>
        <v>#NUM!</v>
      </c>
      <c r="G25" s="155"/>
      <c r="H25" s="171" t="e">
        <f>ROUNDDOWN(56.0211*((G25*Lähtötiedot!$C$56)-1.5)^1.05,0)</f>
        <v>#NUM!</v>
      </c>
      <c r="I25" s="19"/>
      <c r="J25" s="171" t="e">
        <f>ROUNDDOWN(17.5458*((I25*Lähtötiedot!$B$56)-6)^1.05,0)</f>
        <v>#NUM!</v>
      </c>
      <c r="K25" s="188"/>
      <c r="L25" s="171" t="e">
        <f>ROUNDDOWN(52.1403*((K25*Lähtötiedot!$F$56)-1.5)^1.05,0)</f>
        <v>#NUM!</v>
      </c>
      <c r="M25" s="17"/>
      <c r="N25" s="173" t="e">
        <f>ROUNDDOWN(12.3311*((M25*Lähtötiedot!$D$56)-3)^1.1,0)</f>
        <v>#NUM!</v>
      </c>
      <c r="O25" s="113"/>
      <c r="P25" s="173" t="e">
        <f>ROUNDDOWN(56.0211*((O25*Lähtötiedot!$C$56)-1.5)^1.05,0)</f>
        <v>#NUM!</v>
      </c>
      <c r="Q25" s="16"/>
      <c r="R25" s="173" t="e">
        <f>ROUNDDOWN(15.9803*((Q25*Lähtötiedot!$E$56)-3.8)^1.04,0)</f>
        <v>#NUM!</v>
      </c>
      <c r="S25" s="156"/>
      <c r="T25" s="170" t="e">
        <f>ROUNDDOWN(56.0211*((S25*Lähtötiedot!$C$56)-1.5)^1.05,0)</f>
        <v>#NUM!</v>
      </c>
      <c r="U25" s="105"/>
      <c r="V25" s="170" t="e">
        <f>ROUNDDOWN(15.9803*((U25*Lähtötiedot!$E$56)-3.8)^1.04,0)</f>
        <v>#NUM!</v>
      </c>
      <c r="W25" s="41"/>
      <c r="X25" s="175" t="e">
        <f>ROUNDDOWN(17.5458*((W25*Lähtötiedot!$B$56)-6)^1.05,0)</f>
        <v>#NUM!</v>
      </c>
      <c r="Y25" s="44"/>
      <c r="Z25" s="175" t="e">
        <f>ROUNDDOWN(15.9803*((Y25*Lähtötiedot!$E$56)-3.8)^1.04,0)</f>
        <v>#NUM!</v>
      </c>
      <c r="AA25" s="51"/>
      <c r="AB25" s="180" t="e">
        <f>ROUNDDOWN(56.0211*((AA25*Lähtötiedot!$C$56)-1.5)^1.05,0)</f>
        <v>#NUM!</v>
      </c>
      <c r="AC25" s="51"/>
      <c r="AD25" s="180" t="e">
        <f>ROUNDDOWN(15.9803*((AC25*Lähtötiedot!$E$56)-3.8)^1.04,0)</f>
        <v>#NUM!</v>
      </c>
      <c r="AE25" s="19"/>
      <c r="AF25" s="171" t="e">
        <f>ROUNDDOWN(12.3311*((AE25*Lähtötiedot!$D$56)-3)^1.1,0)</f>
        <v>#NUM!</v>
      </c>
      <c r="AG25" s="155"/>
      <c r="AH25" s="171" t="e">
        <f>ROUNDDOWN(56.0211*((AG25*Lähtötiedot!$C$56)-1.5)^1.05,0)</f>
        <v>#NUM!</v>
      </c>
      <c r="AI25" s="19"/>
      <c r="AJ25" s="171" t="e">
        <f>ROUNDDOWN(17.5458*((AI25*Lähtötiedot!$B$56)-6)^1.05,0)</f>
        <v>#NUM!</v>
      </c>
      <c r="AK25" s="19"/>
      <c r="AL25" s="171" t="e">
        <f>ROUNDDOWN(15.9803*((AK25*Lähtötiedot!$E$56)-3.8)^1.04,0)</f>
        <v>#NUM!</v>
      </c>
      <c r="AM25" s="157"/>
      <c r="AN25" s="175" t="e">
        <f>ROUNDDOWN(12.3311*((AM25*Lähtötiedot!$D$56)-3)^1.1,0)</f>
        <v>#NUM!</v>
      </c>
      <c r="AO25" s="44"/>
      <c r="AP25" s="175" t="e">
        <f>ROUNDDOWN(56.0211*((AO25*Lähtötiedot!$C$56)-1.5)^1.05,0)</f>
        <v>#NUM!</v>
      </c>
    </row>
    <row r="26" spans="1:42" s="2" customFormat="1" x14ac:dyDescent="0.25">
      <c r="A26" s="37" t="s">
        <v>309</v>
      </c>
      <c r="B26" s="37">
        <v>75</v>
      </c>
      <c r="C26" s="37"/>
      <c r="D26" s="154"/>
      <c r="E26" s="19"/>
      <c r="F26" s="171" t="e">
        <f>ROUNDDOWN(12.3311*((E26*Lähtötiedot!$D$57)-3)^1.1,0)</f>
        <v>#NUM!</v>
      </c>
      <c r="G26" s="155"/>
      <c r="H26" s="171" t="e">
        <f>ROUNDDOWN(56.0211*((G26*Lähtötiedot!$C$57)-1.5)^1.05,0)</f>
        <v>#NUM!</v>
      </c>
      <c r="I26" s="19"/>
      <c r="J26" s="171" t="e">
        <f>ROUNDDOWN(17.5458*((I26*Lähtötiedot!$B$57)-6)^1.05,0)</f>
        <v>#NUM!</v>
      </c>
      <c r="K26" s="188"/>
      <c r="L26" s="171" t="e">
        <f>ROUNDDOWN(52.1403*((K26*Lähtötiedot!$F$57)-1.5)^1.05,0)</f>
        <v>#NUM!</v>
      </c>
      <c r="M26" s="17"/>
      <c r="N26" s="173" t="e">
        <f>ROUNDDOWN(12.3311*((M26*Lähtötiedot!$D$57)-3)^1.1,0)</f>
        <v>#NUM!</v>
      </c>
      <c r="O26" s="113"/>
      <c r="P26" s="173" t="e">
        <f>ROUNDDOWN(56.0211*((O26*Lähtötiedot!$C$57)-1.5)^1.05,0)</f>
        <v>#NUM!</v>
      </c>
      <c r="Q26" s="16"/>
      <c r="R26" s="173" t="e">
        <f>ROUNDDOWN(15.9803*((Q26*Lähtötiedot!$E$57)-3.8)^1.04,0)</f>
        <v>#NUM!</v>
      </c>
      <c r="S26" s="156"/>
      <c r="T26" s="170" t="e">
        <f>ROUNDDOWN(56.0211*((S26*Lähtötiedot!$C$57)-1.5)^1.05,0)</f>
        <v>#NUM!</v>
      </c>
      <c r="U26" s="105"/>
      <c r="V26" s="170" t="e">
        <f>ROUNDDOWN(15.9803*((U26*Lähtötiedot!$E$57)-3.8)^1.04,0)</f>
        <v>#NUM!</v>
      </c>
      <c r="W26" s="41"/>
      <c r="X26" s="175" t="e">
        <f>ROUNDDOWN(17.5458*((W26*Lähtötiedot!$B$57)-6)^1.05,0)</f>
        <v>#NUM!</v>
      </c>
      <c r="Y26" s="44"/>
      <c r="Z26" s="175" t="e">
        <f>ROUNDDOWN(15.9803*((Y26*Lähtötiedot!$E$57)-3.8)^1.04,0)</f>
        <v>#NUM!</v>
      </c>
      <c r="AA26" s="51"/>
      <c r="AB26" s="180" t="e">
        <f>ROUNDDOWN(56.0211*((AA26*Lähtötiedot!$C$57)-1.5)^1.05,0)</f>
        <v>#NUM!</v>
      </c>
      <c r="AC26" s="51"/>
      <c r="AD26" s="180" t="e">
        <f>ROUNDDOWN(15.9803*((AC26*Lähtötiedot!$E$57)-3.8)^1.04,0)</f>
        <v>#NUM!</v>
      </c>
      <c r="AE26" s="19"/>
      <c r="AF26" s="171" t="e">
        <f>ROUNDDOWN(12.3311*((AE26*Lähtötiedot!$D$57)-3)^1.1,0)</f>
        <v>#NUM!</v>
      </c>
      <c r="AG26" s="155"/>
      <c r="AH26" s="171" t="e">
        <f>ROUNDDOWN(56.0211*((AG26*Lähtötiedot!$C$57)-1.5)^1.05,0)</f>
        <v>#NUM!</v>
      </c>
      <c r="AI26" s="19"/>
      <c r="AJ26" s="171" t="e">
        <f>ROUNDDOWN(17.5458*((AI26*Lähtötiedot!$B$57)-6)^1.05,0)</f>
        <v>#NUM!</v>
      </c>
      <c r="AK26" s="19"/>
      <c r="AL26" s="171" t="e">
        <f>ROUNDDOWN(15.9803*((AK26*Lähtötiedot!$E$57)-3.8)^1.04,0)</f>
        <v>#NUM!</v>
      </c>
      <c r="AM26" s="157"/>
      <c r="AN26" s="175" t="e">
        <f>ROUNDDOWN(12.3311*((AM26*Lähtötiedot!$D$57)-3)^1.1,0)</f>
        <v>#NUM!</v>
      </c>
      <c r="AO26" s="44"/>
      <c r="AP26" s="175" t="e">
        <f>ROUNDDOWN(56.0211*((AO26*Lähtötiedot!$C$57)-1.5)^1.05,0)</f>
        <v>#NUM!</v>
      </c>
    </row>
    <row r="27" spans="1:42" s="2" customFormat="1" x14ac:dyDescent="0.25">
      <c r="A27" s="37" t="s">
        <v>310</v>
      </c>
      <c r="B27" s="37">
        <v>80</v>
      </c>
      <c r="C27" s="37"/>
      <c r="D27" s="154"/>
      <c r="E27" s="19"/>
      <c r="F27" s="171" t="e">
        <f>ROUNDDOWN(12.3311*((E27*Lähtötiedot!$D$58)-3)^1.1,0)</f>
        <v>#NUM!</v>
      </c>
      <c r="G27" s="155"/>
      <c r="H27" s="171" t="e">
        <f>ROUNDDOWN(56.0211*((G27*Lähtötiedot!$C$58)-1.5)^1.05,0)</f>
        <v>#NUM!</v>
      </c>
      <c r="I27" s="19"/>
      <c r="J27" s="171" t="e">
        <f>ROUNDDOWN(17.5458*((I27*Lähtötiedot!$B$58)-6)^1.05,0)</f>
        <v>#NUM!</v>
      </c>
      <c r="K27" s="188"/>
      <c r="L27" s="171" t="e">
        <f>ROUNDDOWN(52.1403*((K27*Lähtötiedot!$F$58)-1.5)^1.05,0)</f>
        <v>#NUM!</v>
      </c>
      <c r="M27" s="17"/>
      <c r="N27" s="173" t="e">
        <f>ROUNDDOWN(12.3311*((M27*Lähtötiedot!$D$58)-3)^1.1,0)</f>
        <v>#NUM!</v>
      </c>
      <c r="O27" s="113"/>
      <c r="P27" s="173" t="e">
        <f>ROUNDDOWN(56.0211*((O27*Lähtötiedot!$C$58)-1.5)^1.05,0)</f>
        <v>#NUM!</v>
      </c>
      <c r="Q27" s="16"/>
      <c r="R27" s="173" t="e">
        <f>ROUNDDOWN(15.9803*((Q27*Lähtötiedot!$E$58)-3.8)^1.04,0)</f>
        <v>#NUM!</v>
      </c>
      <c r="S27" s="156"/>
      <c r="T27" s="170" t="e">
        <f>ROUNDDOWN(56.0211*((S27*Lähtötiedot!$C$58)-1.5)^1.05,0)</f>
        <v>#NUM!</v>
      </c>
      <c r="U27" s="105"/>
      <c r="V27" s="170" t="e">
        <f>ROUNDDOWN(15.9803*((U27*Lähtötiedot!$E$58)-3.8)^1.04,0)</f>
        <v>#NUM!</v>
      </c>
      <c r="W27" s="41"/>
      <c r="X27" s="175" t="e">
        <f>ROUNDDOWN(17.5458*((W27*Lähtötiedot!$B$58)-6)^1.05,0)</f>
        <v>#NUM!</v>
      </c>
      <c r="Y27" s="44"/>
      <c r="Z27" s="175" t="e">
        <f>ROUNDDOWN(15.9803*((Y27*Lähtötiedot!$E$58)-3.8)^1.04,0)</f>
        <v>#NUM!</v>
      </c>
      <c r="AA27" s="51"/>
      <c r="AB27" s="180" t="e">
        <f>ROUNDDOWN(56.0211*((AA27*Lähtötiedot!$C$58)-1.5)^1.05,0)</f>
        <v>#NUM!</v>
      </c>
      <c r="AC27" s="51"/>
      <c r="AD27" s="180" t="e">
        <f>ROUNDDOWN(15.9803*((AC27*Lähtötiedot!$E$58)-3.8)^1.04,0)</f>
        <v>#NUM!</v>
      </c>
      <c r="AE27" s="19"/>
      <c r="AF27" s="171" t="e">
        <f>ROUNDDOWN(12.3311*((AE27*Lähtötiedot!$D$58)-3)^1.1,0)</f>
        <v>#NUM!</v>
      </c>
      <c r="AG27" s="155"/>
      <c r="AH27" s="171" t="e">
        <f>ROUNDDOWN(56.0211*((AG27*Lähtötiedot!$C$58)-1.5)^1.05,0)</f>
        <v>#NUM!</v>
      </c>
      <c r="AI27" s="19"/>
      <c r="AJ27" s="171" t="e">
        <f>ROUNDDOWN(17.5458*((AI27*Lähtötiedot!$B$58)-6)^1.05,0)</f>
        <v>#NUM!</v>
      </c>
      <c r="AK27" s="19"/>
      <c r="AL27" s="171" t="e">
        <f>ROUNDDOWN(15.9803*((AK27*Lähtötiedot!$E$58)-3.8)^1.04,0)</f>
        <v>#NUM!</v>
      </c>
      <c r="AM27" s="157"/>
      <c r="AN27" s="175" t="e">
        <f>ROUNDDOWN(12.3311*((AM27*Lähtötiedot!$D$58)-3)^1.1,0)</f>
        <v>#NUM!</v>
      </c>
      <c r="AO27" s="44"/>
      <c r="AP27" s="175" t="e">
        <f>ROUNDDOWN(56.0211*((AO27*Lähtötiedot!$C$58)-1.5)^1.05,0)</f>
        <v>#NUM!</v>
      </c>
    </row>
    <row r="28" spans="1:42" s="2" customFormat="1" x14ac:dyDescent="0.25">
      <c r="A28" s="37" t="s">
        <v>311</v>
      </c>
      <c r="B28" s="37">
        <v>85</v>
      </c>
      <c r="C28" s="37"/>
      <c r="D28" s="154"/>
      <c r="E28" s="19"/>
      <c r="F28" s="171" t="e">
        <f>ROUNDDOWN(12.3311*((E28*Lähtötiedot!$D$59)-3)^1.1,0)</f>
        <v>#NUM!</v>
      </c>
      <c r="G28" s="155"/>
      <c r="H28" s="171" t="e">
        <f>ROUNDDOWN(56.0211*((G28*Lähtötiedot!$C$59)-1.5)^1.05,0)</f>
        <v>#NUM!</v>
      </c>
      <c r="I28" s="19"/>
      <c r="J28" s="171" t="e">
        <f>ROUNDDOWN(17.5458*((I28*Lähtötiedot!$B$59)-6)^1.05,0)</f>
        <v>#NUM!</v>
      </c>
      <c r="K28" s="188"/>
      <c r="L28" s="171" t="e">
        <f>ROUNDDOWN(52.1403*((K28*Lähtötiedot!$F$59)-1.5)^1.05,0)</f>
        <v>#NUM!</v>
      </c>
      <c r="M28" s="17"/>
      <c r="N28" s="173" t="e">
        <f>ROUNDDOWN(12.3311*((M28*Lähtötiedot!$D$59)-3)^1.1,0)</f>
        <v>#NUM!</v>
      </c>
      <c r="O28" s="113"/>
      <c r="P28" s="173" t="e">
        <f>ROUNDDOWN(56.0211*((O28*Lähtötiedot!$C$59)-1.5)^1.05,0)</f>
        <v>#NUM!</v>
      </c>
      <c r="Q28" s="16"/>
      <c r="R28" s="173" t="e">
        <f>ROUNDDOWN(15.9803*((Q28*Lähtötiedot!$E$59)-3.8)^1.04,0)</f>
        <v>#NUM!</v>
      </c>
      <c r="S28" s="156"/>
      <c r="T28" s="170" t="e">
        <f>ROUNDDOWN(56.0211*((S28*Lähtötiedot!$C$59)-1.5)^1.05,0)</f>
        <v>#NUM!</v>
      </c>
      <c r="U28" s="105"/>
      <c r="V28" s="170" t="e">
        <f>ROUNDDOWN(15.9803*((U28*Lähtötiedot!$E$59)-3.8)^1.04,0)</f>
        <v>#NUM!</v>
      </c>
      <c r="W28" s="41"/>
      <c r="X28" s="175" t="e">
        <f>ROUNDDOWN(17.5458*((W28*Lähtötiedot!$B$59)-6)^1.05,0)</f>
        <v>#NUM!</v>
      </c>
      <c r="Y28" s="44"/>
      <c r="Z28" s="175" t="e">
        <f>ROUNDDOWN(15.9803*((Y28*Lähtötiedot!$E$59)-3.8)^1.04,0)</f>
        <v>#NUM!</v>
      </c>
      <c r="AA28" s="51"/>
      <c r="AB28" s="180" t="e">
        <f>ROUNDDOWN(56.0211*((AA28*Lähtötiedot!$C$59)-1.5)^1.05,0)</f>
        <v>#NUM!</v>
      </c>
      <c r="AC28" s="51"/>
      <c r="AD28" s="180" t="e">
        <f>ROUNDDOWN(15.9803*((AC28*Lähtötiedot!$E$59)-3.8)^1.04,0)</f>
        <v>#NUM!</v>
      </c>
      <c r="AE28" s="19"/>
      <c r="AF28" s="171" t="e">
        <f>ROUNDDOWN(12.3311*((AE28*Lähtötiedot!$D$59)-3)^1.1,0)</f>
        <v>#NUM!</v>
      </c>
      <c r="AG28" s="155"/>
      <c r="AH28" s="171" t="e">
        <f>ROUNDDOWN(56.0211*((AG28*Lähtötiedot!$C$59)-1.5)^1.05,0)</f>
        <v>#NUM!</v>
      </c>
      <c r="AI28" s="19"/>
      <c r="AJ28" s="171" t="e">
        <f>ROUNDDOWN(17.5458*((AI28*Lähtötiedot!$B$59)-6)^1.05,0)</f>
        <v>#NUM!</v>
      </c>
      <c r="AK28" s="19"/>
      <c r="AL28" s="171" t="e">
        <f>ROUNDDOWN(15.9803*((AK28*Lähtötiedot!$E$59)-3.8)^1.04,0)</f>
        <v>#NUM!</v>
      </c>
      <c r="AM28" s="157"/>
      <c r="AN28" s="175" t="e">
        <f>ROUNDDOWN(12.3311*((AM28*Lähtötiedot!$D$59)-3)^1.1,0)</f>
        <v>#NUM!</v>
      </c>
      <c r="AO28" s="44"/>
      <c r="AP28" s="175" t="e">
        <f>ROUNDDOWN(56.0211*((AO28*Lähtötiedot!$C$59)-1.5)^1.05,0)</f>
        <v>#NUM!</v>
      </c>
    </row>
    <row r="29" spans="1:42" s="2" customFormat="1" x14ac:dyDescent="0.25">
      <c r="A29" s="37" t="s">
        <v>312</v>
      </c>
      <c r="B29" s="37">
        <v>90</v>
      </c>
      <c r="C29" s="37"/>
      <c r="D29" s="154"/>
      <c r="E29" s="19"/>
      <c r="F29" s="171" t="e">
        <f>ROUNDDOWN(12.3311*((E29*Lähtötiedot!$D$60)-3)^1.1,0)</f>
        <v>#NUM!</v>
      </c>
      <c r="G29" s="155"/>
      <c r="H29" s="171" t="e">
        <f>ROUNDDOWN(56.0211*((G29*Lähtötiedot!$C$60)-1.5)^1.05,0)</f>
        <v>#NUM!</v>
      </c>
      <c r="I29" s="19"/>
      <c r="J29" s="171" t="e">
        <f>ROUNDDOWN(17.5458*((I29*Lähtötiedot!$B$60)-6)^1.05,0)</f>
        <v>#NUM!</v>
      </c>
      <c r="K29" s="188"/>
      <c r="L29" s="171" t="e">
        <f>ROUNDDOWN(52.1403*((K29*Lähtötiedot!$F$60)-1.5)^1.05,0)</f>
        <v>#NUM!</v>
      </c>
      <c r="M29" s="17"/>
      <c r="N29" s="173" t="e">
        <f>ROUNDDOWN(12.3311*((M29*Lähtötiedot!$D$60)-3)^1.1,0)</f>
        <v>#NUM!</v>
      </c>
      <c r="O29" s="113"/>
      <c r="P29" s="173" t="e">
        <f>ROUNDDOWN(56.0211*((O29*Lähtötiedot!$C$60)-1.5)^1.05,0)</f>
        <v>#NUM!</v>
      </c>
      <c r="Q29" s="16"/>
      <c r="R29" s="173" t="e">
        <f>ROUNDDOWN(15.9803*((Q29*Lähtötiedot!$E$60)-3.8)^1.04,0)</f>
        <v>#NUM!</v>
      </c>
      <c r="S29" s="156"/>
      <c r="T29" s="170" t="e">
        <f>ROUNDDOWN(56.0211*((S29*Lähtötiedot!$C$60)-1.5)^1.05,0)</f>
        <v>#NUM!</v>
      </c>
      <c r="U29" s="105"/>
      <c r="V29" s="170" t="e">
        <f>ROUNDDOWN(15.9803*((U29*Lähtötiedot!$E$60)-3.8)^1.04,0)</f>
        <v>#NUM!</v>
      </c>
      <c r="W29" s="41"/>
      <c r="X29" s="175" t="e">
        <f>ROUNDDOWN(17.5458*((W29*Lähtötiedot!$B$60)-6)^1.05,0)</f>
        <v>#NUM!</v>
      </c>
      <c r="Y29" s="44"/>
      <c r="Z29" s="175" t="e">
        <f>ROUNDDOWN(15.9803*((Y29*Lähtötiedot!$E$60)-3.8)^1.04,0)</f>
        <v>#NUM!</v>
      </c>
      <c r="AA29" s="51"/>
      <c r="AB29" s="180" t="e">
        <f>ROUNDDOWN(56.0211*((AA29*Lähtötiedot!$C$60)-1.5)^1.05,0)</f>
        <v>#NUM!</v>
      </c>
      <c r="AC29" s="51"/>
      <c r="AD29" s="180" t="e">
        <f>ROUNDDOWN(15.9803*((AC29*Lähtötiedot!$E$60)-3.8)^1.04,0)</f>
        <v>#NUM!</v>
      </c>
      <c r="AE29" s="19"/>
      <c r="AF29" s="171" t="e">
        <f>ROUNDDOWN(12.3311*((AE29*Lähtötiedot!$D$60)-3)^1.1,0)</f>
        <v>#NUM!</v>
      </c>
      <c r="AG29" s="155"/>
      <c r="AH29" s="171" t="e">
        <f>ROUNDDOWN(56.0211*((AG29*Lähtötiedot!$C$60)-1.5)^1.05,0)</f>
        <v>#NUM!</v>
      </c>
      <c r="AI29" s="19"/>
      <c r="AJ29" s="171" t="e">
        <f>ROUNDDOWN(17.5458*((AI29*Lähtötiedot!$B$60)-6)^1.05,0)</f>
        <v>#NUM!</v>
      </c>
      <c r="AK29" s="19"/>
      <c r="AL29" s="171" t="e">
        <f>ROUNDDOWN(15.9803*((AK29*Lähtötiedot!$E$60)-3.8)^1.04,0)</f>
        <v>#NUM!</v>
      </c>
      <c r="AM29" s="157"/>
      <c r="AN29" s="175" t="e">
        <f>ROUNDDOWN(12.3311*((AM29*Lähtötiedot!$D$60)-3)^1.1,0)</f>
        <v>#NUM!</v>
      </c>
      <c r="AO29" s="44"/>
      <c r="AP29" s="175" t="e">
        <f>ROUNDDOWN(56.0211*((AO29*Lähtötiedot!$C$60)-1.5)^1.05,0)</f>
        <v>#NUM!</v>
      </c>
    </row>
    <row r="30" spans="1:42" s="2" customFormat="1" x14ac:dyDescent="0.25">
      <c r="A30" s="37" t="s">
        <v>313</v>
      </c>
      <c r="B30" s="37">
        <v>95</v>
      </c>
      <c r="C30" s="37"/>
      <c r="D30" s="154"/>
      <c r="E30" s="19"/>
      <c r="F30" s="171" t="e">
        <f>ROUNDDOWN(12.3311*((E30*Lähtötiedot!$D$61)-3)^1.1,0)</f>
        <v>#NUM!</v>
      </c>
      <c r="G30" s="155"/>
      <c r="H30" s="171" t="e">
        <f>ROUNDDOWN(56.0211*((G30*Lähtötiedot!$C$61)-1.5)^1.05,0)</f>
        <v>#NUM!</v>
      </c>
      <c r="I30" s="19"/>
      <c r="J30" s="171" t="e">
        <f>ROUNDDOWN(17.5458*((I30*Lähtötiedot!$B$61)-6)^1.05,0)</f>
        <v>#NUM!</v>
      </c>
      <c r="K30" s="188"/>
      <c r="L30" s="171" t="e">
        <f>ROUNDDOWN(52.1403*((K30*Lähtötiedot!$F$61)-1.5)^1.05,0)</f>
        <v>#NUM!</v>
      </c>
      <c r="M30" s="17"/>
      <c r="N30" s="173" t="e">
        <f>ROUNDDOWN(12.3311*((M30*Lähtötiedot!$D$61)-3)^1.1,0)</f>
        <v>#NUM!</v>
      </c>
      <c r="O30" s="113"/>
      <c r="P30" s="173" t="e">
        <f>ROUNDDOWN(56.0211*((O30*Lähtötiedot!$C$61)-1.5)^1.05,0)</f>
        <v>#NUM!</v>
      </c>
      <c r="Q30" s="16"/>
      <c r="R30" s="173" t="e">
        <f>ROUNDDOWN(15.9803*((Q30*Lähtötiedot!$E$61)-3.8)^1.04,0)</f>
        <v>#NUM!</v>
      </c>
      <c r="S30" s="156"/>
      <c r="T30" s="170" t="e">
        <f>ROUNDDOWN(56.0211*((S30*Lähtötiedot!$C$61)-1.5)^1.05,0)</f>
        <v>#NUM!</v>
      </c>
      <c r="U30" s="105"/>
      <c r="V30" s="170" t="e">
        <f>ROUNDDOWN(15.9803*((U30*Lähtötiedot!$E$61)-3.8)^1.04,0)</f>
        <v>#NUM!</v>
      </c>
      <c r="W30" s="41"/>
      <c r="X30" s="175" t="e">
        <f>ROUNDDOWN(17.5458*((W30*Lähtötiedot!$B$61)-6)^1.05,0)</f>
        <v>#NUM!</v>
      </c>
      <c r="Y30" s="44"/>
      <c r="Z30" s="175" t="e">
        <f>ROUNDDOWN(15.9803*((Y30*Lähtötiedot!$E$61)-3.8)^1.04,0)</f>
        <v>#NUM!</v>
      </c>
      <c r="AA30" s="51"/>
      <c r="AB30" s="180" t="e">
        <f>ROUNDDOWN(56.0211*((AA30*Lähtötiedot!$C$61)-1.5)^1.05,0)</f>
        <v>#NUM!</v>
      </c>
      <c r="AC30" s="51"/>
      <c r="AD30" s="180" t="e">
        <f>ROUNDDOWN(15.9803*((AC30*Lähtötiedot!$E$61)-3.8)^1.04,0)</f>
        <v>#NUM!</v>
      </c>
      <c r="AE30" s="19"/>
      <c r="AF30" s="171" t="e">
        <f>ROUNDDOWN(12.3311*((AE30*Lähtötiedot!$D$61)-3)^1.1,0)</f>
        <v>#NUM!</v>
      </c>
      <c r="AG30" s="155"/>
      <c r="AH30" s="171" t="e">
        <f>ROUNDDOWN(56.0211*((AG30*Lähtötiedot!$C$61)-1.5)^1.05,0)</f>
        <v>#NUM!</v>
      </c>
      <c r="AI30" s="19"/>
      <c r="AJ30" s="171" t="e">
        <f>ROUNDDOWN(17.5458*((AI30*Lähtötiedot!$B$61)-6)^1.05,0)</f>
        <v>#NUM!</v>
      </c>
      <c r="AK30" s="19"/>
      <c r="AL30" s="171" t="e">
        <f>ROUNDDOWN(15.9803*((AK30*Lähtötiedot!$E$61)-3.8)^1.04,0)</f>
        <v>#NUM!</v>
      </c>
      <c r="AM30" s="157"/>
      <c r="AN30" s="175" t="e">
        <f>ROUNDDOWN(12.3311*((AM30*Lähtötiedot!$D$61)-3)^1.1,0)</f>
        <v>#NUM!</v>
      </c>
      <c r="AO30" s="44"/>
      <c r="AP30" s="175" t="e">
        <f>ROUNDDOWN(56.0211*((AO30*Lähtötiedot!$C$61)-1.5)^1.05,0)</f>
        <v>#NUM!</v>
      </c>
    </row>
    <row r="31" spans="1:42" s="2" customFormat="1" x14ac:dyDescent="0.25">
      <c r="A31" s="65" t="s">
        <v>314</v>
      </c>
      <c r="B31" s="65">
        <v>100</v>
      </c>
      <c r="C31" s="65"/>
      <c r="D31" s="158"/>
      <c r="E31" s="159"/>
      <c r="F31" s="172" t="e">
        <f>ROUNDDOWN(12.3311*((E31*Lähtötiedot!$D$62)-3)^1.1,0)</f>
        <v>#NUM!</v>
      </c>
      <c r="G31" s="160"/>
      <c r="H31" s="172" t="e">
        <f>ROUNDDOWN(56.0211*((G31*Lähtötiedot!$C$62)-1.5)^1.05,0)</f>
        <v>#NUM!</v>
      </c>
      <c r="I31" s="159"/>
      <c r="J31" s="172" t="e">
        <f>ROUNDDOWN(17.5458*((I31*Lähtötiedot!$B$62)-6)^1.05,0)</f>
        <v>#NUM!</v>
      </c>
      <c r="K31" s="189"/>
      <c r="L31" s="172" t="e">
        <f>ROUNDDOWN(52.1403*((K31*Lähtötiedot!$F$62)-1.5)^1.05,0)</f>
        <v>#NUM!</v>
      </c>
      <c r="M31" s="161"/>
      <c r="N31" s="174" t="e">
        <f>ROUNDDOWN(12.3311*((M31*Lähtötiedot!$D$62)-3)^1.1,0)</f>
        <v>#NUM!</v>
      </c>
      <c r="O31" s="162"/>
      <c r="P31" s="174" t="e">
        <f>ROUNDDOWN(56.0211*((O31*Lähtötiedot!$C$62)-1.5)^1.05,0)</f>
        <v>#NUM!</v>
      </c>
      <c r="Q31" s="163"/>
      <c r="R31" s="174" t="e">
        <f>ROUNDDOWN(15.9803*((Q31*Lähtötiedot!$E$62)-3.8)^1.04,0)</f>
        <v>#NUM!</v>
      </c>
      <c r="S31" s="164"/>
      <c r="T31" s="182" t="e">
        <f>ROUNDDOWN(56.0211*((S31*Lähtötiedot!$C$62)-1.5)^1.05,0)</f>
        <v>#NUM!</v>
      </c>
      <c r="U31" s="165"/>
      <c r="V31" s="182" t="e">
        <f>ROUNDDOWN(15.9803*((U31*Lähtötiedot!$E$62)-3.8)^1.04,0)</f>
        <v>#NUM!</v>
      </c>
      <c r="W31" s="166"/>
      <c r="X31" s="176" t="e">
        <f>ROUNDDOWN(17.5458*((W31*Lähtötiedot!$B$62)-6)^1.05,0)</f>
        <v>#NUM!</v>
      </c>
      <c r="Y31" s="167"/>
      <c r="Z31" s="176" t="e">
        <f>ROUNDDOWN(15.9803*((Y31*Lähtötiedot!$E$62)-3.8)^1.04,0)</f>
        <v>#NUM!</v>
      </c>
      <c r="AA31" s="168"/>
      <c r="AB31" s="181" t="e">
        <f>ROUNDDOWN(56.0211*((AA31*Lähtötiedot!$C$62)-1.5)^1.05,0)</f>
        <v>#NUM!</v>
      </c>
      <c r="AC31" s="168"/>
      <c r="AD31" s="181" t="e">
        <f>ROUNDDOWN(15.9803*((AC31*Lähtötiedot!$E$62)-3.8)^1.04,0)</f>
        <v>#NUM!</v>
      </c>
      <c r="AE31" s="159"/>
      <c r="AF31" s="172" t="e">
        <f>ROUNDDOWN(12.3311*((AE31*Lähtötiedot!$D$62)-3)^1.1,0)</f>
        <v>#NUM!</v>
      </c>
      <c r="AG31" s="160"/>
      <c r="AH31" s="172" t="e">
        <f>ROUNDDOWN(56.0211*((AG31*Lähtötiedot!$C$62)-1.5)^1.05,0)</f>
        <v>#NUM!</v>
      </c>
      <c r="AI31" s="159"/>
      <c r="AJ31" s="172" t="e">
        <f>ROUNDDOWN(17.5458*((AI31*Lähtötiedot!$B$62)-6)^1.05,0)</f>
        <v>#NUM!</v>
      </c>
      <c r="AK31" s="159"/>
      <c r="AL31" s="172" t="e">
        <f>ROUNDDOWN(15.9803*((AK31*Lähtötiedot!$E$62)-3.8)^1.04,0)</f>
        <v>#NUM!</v>
      </c>
      <c r="AM31" s="169"/>
      <c r="AN31" s="176" t="e">
        <f>ROUNDDOWN(12.3311*((AM31*Lähtötiedot!$D$62)-3)^1.1,0)</f>
        <v>#NUM!</v>
      </c>
      <c r="AO31" s="167"/>
      <c r="AP31" s="176" t="e">
        <f>ROUNDDOWN(56.0211*((AO31*Lähtötiedot!$C$62)-1.5)^1.05,0)</f>
        <v>#NUM!</v>
      </c>
    </row>
  </sheetData>
  <mergeCells count="37">
    <mergeCell ref="AO17:AP17"/>
    <mergeCell ref="AC17:AD17"/>
    <mergeCell ref="AE17:AF17"/>
    <mergeCell ref="AG17:AH17"/>
    <mergeCell ref="AI17:AJ17"/>
    <mergeCell ref="AK17:AL17"/>
    <mergeCell ref="AM17:AN17"/>
    <mergeCell ref="AA17:AB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E1:F1"/>
    <mergeCell ref="M1:N1"/>
    <mergeCell ref="AE1:AF1"/>
    <mergeCell ref="I1:J1"/>
    <mergeCell ref="W1:X1"/>
    <mergeCell ref="Q1:R1"/>
    <mergeCell ref="U1:V1"/>
    <mergeCell ref="Y1:Z1"/>
    <mergeCell ref="AC1:AD1"/>
    <mergeCell ref="AM1:AN1"/>
    <mergeCell ref="G1:H1"/>
    <mergeCell ref="O1:P1"/>
    <mergeCell ref="S1:T1"/>
    <mergeCell ref="AA1:AB1"/>
    <mergeCell ref="AG1:AH1"/>
    <mergeCell ref="AK1:AL1"/>
    <mergeCell ref="K1:L1"/>
    <mergeCell ref="AI1:A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8E62-9EF4-4728-82D7-EAE70ACD036C}">
  <sheetPr>
    <pageSetUpPr fitToPage="1"/>
  </sheetPr>
  <dimension ref="A1:AO1855"/>
  <sheetViews>
    <sheetView workbookViewId="0"/>
  </sheetViews>
  <sheetFormatPr defaultRowHeight="15" x14ac:dyDescent="0.25"/>
  <cols>
    <col min="1" max="1" width="9.140625" style="2"/>
    <col min="2" max="4" width="20.7109375" style="2" customWidth="1"/>
    <col min="5" max="5" width="16.7109375" style="2" customWidth="1"/>
    <col min="6" max="6" width="6.7109375" style="7" customWidth="1"/>
    <col min="7" max="7" width="6.7109375" style="8" customWidth="1"/>
    <col min="8" max="9" width="6.7109375" style="3" customWidth="1"/>
    <col min="10" max="10" width="6.7109375" style="7" customWidth="1"/>
    <col min="11" max="11" width="6.7109375" style="8" customWidth="1"/>
    <col min="12" max="13" width="6.7109375" style="4" customWidth="1"/>
    <col min="14" max="14" width="6.7109375" style="9" customWidth="1"/>
    <col min="15" max="15" width="6.7109375" style="10" customWidth="1"/>
    <col min="16" max="16" width="6.7109375" style="9" customWidth="1"/>
    <col min="17" max="17" width="6.7109375" style="10" customWidth="1"/>
    <col min="18" max="18" width="6.7109375" style="31" customWidth="1"/>
    <col min="19" max="19" width="6.7109375" style="32" customWidth="1"/>
    <col min="20" max="20" width="6.7109375" style="31" customWidth="1"/>
    <col min="21" max="21" width="6.7109375" style="32" customWidth="1"/>
    <col min="22" max="22" width="6.7109375" style="42" customWidth="1"/>
    <col min="23" max="23" width="6.7109375" style="43" customWidth="1"/>
    <col min="24" max="24" width="6.7109375" style="42" customWidth="1"/>
    <col min="25" max="25" width="6.7109375" style="43" customWidth="1"/>
    <col min="26" max="26" width="6.7109375" style="52" customWidth="1"/>
    <col min="27" max="27" width="6.7109375" style="53" customWidth="1"/>
    <col min="28" max="28" width="6.7109375" style="52" customWidth="1"/>
    <col min="29" max="29" width="6.7109375" style="53" customWidth="1"/>
    <col min="30" max="30" width="6.7109375" style="7" customWidth="1"/>
    <col min="31" max="31" width="6.7109375" style="8" customWidth="1"/>
    <col min="32" max="33" width="6.7109375" style="3" customWidth="1"/>
    <col min="34" max="34" width="6.7109375" style="7" customWidth="1"/>
    <col min="35" max="35" width="6.7109375" style="8" customWidth="1"/>
    <col min="36" max="36" width="6.7109375" style="7" customWidth="1"/>
    <col min="37" max="37" width="6.7109375" style="8" customWidth="1"/>
    <col min="38" max="39" width="6.7109375" style="61" customWidth="1"/>
    <col min="40" max="40" width="6.7109375" style="62" customWidth="1"/>
    <col min="41" max="41" width="6.7109375" style="63" customWidth="1"/>
    <col min="42" max="66" width="12.7109375" style="2" customWidth="1"/>
    <col min="67" max="16384" width="9.140625" style="2"/>
  </cols>
  <sheetData>
    <row r="1" spans="1:41" ht="15" customHeight="1" x14ac:dyDescent="0.25">
      <c r="A1" s="208"/>
      <c r="B1" s="27" t="s">
        <v>213</v>
      </c>
      <c r="C1" s="27" t="s">
        <v>215</v>
      </c>
      <c r="D1" s="27" t="s">
        <v>20</v>
      </c>
      <c r="E1" s="27" t="s">
        <v>21</v>
      </c>
      <c r="F1" s="21" t="s">
        <v>7</v>
      </c>
      <c r="G1" s="22" t="s">
        <v>2</v>
      </c>
      <c r="H1" s="23" t="s">
        <v>7</v>
      </c>
      <c r="I1" s="23" t="s">
        <v>1</v>
      </c>
      <c r="J1" s="21" t="s">
        <v>7</v>
      </c>
      <c r="K1" s="22" t="s">
        <v>3</v>
      </c>
      <c r="L1" s="24" t="s">
        <v>8</v>
      </c>
      <c r="M1" s="24" t="s">
        <v>2</v>
      </c>
      <c r="N1" s="25" t="s">
        <v>8</v>
      </c>
      <c r="O1" s="26" t="s">
        <v>1</v>
      </c>
      <c r="P1" s="25" t="s">
        <v>8</v>
      </c>
      <c r="Q1" s="26" t="s">
        <v>4</v>
      </c>
      <c r="R1" s="28" t="s">
        <v>22</v>
      </c>
      <c r="S1" s="29" t="s">
        <v>1</v>
      </c>
      <c r="T1" s="28" t="s">
        <v>22</v>
      </c>
      <c r="U1" s="29" t="s">
        <v>4</v>
      </c>
      <c r="V1" s="38" t="s">
        <v>31</v>
      </c>
      <c r="W1" s="39" t="s">
        <v>3</v>
      </c>
      <c r="X1" s="38" t="s">
        <v>31</v>
      </c>
      <c r="Y1" s="39" t="s">
        <v>4</v>
      </c>
      <c r="Z1" s="46" t="s">
        <v>32</v>
      </c>
      <c r="AA1" s="47" t="s">
        <v>1</v>
      </c>
      <c r="AB1" s="46" t="s">
        <v>32</v>
      </c>
      <c r="AC1" s="47" t="s">
        <v>4</v>
      </c>
      <c r="AD1" s="21" t="s">
        <v>33</v>
      </c>
      <c r="AE1" s="22" t="s">
        <v>2</v>
      </c>
      <c r="AF1" s="23" t="s">
        <v>33</v>
      </c>
      <c r="AG1" s="23" t="s">
        <v>1</v>
      </c>
      <c r="AH1" s="21" t="s">
        <v>33</v>
      </c>
      <c r="AI1" s="22" t="s">
        <v>3</v>
      </c>
      <c r="AJ1" s="21" t="s">
        <v>33</v>
      </c>
      <c r="AK1" s="22" t="s">
        <v>4</v>
      </c>
      <c r="AL1" s="55" t="s">
        <v>34</v>
      </c>
      <c r="AM1" s="55" t="s">
        <v>2</v>
      </c>
      <c r="AN1" s="56" t="s">
        <v>34</v>
      </c>
      <c r="AO1" s="57" t="s">
        <v>1</v>
      </c>
    </row>
    <row r="2" spans="1:41" x14ac:dyDescent="0.25">
      <c r="A2" s="36">
        <v>1</v>
      </c>
      <c r="B2" s="37" t="s">
        <v>257</v>
      </c>
      <c r="C2" s="37">
        <v>70</v>
      </c>
      <c r="D2" s="37" t="s">
        <v>13</v>
      </c>
      <c r="E2" s="154">
        <f>Q2+U2</f>
        <v>2186</v>
      </c>
      <c r="F2" s="19"/>
      <c r="G2" s="171" t="e">
        <f>ROUNDDOWN(12.91*((F2*Lähtötiedot!$D$30)-4)^1.1,0)</f>
        <v>#NUM!</v>
      </c>
      <c r="H2" s="19"/>
      <c r="I2" s="171" t="e">
        <f>ROUNDDOWN(51.39*((H2*Lähtötiedot!$C$30)-1.5)^1.05,0)</f>
        <v>#NUM!</v>
      </c>
      <c r="J2" s="19"/>
      <c r="K2" s="171" t="e">
        <f>ROUNDDOWN(13.0449*((J2*Lähtötiedot!$B$30)-7)^1.05,0)</f>
        <v>#NUM!</v>
      </c>
      <c r="L2" s="17"/>
      <c r="M2" s="173" t="e">
        <f>ROUNDDOWN(12.91*((L2*Lähtötiedot!$D$30)-4)^1.1,0)</f>
        <v>#NUM!</v>
      </c>
      <c r="N2" s="113"/>
      <c r="O2" s="173" t="e">
        <f>ROUNDDOWN(51.39*((N2*Lähtötiedot!$C$30)-1.5)^1.05,0)</f>
        <v>#NUM!</v>
      </c>
      <c r="P2" s="100">
        <v>48.58</v>
      </c>
      <c r="Q2" s="99">
        <f>ROUNDDOWN(10.14*((P2*Lähtötiedot!$E$30)-7)^1.08,0)</f>
        <v>1068</v>
      </c>
      <c r="R2" s="156"/>
      <c r="S2" s="170" t="e">
        <f>ROUNDDOWN(51.39*((R2*Lähtötiedot!$C$30)-1.5)^1.05,0)</f>
        <v>#NUM!</v>
      </c>
      <c r="T2" s="100">
        <v>50.51</v>
      </c>
      <c r="U2" s="99">
        <f>ROUNDDOWN(10.14*((T2*Lähtötiedot!$E$30)-7)^1.08,0)</f>
        <v>1118</v>
      </c>
      <c r="V2" s="41"/>
      <c r="W2" s="175" t="e">
        <f>ROUNDDOWN(13.0449*((V2*Lähtötiedot!$B$30)-7)^1.05,0)</f>
        <v>#NUM!</v>
      </c>
      <c r="X2" s="44"/>
      <c r="Y2" s="175" t="e">
        <f>ROUNDDOWN(10.14*((X2*Lähtötiedot!$E$30)-7)^1.08,0)</f>
        <v>#NUM!</v>
      </c>
      <c r="Z2" s="178"/>
      <c r="AA2" s="180" t="e">
        <f>ROUNDDOWN(51.39*((Z2*Lähtötiedot!$C$30)-1.5)^1.05,0)</f>
        <v>#NUM!</v>
      </c>
      <c r="AB2" s="51"/>
      <c r="AC2" s="180" t="e">
        <f>ROUNDDOWN(10.14*((AB2*Lähtötiedot!$E$30)-7)^1.08,0)</f>
        <v>#NUM!</v>
      </c>
      <c r="AD2" s="19"/>
      <c r="AE2" s="171" t="e">
        <f>ROUNDDOWN(12.91*((AD2*Lähtötiedot!$D$30)-4)^1.1,0)</f>
        <v>#NUM!</v>
      </c>
      <c r="AF2" s="155"/>
      <c r="AG2" s="171" t="e">
        <f>ROUNDDOWN(51.39*((AF2*Lähtötiedot!$C$30)-1.5)^1.05,0)</f>
        <v>#NUM!</v>
      </c>
      <c r="AH2" s="19"/>
      <c r="AI2" s="171" t="e">
        <f>ROUNDDOWN(13.0449*((AH2*Lähtötiedot!$B$30)-7)^1.05,0)</f>
        <v>#NUM!</v>
      </c>
      <c r="AJ2" s="19"/>
      <c r="AK2" s="171" t="e">
        <f>ROUNDDOWN(10.14*((AJ2*Lähtötiedot!$E$30)-7)^1.08,0)</f>
        <v>#NUM!</v>
      </c>
      <c r="AL2" s="44"/>
      <c r="AM2" s="175" t="e">
        <f>ROUNDDOWN(12.91*((AL2*Lähtötiedot!$D$30)-4)^1.1,0)</f>
        <v>#NUM!</v>
      </c>
      <c r="AN2" s="157"/>
      <c r="AO2" s="175" t="e">
        <f>ROUNDDOWN(51.39*((AN2*Lähtötiedot!$C$30)-1.5)^1.05,0)</f>
        <v>#NUM!</v>
      </c>
    </row>
    <row r="3" spans="1:41" x14ac:dyDescent="0.25">
      <c r="A3" s="37">
        <f>A2+1</f>
        <v>2</v>
      </c>
      <c r="B3" s="37" t="s">
        <v>256</v>
      </c>
      <c r="C3" s="37">
        <v>75</v>
      </c>
      <c r="D3" s="37" t="s">
        <v>247</v>
      </c>
      <c r="E3" s="154">
        <f>Y3+AK3</f>
        <v>1939</v>
      </c>
      <c r="F3" s="19"/>
      <c r="G3" s="171" t="e">
        <f>ROUNDDOWN(12.91*((F3*Lähtötiedot!$D$31)-4)^1.1,0)</f>
        <v>#NUM!</v>
      </c>
      <c r="H3" s="19"/>
      <c r="I3" s="171" t="e">
        <f>ROUNDDOWN(51.39*((H3*Lähtötiedot!$C$31)-1.5)^1.05,0)</f>
        <v>#NUM!</v>
      </c>
      <c r="J3" s="19"/>
      <c r="K3" s="171" t="e">
        <f>ROUNDDOWN(13.0449*((J3*Lähtötiedot!$B$31)-7)^1.05,0)</f>
        <v>#NUM!</v>
      </c>
      <c r="L3" s="17"/>
      <c r="M3" s="173" t="e">
        <f>ROUNDDOWN(12.91*((L3*Lähtötiedot!$D$31)-4)^1.1,0)</f>
        <v>#NUM!</v>
      </c>
      <c r="N3" s="113"/>
      <c r="O3" s="173" t="e">
        <f>ROUNDDOWN(51.39*((N3*Lähtötiedot!$C$31)-1.5)^1.05,0)</f>
        <v>#NUM!</v>
      </c>
      <c r="P3" s="16">
        <v>36.17</v>
      </c>
      <c r="Q3" s="173">
        <f>ROUNDDOWN(10.14*((P3*Lähtötiedot!$E$31)-7)^1.08,0)</f>
        <v>866</v>
      </c>
      <c r="R3" s="156"/>
      <c r="S3" s="170" t="e">
        <f>ROUNDDOWN(51.39*((R3*Lähtötiedot!$C$31)-1.5)^1.05,0)</f>
        <v>#NUM!</v>
      </c>
      <c r="T3" s="205">
        <v>39.54</v>
      </c>
      <c r="U3" s="170">
        <f>ROUNDDOWN(10.14*((T3*Lähtötiedot!$E$31)-7)^1.08,0)</f>
        <v>964</v>
      </c>
      <c r="V3" s="41"/>
      <c r="W3" s="175" t="e">
        <f>ROUNDDOWN(13.0449*((V3*Lähtötiedot!$B$31)-7)^1.05,0)</f>
        <v>#NUM!</v>
      </c>
      <c r="X3" s="100">
        <v>39.590000000000003</v>
      </c>
      <c r="Y3" s="99">
        <f>ROUNDDOWN(10.14*((X3*Lähtötiedot!$E$31)-7)^1.08,0)</f>
        <v>965</v>
      </c>
      <c r="Z3" s="178"/>
      <c r="AA3" s="180" t="e">
        <f>ROUNDDOWN(51.39*((Z3*Lähtötiedot!$C$31)-1.5)^1.05,0)</f>
        <v>#NUM!</v>
      </c>
      <c r="AB3" s="51">
        <v>37.75</v>
      </c>
      <c r="AC3" s="180">
        <f>ROUNDDOWN(10.14*((AB3*Lähtötiedot!$E$31)-7)^1.08,0)</f>
        <v>912</v>
      </c>
      <c r="AD3" s="19"/>
      <c r="AE3" s="171" t="e">
        <f>ROUNDDOWN(12.91*((AD3*Lähtötiedot!$D$31)-4)^1.1,0)</f>
        <v>#NUM!</v>
      </c>
      <c r="AF3" s="155"/>
      <c r="AG3" s="171" t="e">
        <f>ROUNDDOWN(51.39*((AF3*Lähtötiedot!$C$31)-1.5)^1.05,0)</f>
        <v>#NUM!</v>
      </c>
      <c r="AH3" s="19"/>
      <c r="AI3" s="171" t="e">
        <f>ROUNDDOWN(13.0449*((AH3*Lähtötiedot!$B$31)-7)^1.05,0)</f>
        <v>#NUM!</v>
      </c>
      <c r="AJ3" s="100">
        <v>39.9</v>
      </c>
      <c r="AK3" s="99">
        <f>ROUNDDOWN(10.14*((AJ3*Lähtötiedot!$E$31)-7)^1.08,0)</f>
        <v>974</v>
      </c>
      <c r="AL3" s="44">
        <v>30.22</v>
      </c>
      <c r="AM3" s="175">
        <f>ROUNDDOWN(12.91*((AL3*Lähtötiedot!$D$31)-4)^1.1,0)</f>
        <v>732</v>
      </c>
      <c r="AN3" s="157">
        <v>10.76</v>
      </c>
      <c r="AO3" s="175">
        <f>ROUNDDOWN(51.39*((AN3*Lähtötiedot!$C$31)-1.5)^1.05,0)</f>
        <v>793</v>
      </c>
    </row>
    <row r="4" spans="1:41" x14ac:dyDescent="0.25">
      <c r="A4" s="37">
        <f t="shared" ref="A4:A15" si="0">A3+1</f>
        <v>3</v>
      </c>
      <c r="B4" s="37" t="s">
        <v>249</v>
      </c>
      <c r="C4" s="37">
        <v>65</v>
      </c>
      <c r="D4" s="37" t="s">
        <v>250</v>
      </c>
      <c r="E4" s="154">
        <f>G4+K4</f>
        <v>1649</v>
      </c>
      <c r="F4" s="100">
        <v>38.64</v>
      </c>
      <c r="G4" s="99">
        <f>ROUNDDOWN(12.91*((F4*Lähtötiedot!$D$29)-4)^1.1,0)</f>
        <v>766</v>
      </c>
      <c r="H4" s="19"/>
      <c r="I4" s="171" t="e">
        <f>ROUNDDOWN(51.39*((H4*Lähtötiedot!$C$29)-1.5)^1.05,0)</f>
        <v>#NUM!</v>
      </c>
      <c r="J4" s="100">
        <v>42.57</v>
      </c>
      <c r="K4" s="99">
        <f>ROUNDDOWN(13.0449*((J4*Lähtötiedot!$B$29)-7)^1.05,0)</f>
        <v>883</v>
      </c>
      <c r="L4" s="17"/>
      <c r="M4" s="173" t="e">
        <f>ROUNDDOWN(12.91*((L4*Lähtötiedot!$D$29)-4)^1.1,0)</f>
        <v>#NUM!</v>
      </c>
      <c r="N4" s="113"/>
      <c r="O4" s="173" t="e">
        <f>ROUNDDOWN(51.39*((N4*Lähtötiedot!$C$29)-1.5)^1.05,0)</f>
        <v>#NUM!</v>
      </c>
      <c r="P4" s="16"/>
      <c r="Q4" s="173" t="e">
        <f>ROUNDDOWN(10.14*((P4*Lähtötiedot!$E$29)-7)^1.08,0)</f>
        <v>#NUM!</v>
      </c>
      <c r="R4" s="156"/>
      <c r="S4" s="170" t="e">
        <f>ROUNDDOWN(51.39*((R4*Lähtötiedot!$C$29)-1.5)^1.05,0)</f>
        <v>#NUM!</v>
      </c>
      <c r="T4" s="105"/>
      <c r="U4" s="170" t="e">
        <f>ROUNDDOWN(10.14*((T4*Lähtötiedot!$E$29)-7)^1.08,0)</f>
        <v>#NUM!</v>
      </c>
      <c r="V4" s="41"/>
      <c r="W4" s="175" t="e">
        <f>ROUNDDOWN(13.0449*((V4*Lähtötiedot!$B$29)-7)^1.05,0)</f>
        <v>#NUM!</v>
      </c>
      <c r="X4" s="44"/>
      <c r="Y4" s="175" t="e">
        <f>ROUNDDOWN(10.14*((X4*Lähtötiedot!$E$29)-7)^1.08,0)</f>
        <v>#NUM!</v>
      </c>
      <c r="Z4" s="178"/>
      <c r="AA4" s="180" t="e">
        <f>ROUNDDOWN(51.39*((Z4*Lähtötiedot!$C$29)-1.5)^1.05,0)</f>
        <v>#NUM!</v>
      </c>
      <c r="AB4" s="51"/>
      <c r="AC4" s="180" t="e">
        <f>ROUNDDOWN(10.14*((AB4*Lähtötiedot!$E$29)-7)^1.08,0)</f>
        <v>#NUM!</v>
      </c>
      <c r="AD4" s="19"/>
      <c r="AE4" s="171" t="e">
        <f>ROUNDDOWN(12.91*((AD4*Lähtötiedot!$D$29)-4)^1.1,0)</f>
        <v>#NUM!</v>
      </c>
      <c r="AF4" s="155"/>
      <c r="AG4" s="171" t="e">
        <f>ROUNDDOWN(51.39*((AF4*Lähtötiedot!$C$29)-1.5)^1.05,0)</f>
        <v>#NUM!</v>
      </c>
      <c r="AH4" s="19"/>
      <c r="AI4" s="171" t="e">
        <f>ROUNDDOWN(13.0449*((AH4*Lähtötiedot!$B$29)-7)^1.05,0)</f>
        <v>#NUM!</v>
      </c>
      <c r="AJ4" s="19"/>
      <c r="AK4" s="171" t="e">
        <f>ROUNDDOWN(10.14*((AJ4*Lähtötiedot!$E$29)-7)^1.08,0)</f>
        <v>#NUM!</v>
      </c>
      <c r="AL4" s="44"/>
      <c r="AM4" s="175" t="e">
        <f>ROUNDDOWN(12.91*((AL4*Lähtötiedot!$D$29)-4)^1.1,0)</f>
        <v>#NUM!</v>
      </c>
      <c r="AN4" s="157"/>
      <c r="AO4" s="175" t="e">
        <f>ROUNDDOWN(51.39*((AN4*Lähtötiedot!$C$29)-1.5)^1.05,0)</f>
        <v>#NUM!</v>
      </c>
    </row>
    <row r="5" spans="1:41" x14ac:dyDescent="0.25">
      <c r="A5" s="37">
        <f t="shared" si="0"/>
        <v>4</v>
      </c>
      <c r="B5" s="37" t="s">
        <v>258</v>
      </c>
      <c r="C5" s="37">
        <v>50</v>
      </c>
      <c r="D5" s="37" t="s">
        <v>163</v>
      </c>
      <c r="E5" s="154">
        <f>U5+Y5</f>
        <v>1332</v>
      </c>
      <c r="F5" s="19"/>
      <c r="G5" s="171" t="e">
        <f>ROUNDDOWN(12.91*((F5*Lähtötiedot!$D$26)-4)^1.1,0)</f>
        <v>#NUM!</v>
      </c>
      <c r="H5" s="19"/>
      <c r="I5" s="171" t="e">
        <f>ROUNDDOWN(51.39*((H5*Lähtötiedot!$C$26)-1.5)^1.05,0)</f>
        <v>#NUM!</v>
      </c>
      <c r="J5" s="19"/>
      <c r="K5" s="171" t="e">
        <f>ROUNDDOWN(13.0449*((J5*Lähtötiedot!$B$26)-7)^1.05,0)</f>
        <v>#NUM!</v>
      </c>
      <c r="L5" s="17">
        <v>31.69</v>
      </c>
      <c r="M5" s="173">
        <f>ROUNDDOWN(12.91*((L5*Lähtötiedot!$D$26)-4)^1.1,0)</f>
        <v>511</v>
      </c>
      <c r="N5" s="113">
        <v>10.47</v>
      </c>
      <c r="O5" s="173">
        <f>ROUNDDOWN(51.39*((N5*Lähtötiedot!$C$26)-1.5)^1.05,0)</f>
        <v>623</v>
      </c>
      <c r="P5" s="16">
        <v>41.74</v>
      </c>
      <c r="Q5" s="173">
        <f>ROUNDDOWN(10.14*((P5*Lähtötiedot!$E$26)-7)^1.08,0)</f>
        <v>607</v>
      </c>
      <c r="R5" s="156">
        <v>10.11</v>
      </c>
      <c r="S5" s="170">
        <f>ROUNDDOWN(51.39*((R5*Lähtötiedot!$C$26)-1.5)^1.05,0)</f>
        <v>597</v>
      </c>
      <c r="T5" s="100">
        <v>44.59</v>
      </c>
      <c r="U5" s="99">
        <f>ROUNDDOWN(10.14*((T5*Lähtötiedot!$E$26)-7)^1.08,0)</f>
        <v>659</v>
      </c>
      <c r="V5" s="41">
        <v>34.17</v>
      </c>
      <c r="W5" s="175">
        <f>ROUNDDOWN(13.0449*((V5*Lähtötiedot!$B$26)-7)^1.05,0)</f>
        <v>521</v>
      </c>
      <c r="X5" s="100">
        <v>45.35</v>
      </c>
      <c r="Y5" s="99">
        <f>ROUNDDOWN(10.14*((X5*Lähtötiedot!$E$26)-7)^1.08,0)</f>
        <v>673</v>
      </c>
      <c r="Z5" s="178"/>
      <c r="AA5" s="180" t="e">
        <f>ROUNDDOWN(51.39*((Z5*Lähtötiedot!$C$26)-1.5)^1.05,0)</f>
        <v>#NUM!</v>
      </c>
      <c r="AB5" s="51"/>
      <c r="AC5" s="180" t="e">
        <f>ROUNDDOWN(10.14*((AB5*Lähtötiedot!$E$26)-7)^1.08,0)</f>
        <v>#NUM!</v>
      </c>
      <c r="AD5" s="19"/>
      <c r="AE5" s="171" t="e">
        <f>ROUNDDOWN(12.91*((AD5*Lähtötiedot!$D$26)-4)^1.1,0)</f>
        <v>#NUM!</v>
      </c>
      <c r="AF5" s="155"/>
      <c r="AG5" s="171" t="e">
        <f>ROUNDDOWN(51.39*((AF5*Lähtötiedot!$C$26)-1.5)^1.05,0)</f>
        <v>#NUM!</v>
      </c>
      <c r="AH5" s="19"/>
      <c r="AI5" s="171" t="e">
        <f>ROUNDDOWN(13.0449*((AH5*Lähtötiedot!$B$26)-7)^1.05,0)</f>
        <v>#NUM!</v>
      </c>
      <c r="AJ5" s="19"/>
      <c r="AK5" s="171" t="e">
        <f>ROUNDDOWN(10.14*((AJ5*Lähtötiedot!$E$26)-7)^1.08,0)</f>
        <v>#NUM!</v>
      </c>
      <c r="AL5" s="44"/>
      <c r="AM5" s="175" t="e">
        <f>ROUNDDOWN(12.91*((AL5*Lähtötiedot!$D$26)-4)^1.1,0)</f>
        <v>#NUM!</v>
      </c>
      <c r="AN5" s="157"/>
      <c r="AO5" s="175" t="e">
        <f>ROUNDDOWN(51.39*((AN5*Lähtötiedot!$C$26)-1.5)^1.05,0)</f>
        <v>#NUM!</v>
      </c>
    </row>
    <row r="6" spans="1:41" x14ac:dyDescent="0.25">
      <c r="A6" s="37">
        <f t="shared" si="0"/>
        <v>5</v>
      </c>
      <c r="B6" s="37" t="s">
        <v>269</v>
      </c>
      <c r="C6" s="37">
        <v>45</v>
      </c>
      <c r="D6" s="37" t="s">
        <v>264</v>
      </c>
      <c r="E6" s="154">
        <f>S6+U6</f>
        <v>1203</v>
      </c>
      <c r="F6" s="19"/>
      <c r="G6" s="171" t="e">
        <f>ROUNDDOWN(12.91*((F6*Lähtötiedot!$D$25)-4)^1.1,0)</f>
        <v>#NUM!</v>
      </c>
      <c r="H6" s="19"/>
      <c r="I6" s="171" t="e">
        <f>ROUNDDOWN(51.39*((H6*Lähtötiedot!$C$25)-1.5)^1.05,0)</f>
        <v>#NUM!</v>
      </c>
      <c r="J6" s="19"/>
      <c r="K6" s="171" t="e">
        <f>ROUNDDOWN(13.0449*((J6*Lähtötiedot!$B$25)-7)^1.05,0)</f>
        <v>#NUM!</v>
      </c>
      <c r="L6" s="17"/>
      <c r="M6" s="173" t="e">
        <f>ROUNDDOWN(12.91*((L6*Lähtötiedot!$D$25)-4)^1.1,0)</f>
        <v>#NUM!</v>
      </c>
      <c r="N6" s="113"/>
      <c r="O6" s="173" t="e">
        <f>ROUNDDOWN(51.39*((N6*Lähtötiedot!$C$25)-1.5)^1.05,0)</f>
        <v>#NUM!</v>
      </c>
      <c r="P6" s="16"/>
      <c r="Q6" s="173" t="e">
        <f>ROUNDDOWN(10.14*((P6*Lähtötiedot!$E$25)-7)^1.08,0)</f>
        <v>#NUM!</v>
      </c>
      <c r="R6" s="116">
        <v>9.93</v>
      </c>
      <c r="S6" s="99">
        <f>ROUNDDOWN(51.39*((R6*Lähtötiedot!$C$25)-1.5)^1.05,0)</f>
        <v>603</v>
      </c>
      <c r="T6" s="100">
        <v>43.36</v>
      </c>
      <c r="U6" s="99">
        <f>ROUNDDOWN(10.14*((T6*Lähtötiedot!$E$25)-7)^1.08,0)</f>
        <v>600</v>
      </c>
      <c r="V6" s="41"/>
      <c r="W6" s="175" t="e">
        <f>ROUNDDOWN(13.0449*((V6*Lähtötiedot!$B$25)-7)^1.05,0)</f>
        <v>#NUM!</v>
      </c>
      <c r="X6" s="44"/>
      <c r="Y6" s="175" t="e">
        <f>ROUNDDOWN(10.14*((X6*Lähtötiedot!$E$25)-7)^1.08,0)</f>
        <v>#NUM!</v>
      </c>
      <c r="Z6" s="178"/>
      <c r="AA6" s="180" t="e">
        <f>ROUNDDOWN(51.39*((Z6*Lähtötiedot!$C$25)-1.5)^1.05,0)</f>
        <v>#NUM!</v>
      </c>
      <c r="AB6" s="51"/>
      <c r="AC6" s="180" t="e">
        <f>ROUNDDOWN(10.14*((AB6*Lähtötiedot!$E$25)-7)^1.08,0)</f>
        <v>#NUM!</v>
      </c>
      <c r="AD6" s="19"/>
      <c r="AE6" s="171" t="e">
        <f>ROUNDDOWN(12.91*((AD6*Lähtötiedot!$D$25)-4)^1.1,0)</f>
        <v>#NUM!</v>
      </c>
      <c r="AF6" s="155"/>
      <c r="AG6" s="171" t="e">
        <f>ROUNDDOWN(51.39*((AF6*Lähtötiedot!$C$25)-1.5)^1.05,0)</f>
        <v>#NUM!</v>
      </c>
      <c r="AH6" s="19"/>
      <c r="AI6" s="171" t="e">
        <f>ROUNDDOWN(13.0449*((AH6*Lähtötiedot!$B$25)-7)^1.05,0)</f>
        <v>#NUM!</v>
      </c>
      <c r="AJ6" s="19"/>
      <c r="AK6" s="171" t="e">
        <f>ROUNDDOWN(10.14*((AJ6*Lähtötiedot!$E$25)-7)^1.08,0)</f>
        <v>#NUM!</v>
      </c>
      <c r="AL6" s="44"/>
      <c r="AM6" s="175" t="e">
        <f>ROUNDDOWN(12.91*((AL6*Lähtötiedot!$D$25)-4)^1.1,0)</f>
        <v>#NUM!</v>
      </c>
      <c r="AN6" s="157"/>
      <c r="AO6" s="175" t="e">
        <f>ROUNDDOWN(51.39*((AN6*Lähtötiedot!$C$25)-1.5)^1.05,0)</f>
        <v>#NUM!</v>
      </c>
    </row>
    <row r="7" spans="1:41" x14ac:dyDescent="0.25">
      <c r="A7" s="37">
        <f t="shared" si="0"/>
        <v>6</v>
      </c>
      <c r="B7" s="37" t="s">
        <v>267</v>
      </c>
      <c r="C7" s="37">
        <v>55</v>
      </c>
      <c r="D7" s="37" t="s">
        <v>96</v>
      </c>
      <c r="E7" s="154">
        <f>S7+U7</f>
        <v>1194</v>
      </c>
      <c r="F7" s="19"/>
      <c r="G7" s="171" t="e">
        <f>ROUNDDOWN(12.91*((F7*Lähtötiedot!$D$27)-4)^1.1,0)</f>
        <v>#NUM!</v>
      </c>
      <c r="H7" s="19"/>
      <c r="I7" s="171" t="e">
        <f>ROUNDDOWN(51.39*((H7*Lähtötiedot!$C$27)-1.5)^1.05,0)</f>
        <v>#NUM!</v>
      </c>
      <c r="J7" s="19"/>
      <c r="K7" s="171" t="e">
        <f>ROUNDDOWN(13.0449*((J7*Lähtötiedot!$B$27)-7)^1.05,0)</f>
        <v>#NUM!</v>
      </c>
      <c r="L7" s="17"/>
      <c r="M7" s="173" t="e">
        <f>ROUNDDOWN(12.91*((L7*Lähtötiedot!$D$27)-4)^1.1,0)</f>
        <v>#NUM!</v>
      </c>
      <c r="N7" s="113"/>
      <c r="O7" s="173" t="e">
        <f>ROUNDDOWN(51.39*((N7*Lähtötiedot!$C$27)-1.5)^1.05,0)</f>
        <v>#NUM!</v>
      </c>
      <c r="P7" s="16"/>
      <c r="Q7" s="173" t="e">
        <f>ROUNDDOWN(10.14*((P7*Lähtötiedot!$E$27)-7)^1.08,0)</f>
        <v>#NUM!</v>
      </c>
      <c r="R7" s="116">
        <v>9.11</v>
      </c>
      <c r="S7" s="99">
        <f>ROUNDDOWN(51.39*((R7*Lähtötiedot!$C$27)-1.5)^1.05,0)</f>
        <v>581</v>
      </c>
      <c r="T7" s="100">
        <v>38.58</v>
      </c>
      <c r="U7" s="99">
        <f>ROUNDDOWN(10.14*((T7*Lähtötiedot!$E$27)-7)^1.08,0)</f>
        <v>613</v>
      </c>
      <c r="V7" s="41"/>
      <c r="W7" s="175" t="e">
        <f>ROUNDDOWN(13.0449*((V7*Lähtötiedot!$B$27)-7)^1.05,0)</f>
        <v>#NUM!</v>
      </c>
      <c r="X7" s="44"/>
      <c r="Y7" s="175" t="e">
        <f>ROUNDDOWN(10.14*((X7*Lähtötiedot!$E$27)-7)^1.08,0)</f>
        <v>#NUM!</v>
      </c>
      <c r="Z7" s="178"/>
      <c r="AA7" s="180" t="e">
        <f>ROUNDDOWN(51.39*((Z7*Lähtötiedot!$C$27)-1.5)^1.05,0)</f>
        <v>#NUM!</v>
      </c>
      <c r="AB7" s="51"/>
      <c r="AC7" s="180" t="e">
        <f>ROUNDDOWN(10.14*((AB7*Lähtötiedot!$E$27)-7)^1.08,0)</f>
        <v>#NUM!</v>
      </c>
      <c r="AD7" s="19"/>
      <c r="AE7" s="171" t="e">
        <f>ROUNDDOWN(12.91*((AD7*Lähtötiedot!$D$27)-4)^1.1,0)</f>
        <v>#NUM!</v>
      </c>
      <c r="AF7" s="155"/>
      <c r="AG7" s="171" t="e">
        <f>ROUNDDOWN(51.39*((AF7*Lähtötiedot!$C$27)-1.5)^1.05,0)</f>
        <v>#NUM!</v>
      </c>
      <c r="AH7" s="19"/>
      <c r="AI7" s="171" t="e">
        <f>ROUNDDOWN(13.0449*((AH7*Lähtötiedot!$B$27)-7)^1.05,0)</f>
        <v>#NUM!</v>
      </c>
      <c r="AJ7" s="19"/>
      <c r="AK7" s="171" t="e">
        <f>ROUNDDOWN(10.14*((AJ7*Lähtötiedot!$E$27)-7)^1.08,0)</f>
        <v>#NUM!</v>
      </c>
      <c r="AL7" s="44"/>
      <c r="AM7" s="175" t="e">
        <f>ROUNDDOWN(12.91*((AL7*Lähtötiedot!$D$27)-4)^1.1,0)</f>
        <v>#NUM!</v>
      </c>
      <c r="AN7" s="157"/>
      <c r="AO7" s="175" t="e">
        <f>ROUNDDOWN(51.39*((AN7*Lähtötiedot!$C$27)-1.5)^1.05,0)</f>
        <v>#NUM!</v>
      </c>
    </row>
    <row r="8" spans="1:41" x14ac:dyDescent="0.25">
      <c r="A8" s="37">
        <f t="shared" si="0"/>
        <v>7</v>
      </c>
      <c r="B8" s="37" t="s">
        <v>268</v>
      </c>
      <c r="C8" s="37">
        <v>45</v>
      </c>
      <c r="D8" s="37" t="s">
        <v>264</v>
      </c>
      <c r="E8" s="154">
        <f>S8+U8</f>
        <v>1124</v>
      </c>
      <c r="F8" s="19"/>
      <c r="G8" s="171" t="e">
        <f>ROUNDDOWN(12.91*((F8*Lähtötiedot!$D$25)-4)^1.1,0)</f>
        <v>#NUM!</v>
      </c>
      <c r="H8" s="19"/>
      <c r="I8" s="171" t="e">
        <f>ROUNDDOWN(51.39*((H8*Lähtötiedot!$C$25)-1.5)^1.05,0)</f>
        <v>#NUM!</v>
      </c>
      <c r="J8" s="19"/>
      <c r="K8" s="171" t="e">
        <f>ROUNDDOWN(13.0449*((J8*Lähtötiedot!$B$25)-7)^1.05,0)</f>
        <v>#NUM!</v>
      </c>
      <c r="L8" s="17"/>
      <c r="M8" s="173" t="e">
        <f>ROUNDDOWN(12.91*((L8*Lähtötiedot!$D$25)-4)^1.1,0)</f>
        <v>#NUM!</v>
      </c>
      <c r="N8" s="113"/>
      <c r="O8" s="173" t="e">
        <f>ROUNDDOWN(51.39*((N8*Lähtötiedot!$C$25)-1.5)^1.05,0)</f>
        <v>#NUM!</v>
      </c>
      <c r="P8" s="16"/>
      <c r="Q8" s="173" t="e">
        <f>ROUNDDOWN(10.14*((P8*Lähtötiedot!$E$25)-7)^1.08,0)</f>
        <v>#NUM!</v>
      </c>
      <c r="R8" s="116">
        <v>10.39</v>
      </c>
      <c r="S8" s="99">
        <f>ROUNDDOWN(51.39*((R8*Lähtötiedot!$C$25)-1.5)^1.05,0)</f>
        <v>636</v>
      </c>
      <c r="T8" s="100">
        <v>36.83</v>
      </c>
      <c r="U8" s="99">
        <f>ROUNDDOWN(10.14*((T8*Lähtötiedot!$E$25)-7)^1.08,0)</f>
        <v>488</v>
      </c>
      <c r="V8" s="41"/>
      <c r="W8" s="175" t="e">
        <f>ROUNDDOWN(13.0449*((V8*Lähtötiedot!$B$25)-7)^1.05,0)</f>
        <v>#NUM!</v>
      </c>
      <c r="X8" s="44"/>
      <c r="Y8" s="175" t="e">
        <f>ROUNDDOWN(10.14*((X8*Lähtötiedot!$E$25)-7)^1.08,0)</f>
        <v>#NUM!</v>
      </c>
      <c r="Z8" s="178"/>
      <c r="AA8" s="180" t="e">
        <f>ROUNDDOWN(51.39*((Z8*Lähtötiedot!$C$25)-1.5)^1.05,0)</f>
        <v>#NUM!</v>
      </c>
      <c r="AB8" s="206"/>
      <c r="AC8" s="180" t="e">
        <f>ROUNDDOWN(10.14*((AB8*Lähtötiedot!$E$25)-7)^1.08,0)</f>
        <v>#NUM!</v>
      </c>
      <c r="AD8" s="19"/>
      <c r="AE8" s="171" t="e">
        <f>ROUNDDOWN(12.91*((AD8*Lähtötiedot!$D$25)-4)^1.1,0)</f>
        <v>#NUM!</v>
      </c>
      <c r="AF8" s="155"/>
      <c r="AG8" s="171" t="e">
        <f>ROUNDDOWN(51.39*((AF8*Lähtötiedot!$C$25)-1.5)^1.05,0)</f>
        <v>#NUM!</v>
      </c>
      <c r="AH8" s="19"/>
      <c r="AI8" s="171" t="e">
        <f>ROUNDDOWN(13.0449*((AH8*Lähtötiedot!$B$25)-7)^1.05,0)</f>
        <v>#NUM!</v>
      </c>
      <c r="AJ8" s="19"/>
      <c r="AK8" s="171" t="e">
        <f>ROUNDDOWN(10.14*((AJ8*Lähtötiedot!$E$25)-7)^1.08,0)</f>
        <v>#NUM!</v>
      </c>
      <c r="AL8" s="44"/>
      <c r="AM8" s="175" t="e">
        <f>ROUNDDOWN(12.91*((AL8*Lähtötiedot!$D$25)-4)^1.1,0)</f>
        <v>#NUM!</v>
      </c>
      <c r="AN8" s="157"/>
      <c r="AO8" s="175" t="e">
        <f>ROUNDDOWN(51.39*((AN8*Lähtötiedot!$C$25)-1.5)^1.05,0)</f>
        <v>#NUM!</v>
      </c>
    </row>
    <row r="9" spans="1:41" x14ac:dyDescent="0.25">
      <c r="A9" s="37">
        <f t="shared" si="0"/>
        <v>8</v>
      </c>
      <c r="B9" s="37" t="s">
        <v>246</v>
      </c>
      <c r="C9" s="37">
        <v>90</v>
      </c>
      <c r="D9" s="37" t="s">
        <v>247</v>
      </c>
      <c r="E9" s="154">
        <f>AE9+AG9</f>
        <v>1050</v>
      </c>
      <c r="F9" s="202">
        <v>12.38</v>
      </c>
      <c r="G9" s="171">
        <f>ROUNDDOWN(12.91*((F9*Lähtötiedot!$D$34)-4)^1.1,0)</f>
        <v>469</v>
      </c>
      <c r="H9" s="19"/>
      <c r="I9" s="171" t="e">
        <f>ROUNDDOWN(51.39*((H9*Lähtötiedot!$C$34)-1.5)^1.05,0)</f>
        <v>#NUM!</v>
      </c>
      <c r="J9" s="19"/>
      <c r="K9" s="171" t="e">
        <f>ROUNDDOWN(13.0449*((J9*Lähtötiedot!$B$34)-7)^1.05,0)</f>
        <v>#NUM!</v>
      </c>
      <c r="L9" s="17"/>
      <c r="M9" s="173" t="e">
        <f>ROUNDDOWN(12.91*((L9*Lähtötiedot!$D$34)-4)^1.1,0)</f>
        <v>#NUM!</v>
      </c>
      <c r="N9" s="113"/>
      <c r="O9" s="173" t="e">
        <f>ROUNDDOWN(51.39*((N9*Lähtötiedot!$C$34)-1.5)^1.05,0)</f>
        <v>#NUM!</v>
      </c>
      <c r="P9" s="16"/>
      <c r="Q9" s="173" t="e">
        <f>ROUNDDOWN(10.14*((P9*Lähtötiedot!$E$34)-7)^1.08,0)</f>
        <v>#NUM!</v>
      </c>
      <c r="R9" s="156"/>
      <c r="S9" s="170" t="e">
        <f>ROUNDDOWN(51.39*((R9*Lähtötiedot!$C$34)-1.5)^1.05,0)</f>
        <v>#NUM!</v>
      </c>
      <c r="T9" s="105"/>
      <c r="U9" s="170" t="e">
        <f>ROUNDDOWN(10.14*((T9*Lähtötiedot!$E$34)-7)^1.08,0)</f>
        <v>#NUM!</v>
      </c>
      <c r="V9" s="41"/>
      <c r="W9" s="175" t="e">
        <f>ROUNDDOWN(13.0449*((V9*Lähtötiedot!$B$34)-7)^1.05,0)</f>
        <v>#NUM!</v>
      </c>
      <c r="X9" s="44"/>
      <c r="Y9" s="175" t="e">
        <f>ROUNDDOWN(10.14*((X9*Lähtötiedot!$E$34)-7)^1.08,0)</f>
        <v>#NUM!</v>
      </c>
      <c r="Z9" s="178"/>
      <c r="AA9" s="180" t="e">
        <f>ROUNDDOWN(51.39*((Z9*Lähtötiedot!$C$34)-1.5)^1.05,0)</f>
        <v>#NUM!</v>
      </c>
      <c r="AB9" s="51"/>
      <c r="AC9" s="180" t="e">
        <f>ROUNDDOWN(10.14*((AB9*Lähtötiedot!$E$34)-7)^1.08,0)</f>
        <v>#NUM!</v>
      </c>
      <c r="AD9" s="100">
        <v>12.53</v>
      </c>
      <c r="AE9" s="99">
        <f>ROUNDDOWN(12.91*((AD9*Lähtötiedot!$D$34)-4)^1.1,0)</f>
        <v>476</v>
      </c>
      <c r="AF9" s="116">
        <v>5.87</v>
      </c>
      <c r="AG9" s="99">
        <f>ROUNDDOWN(51.39*((AF9*Lähtötiedot!$C$34)-1.5)^1.05,0)</f>
        <v>574</v>
      </c>
      <c r="AH9" s="19">
        <v>11.18</v>
      </c>
      <c r="AI9" s="171">
        <f>ROUNDDOWN(13.0449*((AH9*Lähtötiedot!$B$34)-7)^1.05,0)</f>
        <v>364</v>
      </c>
      <c r="AJ9" s="19">
        <v>11.4</v>
      </c>
      <c r="AK9" s="171">
        <f>ROUNDDOWN(10.14*((AJ9*Lähtötiedot!$E$34)-7)^1.08,0)</f>
        <v>345</v>
      </c>
      <c r="AL9" s="44"/>
      <c r="AM9" s="175" t="e">
        <f>ROUNDDOWN(12.91*((AL9*Lähtötiedot!$D$34)-4)^1.1,0)</f>
        <v>#NUM!</v>
      </c>
      <c r="AN9" s="157"/>
      <c r="AO9" s="175" t="e">
        <f>ROUNDDOWN(51.39*((AN9*Lähtötiedot!$C$34)-1.5)^1.05,0)</f>
        <v>#NUM!</v>
      </c>
    </row>
    <row r="10" spans="1:41" x14ac:dyDescent="0.25">
      <c r="A10" s="37">
        <f t="shared" si="0"/>
        <v>9</v>
      </c>
      <c r="B10" s="37" t="s">
        <v>278</v>
      </c>
      <c r="C10" s="37">
        <v>45</v>
      </c>
      <c r="D10" s="37" t="s">
        <v>47</v>
      </c>
      <c r="E10" s="154">
        <f>AA10+AO10</f>
        <v>1090</v>
      </c>
      <c r="F10" s="19"/>
      <c r="G10" s="171" t="e">
        <f>ROUNDDOWN(12.91*((F10*Lähtötiedot!$D$25)-4)^1.1,0)</f>
        <v>#NUM!</v>
      </c>
      <c r="H10" s="19"/>
      <c r="I10" s="171" t="e">
        <f>ROUNDDOWN(51.39*((H10*Lähtötiedot!$C$25)-1.5)^1.05,0)</f>
        <v>#NUM!</v>
      </c>
      <c r="J10" s="19"/>
      <c r="K10" s="171" t="e">
        <f>ROUNDDOWN(13.0449*((J10*Lähtötiedot!$B$25)-7)^1.05,0)</f>
        <v>#NUM!</v>
      </c>
      <c r="L10" s="17"/>
      <c r="M10" s="173" t="e">
        <f>ROUNDDOWN(12.91*((L10*Lähtötiedot!$D$25)-4)^1.1,0)</f>
        <v>#NUM!</v>
      </c>
      <c r="N10" s="113"/>
      <c r="O10" s="173" t="e">
        <f>ROUNDDOWN(51.39*((N10*Lähtötiedot!$C$25)-1.5)^1.05,0)</f>
        <v>#NUM!</v>
      </c>
      <c r="P10" s="16"/>
      <c r="Q10" s="173" t="e">
        <f>ROUNDDOWN(10.14*((P10*Lähtötiedot!$E$25)-7)^1.08,0)</f>
        <v>#NUM!</v>
      </c>
      <c r="R10" s="156"/>
      <c r="S10" s="170" t="e">
        <f>ROUNDDOWN(51.39*((R10*Lähtötiedot!$C$25)-1.5)^1.05,0)</f>
        <v>#NUM!</v>
      </c>
      <c r="T10" s="105"/>
      <c r="U10" s="170" t="e">
        <f>ROUNDDOWN(10.14*((T10*Lähtötiedot!$E$25)-7)^1.08,0)</f>
        <v>#NUM!</v>
      </c>
      <c r="V10" s="41"/>
      <c r="W10" s="175" t="e">
        <f>ROUNDDOWN(13.0449*((V10*Lähtötiedot!$B$25)-7)^1.05,0)</f>
        <v>#NUM!</v>
      </c>
      <c r="X10" s="44">
        <v>35.299999999999997</v>
      </c>
      <c r="Y10" s="175">
        <f>ROUNDDOWN(10.14*((X10*Lähtötiedot!$E$25)-7)^1.08,0)</f>
        <v>462</v>
      </c>
      <c r="Z10" s="116">
        <v>8.9</v>
      </c>
      <c r="AA10" s="99">
        <f>ROUNDDOWN(51.39*((Z10*Lähtötiedot!$C$25)-1.5)^1.05,0)</f>
        <v>528</v>
      </c>
      <c r="AB10" s="203">
        <v>36.03</v>
      </c>
      <c r="AC10" s="204">
        <f>ROUNDDOWN(10.14*((AB10*Lähtötiedot!$E$25)-7)^1.08,0)</f>
        <v>474</v>
      </c>
      <c r="AD10" s="19"/>
      <c r="AE10" s="171" t="e">
        <f>ROUNDDOWN(12.91*((AD10*Lähtötiedot!$D$25)-4)^1.1,0)</f>
        <v>#NUM!</v>
      </c>
      <c r="AF10" s="155"/>
      <c r="AG10" s="171" t="e">
        <f>ROUNDDOWN(51.39*((AF10*Lähtötiedot!$C$25)-1.5)^1.05,0)</f>
        <v>#NUM!</v>
      </c>
      <c r="AH10" s="19"/>
      <c r="AI10" s="171" t="e">
        <f>ROUNDDOWN(13.0449*((AH10*Lähtötiedot!$B$25)-7)^1.05,0)</f>
        <v>#NUM!</v>
      </c>
      <c r="AJ10" s="19"/>
      <c r="AK10" s="171" t="e">
        <f>ROUNDDOWN(10.14*((AJ10*Lähtötiedot!$E$25)-7)^1.08,0)</f>
        <v>#NUM!</v>
      </c>
      <c r="AL10" s="44">
        <v>22.99</v>
      </c>
      <c r="AM10" s="175">
        <f>ROUNDDOWN(12.91*((AL10*Lähtötiedot!$D$25)-4)^1.1,0)</f>
        <v>419</v>
      </c>
      <c r="AN10" s="116">
        <v>9.3699999999999992</v>
      </c>
      <c r="AO10" s="99">
        <f>ROUNDDOWN(51.39*((AN10*Lähtötiedot!$C$25)-1.5)^1.05,0)</f>
        <v>562</v>
      </c>
    </row>
    <row r="11" spans="1:41" x14ac:dyDescent="0.25">
      <c r="A11" s="37">
        <f t="shared" si="0"/>
        <v>10</v>
      </c>
      <c r="B11" s="37" t="s">
        <v>251</v>
      </c>
      <c r="C11" s="37">
        <v>50</v>
      </c>
      <c r="D11" s="37" t="s">
        <v>252</v>
      </c>
      <c r="E11" s="154">
        <f>I11+S11</f>
        <v>757</v>
      </c>
      <c r="F11" s="19">
        <v>20.13</v>
      </c>
      <c r="G11" s="171">
        <f>ROUNDDOWN(12.91*((F11*Lähtötiedot!$D$26)-4)^1.1,0)</f>
        <v>283</v>
      </c>
      <c r="H11" s="100">
        <v>6.43</v>
      </c>
      <c r="I11" s="99">
        <f>ROUNDDOWN(51.39*((H11*Lähtötiedot!$C$26)-1.5)^1.05,0)</f>
        <v>339</v>
      </c>
      <c r="J11" s="19"/>
      <c r="K11" s="171" t="e">
        <f>ROUNDDOWN(13.0449*((J11*Lähtötiedot!$B$26)-7)^1.05,0)</f>
        <v>#NUM!</v>
      </c>
      <c r="L11" s="17"/>
      <c r="M11" s="173" t="e">
        <f>ROUNDDOWN(12.91*((L11*Lähtötiedot!$D$26)-4)^1.1,0)</f>
        <v>#NUM!</v>
      </c>
      <c r="N11" s="113"/>
      <c r="O11" s="173" t="e">
        <f>ROUNDDOWN(51.39*((N11*Lähtötiedot!$C$26)-1.5)^1.05,0)</f>
        <v>#NUM!</v>
      </c>
      <c r="P11" s="16"/>
      <c r="Q11" s="173" t="e">
        <f>ROUNDDOWN(10.14*((P11*Lähtötiedot!$E$26)-7)^1.08,0)</f>
        <v>#NUM!</v>
      </c>
      <c r="R11" s="116">
        <v>7.57</v>
      </c>
      <c r="S11" s="99">
        <f>ROUNDDOWN(51.39*((R11*Lähtötiedot!$C$26)-1.5)^1.05,0)</f>
        <v>418</v>
      </c>
      <c r="T11" s="105"/>
      <c r="U11" s="170" t="e">
        <f>ROUNDDOWN(10.14*((T11*Lähtötiedot!$E$26)-7)^1.08,0)</f>
        <v>#NUM!</v>
      </c>
      <c r="V11" s="41"/>
      <c r="W11" s="175" t="e">
        <f>ROUNDDOWN(13.0449*((V11*Lähtötiedot!$B$26)-7)^1.05,0)</f>
        <v>#NUM!</v>
      </c>
      <c r="X11" s="44"/>
      <c r="Y11" s="175" t="e">
        <f>ROUNDDOWN(10.14*((X11*Lähtötiedot!$E$26)-7)^1.08,0)</f>
        <v>#NUM!</v>
      </c>
      <c r="Z11" s="178"/>
      <c r="AA11" s="180" t="e">
        <f>ROUNDDOWN(51.39*((Z11*Lähtötiedot!$C$26)-1.5)^1.05,0)</f>
        <v>#NUM!</v>
      </c>
      <c r="AB11" s="51"/>
      <c r="AC11" s="180" t="e">
        <f>ROUNDDOWN(10.14*((AB11*Lähtötiedot!$E$26)-7)^1.08,0)</f>
        <v>#NUM!</v>
      </c>
      <c r="AD11" s="19"/>
      <c r="AE11" s="171" t="e">
        <f>ROUNDDOWN(12.91*((AD11*Lähtötiedot!$D$26)-4)^1.1,0)</f>
        <v>#NUM!</v>
      </c>
      <c r="AF11" s="155"/>
      <c r="AG11" s="171" t="e">
        <f>ROUNDDOWN(51.39*((AF11*Lähtötiedot!$C$26)-1.5)^1.05,0)</f>
        <v>#NUM!</v>
      </c>
      <c r="AH11" s="19"/>
      <c r="AI11" s="171" t="e">
        <f>ROUNDDOWN(13.0449*((AH11*Lähtötiedot!$B$26)-7)^1.05,0)</f>
        <v>#NUM!</v>
      </c>
      <c r="AJ11" s="19"/>
      <c r="AK11" s="171" t="e">
        <f>ROUNDDOWN(10.14*((AJ11*Lähtötiedot!$E$26)-7)^1.08,0)</f>
        <v>#NUM!</v>
      </c>
      <c r="AL11" s="44"/>
      <c r="AM11" s="175" t="e">
        <f>ROUNDDOWN(12.91*((AL11*Lähtötiedot!$D$26)-4)^1.1,0)</f>
        <v>#NUM!</v>
      </c>
      <c r="AN11" s="157"/>
      <c r="AO11" s="175" t="e">
        <f>ROUNDDOWN(51.39*((AN11*Lähtötiedot!$C$26)-1.5)^1.05,0)</f>
        <v>#NUM!</v>
      </c>
    </row>
    <row r="12" spans="1:41" x14ac:dyDescent="0.25">
      <c r="A12" s="37">
        <f t="shared" si="0"/>
        <v>11</v>
      </c>
      <c r="B12" s="37" t="s">
        <v>248</v>
      </c>
      <c r="C12" s="37">
        <v>80</v>
      </c>
      <c r="D12" s="37" t="s">
        <v>247</v>
      </c>
      <c r="E12" s="154">
        <f>K12</f>
        <v>667</v>
      </c>
      <c r="F12" s="19"/>
      <c r="G12" s="171" t="e">
        <f>ROUNDDOWN(12.91*((F12*Lähtötiedot!$D$32)-4)^1.1,0)</f>
        <v>#NUM!</v>
      </c>
      <c r="H12" s="19"/>
      <c r="I12" s="171" t="e">
        <f>ROUNDDOWN(51.39*((H12*Lähtötiedot!$C$32)-1.5)^1.05,0)</f>
        <v>#NUM!</v>
      </c>
      <c r="J12" s="100">
        <v>26.51</v>
      </c>
      <c r="K12" s="99">
        <f>ROUNDDOWN(13.0449*((J12*Lähtötiedot!$B$32)-7)^1.05,0)</f>
        <v>667</v>
      </c>
      <c r="L12" s="17"/>
      <c r="M12" s="173" t="e">
        <f>ROUNDDOWN(12.91*((L12*Lähtötiedot!$D$32)-4)^1.1,0)</f>
        <v>#NUM!</v>
      </c>
      <c r="N12" s="113"/>
      <c r="O12" s="173" t="e">
        <f>ROUNDDOWN(51.39*((N12*Lähtötiedot!$C$32)-1.5)^1.05,0)</f>
        <v>#NUM!</v>
      </c>
      <c r="P12" s="16"/>
      <c r="Q12" s="173" t="e">
        <f>ROUNDDOWN(10.14*((P12*Lähtötiedot!$E$32)-7)^1.08,0)</f>
        <v>#NUM!</v>
      </c>
      <c r="R12" s="156"/>
      <c r="S12" s="170" t="e">
        <f>ROUNDDOWN(51.39*((R12*Lähtötiedot!$C$32)-1.5)^1.05,0)</f>
        <v>#NUM!</v>
      </c>
      <c r="T12" s="105"/>
      <c r="U12" s="170" t="e">
        <f>ROUNDDOWN(10.14*((T12*Lähtötiedot!$E$32)-7)^1.08,0)</f>
        <v>#NUM!</v>
      </c>
      <c r="V12" s="41"/>
      <c r="W12" s="175" t="e">
        <f>ROUNDDOWN(13.0449*((V12*Lähtötiedot!$B$32)-7)^1.05,0)</f>
        <v>#NUM!</v>
      </c>
      <c r="X12" s="44"/>
      <c r="Y12" s="175" t="e">
        <f>ROUNDDOWN(10.14*((X12*Lähtötiedot!$E$32)-7)^1.08,0)</f>
        <v>#NUM!</v>
      </c>
      <c r="Z12" s="178"/>
      <c r="AA12" s="180" t="e">
        <f>ROUNDDOWN(51.39*((Z12*Lähtötiedot!$C$32)-1.5)^1.05,0)</f>
        <v>#NUM!</v>
      </c>
      <c r="AB12" s="51"/>
      <c r="AC12" s="180" t="e">
        <f>ROUNDDOWN(10.14*((AB12*Lähtötiedot!$E$32)-7)^1.08,0)</f>
        <v>#NUM!</v>
      </c>
      <c r="AD12" s="19"/>
      <c r="AE12" s="171" t="e">
        <f>ROUNDDOWN(12.91*((AD12*Lähtötiedot!$D$32)-4)^1.1,0)</f>
        <v>#NUM!</v>
      </c>
      <c r="AF12" s="155"/>
      <c r="AG12" s="171" t="e">
        <f>ROUNDDOWN(51.39*((AF12*Lähtötiedot!$C$32)-1.5)^1.05,0)</f>
        <v>#NUM!</v>
      </c>
      <c r="AH12" s="19"/>
      <c r="AI12" s="171" t="e">
        <f>ROUNDDOWN(13.0449*((AH12*Lähtötiedot!$B$32)-7)^1.05,0)</f>
        <v>#NUM!</v>
      </c>
      <c r="AJ12" s="19"/>
      <c r="AK12" s="171" t="e">
        <f>ROUNDDOWN(10.14*((AJ12*Lähtötiedot!$E$32)-7)^1.08,0)</f>
        <v>#NUM!</v>
      </c>
      <c r="AL12" s="44"/>
      <c r="AM12" s="175" t="e">
        <f>ROUNDDOWN(12.91*((AL12*Lähtötiedot!$D$32)-4)^1.1,0)</f>
        <v>#NUM!</v>
      </c>
      <c r="AN12" s="157"/>
      <c r="AO12" s="175" t="e">
        <f>ROUNDDOWN(51.39*((AN12*Lähtötiedot!$C$32)-1.5)^1.05,0)</f>
        <v>#NUM!</v>
      </c>
    </row>
    <row r="13" spans="1:41" x14ac:dyDescent="0.25">
      <c r="A13" s="37">
        <f t="shared" si="0"/>
        <v>12</v>
      </c>
      <c r="B13" s="37" t="s">
        <v>212</v>
      </c>
      <c r="C13" s="37">
        <v>45</v>
      </c>
      <c r="D13" s="37" t="s">
        <v>96</v>
      </c>
      <c r="E13" s="154">
        <f>K13</f>
        <v>617</v>
      </c>
      <c r="F13" s="19"/>
      <c r="G13" s="171" t="e">
        <f>ROUNDDOWN(12.91*((F13*Lähtötiedot!$D$25)-4)^1.1,0)</f>
        <v>#NUM!</v>
      </c>
      <c r="H13" s="19"/>
      <c r="I13" s="171" t="e">
        <f>ROUNDDOWN(51.39*((H13*Lähtötiedot!$C$25)-1.5)^1.05,0)</f>
        <v>#NUM!</v>
      </c>
      <c r="J13" s="100">
        <v>37.43</v>
      </c>
      <c r="K13" s="99">
        <f>ROUNDDOWN(13.0449*((J13*Lähtötiedot!$B$25)-7)^1.05,0)</f>
        <v>617</v>
      </c>
      <c r="L13" s="17"/>
      <c r="M13" s="173" t="e">
        <f>ROUNDDOWN(12.91*((L13*Lähtötiedot!$D$25)-4)^1.1,0)</f>
        <v>#NUM!</v>
      </c>
      <c r="N13" s="113"/>
      <c r="O13" s="173" t="e">
        <f>ROUNDDOWN(51.39*((N13*Lähtötiedot!$C$25)-1.5)^1.05,0)</f>
        <v>#NUM!</v>
      </c>
      <c r="P13" s="16"/>
      <c r="Q13" s="173" t="e">
        <f>ROUNDDOWN(10.14*((P13*Lähtötiedot!$E$25)-7)^1.08,0)</f>
        <v>#NUM!</v>
      </c>
      <c r="R13" s="156"/>
      <c r="S13" s="170" t="e">
        <f>ROUNDDOWN(51.39*((R13*Lähtötiedot!$C$25)-1.5)^1.05,0)</f>
        <v>#NUM!</v>
      </c>
      <c r="T13" s="105"/>
      <c r="U13" s="170" t="e">
        <f>ROUNDDOWN(10.14*((T13*Lähtötiedot!$E$25)-7)^1.08,0)</f>
        <v>#NUM!</v>
      </c>
      <c r="V13" s="41"/>
      <c r="W13" s="175" t="e">
        <f>ROUNDDOWN(13.0449*((V13*Lähtötiedot!$B$25)-7)^1.05,0)</f>
        <v>#NUM!</v>
      </c>
      <c r="X13" s="44"/>
      <c r="Y13" s="175" t="e">
        <f>ROUNDDOWN(10.14*((X13*Lähtötiedot!$E$25)-7)^1.08,0)</f>
        <v>#NUM!</v>
      </c>
      <c r="Z13" s="178"/>
      <c r="AA13" s="180" t="e">
        <f>ROUNDDOWN(51.39*((Z13*Lähtötiedot!$C$25)-1.5)^1.05,0)</f>
        <v>#NUM!</v>
      </c>
      <c r="AB13" s="51"/>
      <c r="AC13" s="180" t="e">
        <f>ROUNDDOWN(10.14*((AB13*Lähtötiedot!$E$25)-7)^1.08,0)</f>
        <v>#NUM!</v>
      </c>
      <c r="AD13" s="19"/>
      <c r="AE13" s="171" t="e">
        <f>ROUNDDOWN(12.91*((AD13*Lähtötiedot!$D$25)-4)^1.1,0)</f>
        <v>#NUM!</v>
      </c>
      <c r="AF13" s="155"/>
      <c r="AG13" s="171" t="e">
        <f>ROUNDDOWN(51.39*((AF13*Lähtötiedot!$C$25)-1.5)^1.05,0)</f>
        <v>#NUM!</v>
      </c>
      <c r="AH13" s="19"/>
      <c r="AI13" s="171" t="e">
        <f>ROUNDDOWN(13.0449*((AH13*Lähtötiedot!$B$25)-7)^1.05,0)</f>
        <v>#NUM!</v>
      </c>
      <c r="AJ13" s="19"/>
      <c r="AK13" s="171" t="e">
        <f>ROUNDDOWN(10.14*((AJ13*Lähtötiedot!$E$25)-7)^1.08,0)</f>
        <v>#NUM!</v>
      </c>
      <c r="AL13" s="44"/>
      <c r="AM13" s="175" t="e">
        <f>ROUNDDOWN(12.91*((AL13*Lähtötiedot!$D$25)-4)^1.1,0)</f>
        <v>#NUM!</v>
      </c>
      <c r="AN13" s="157"/>
      <c r="AO13" s="175" t="e">
        <f>ROUNDDOWN(51.39*((AN13*Lähtötiedot!$C$25)-1.5)^1.05,0)</f>
        <v>#NUM!</v>
      </c>
    </row>
    <row r="14" spans="1:41" x14ac:dyDescent="0.25">
      <c r="A14" s="37">
        <f t="shared" si="0"/>
        <v>13</v>
      </c>
      <c r="B14" s="37" t="s">
        <v>339</v>
      </c>
      <c r="C14" s="37">
        <v>50</v>
      </c>
      <c r="D14" s="37" t="s">
        <v>264</v>
      </c>
      <c r="E14" s="154">
        <f>AK14</f>
        <v>601</v>
      </c>
      <c r="F14" s="19"/>
      <c r="G14" s="171" t="e">
        <f>ROUNDDOWN(12.91*((F14*Lähtötiedot!$D$26)-4)^1.1,0)</f>
        <v>#NUM!</v>
      </c>
      <c r="H14" s="19"/>
      <c r="I14" s="171" t="e">
        <f>ROUNDDOWN(51.39*((H14*Lähtötiedot!$C$26)-1.5)^1.05,0)</f>
        <v>#NUM!</v>
      </c>
      <c r="J14" s="19"/>
      <c r="K14" s="171" t="e">
        <f>ROUNDDOWN(13.0449*((J14*Lähtötiedot!$B$26)-7)^1.05,0)</f>
        <v>#NUM!</v>
      </c>
      <c r="L14" s="17"/>
      <c r="M14" s="173" t="e">
        <f>ROUNDDOWN(12.91*((L14*Lähtötiedot!$D$26)-4)^1.1,0)</f>
        <v>#NUM!</v>
      </c>
      <c r="N14" s="113"/>
      <c r="O14" s="173" t="e">
        <f>ROUNDDOWN(51.39*((N14*Lähtötiedot!$C$26)-1.5)^1.05,0)</f>
        <v>#NUM!</v>
      </c>
      <c r="P14" s="16"/>
      <c r="Q14" s="173" t="e">
        <f>ROUNDDOWN(10.14*((P14*Lähtötiedot!$E$26)-7)^1.08,0)</f>
        <v>#NUM!</v>
      </c>
      <c r="R14" s="156"/>
      <c r="S14" s="170" t="e">
        <f>ROUNDDOWN(51.39*((R14*Lähtötiedot!$C$26)-1.5)^1.05,0)</f>
        <v>#NUM!</v>
      </c>
      <c r="T14" s="105"/>
      <c r="U14" s="170" t="e">
        <f>ROUNDDOWN(10.14*((T14*Lähtötiedot!$E$26)-7)^1.08,0)</f>
        <v>#NUM!</v>
      </c>
      <c r="V14" s="41"/>
      <c r="W14" s="175" t="e">
        <f>ROUNDDOWN(13.0449*((V14*Lähtötiedot!$B$26)-7)^1.05,0)</f>
        <v>#NUM!</v>
      </c>
      <c r="X14" s="44"/>
      <c r="Y14" s="175" t="e">
        <f>ROUNDDOWN(10.14*((X14*Lähtötiedot!$E$26)-7)^1.08,0)</f>
        <v>#NUM!</v>
      </c>
      <c r="Z14" s="178"/>
      <c r="AA14" s="180" t="e">
        <f>ROUNDDOWN(51.39*((Z14*Lähtötiedot!$C$26)-1.5)^1.05,0)</f>
        <v>#NUM!</v>
      </c>
      <c r="AB14" s="51"/>
      <c r="AC14" s="180" t="e">
        <f>ROUNDDOWN(10.14*((AB14*Lähtötiedot!$E$26)-7)^1.08,0)</f>
        <v>#NUM!</v>
      </c>
      <c r="AD14" s="19"/>
      <c r="AE14" s="171" t="e">
        <f>ROUNDDOWN(12.91*((AD14*Lähtötiedot!$D$26)-4)^1.1,0)</f>
        <v>#NUM!</v>
      </c>
      <c r="AF14" s="155"/>
      <c r="AG14" s="171" t="e">
        <f>ROUNDDOWN(51.39*((AF14*Lähtötiedot!$C$26)-1.5)^1.05,0)</f>
        <v>#NUM!</v>
      </c>
      <c r="AH14" s="19"/>
      <c r="AI14" s="171" t="e">
        <f>ROUNDDOWN(13.0449*((AH14*Lähtötiedot!$B$26)-7)^1.05,0)</f>
        <v>#NUM!</v>
      </c>
      <c r="AJ14" s="100">
        <v>41.38</v>
      </c>
      <c r="AK14" s="99">
        <f>ROUNDDOWN(10.14*((AJ14*Lähtötiedot!$E$26)-7)^1.08,0)</f>
        <v>601</v>
      </c>
      <c r="AL14" s="44"/>
      <c r="AM14" s="175" t="e">
        <f>ROUNDDOWN(12.91*((AL14*Lähtötiedot!$D$26)-4)^1.1,0)</f>
        <v>#NUM!</v>
      </c>
      <c r="AN14" s="157"/>
      <c r="AO14" s="175" t="e">
        <f>ROUNDDOWN(51.39*((AN14*Lähtötiedot!$C$26)-1.5)^1.05,0)</f>
        <v>#NUM!</v>
      </c>
    </row>
    <row r="15" spans="1:41" x14ac:dyDescent="0.25">
      <c r="A15" s="37">
        <f t="shared" si="0"/>
        <v>14</v>
      </c>
      <c r="B15" s="37" t="s">
        <v>341</v>
      </c>
      <c r="C15" s="37">
        <v>60</v>
      </c>
      <c r="D15" s="37" t="s">
        <v>10</v>
      </c>
      <c r="E15" s="154">
        <f>AM15</f>
        <v>589</v>
      </c>
      <c r="F15" s="19"/>
      <c r="G15" s="171" t="e">
        <f>ROUNDDOWN(12.91*((F15*Lähtötiedot!$D$28)-4)^1.1,0)</f>
        <v>#NUM!</v>
      </c>
      <c r="H15" s="19"/>
      <c r="I15" s="171" t="e">
        <f>ROUNDDOWN(51.39*((H15*Lähtötiedot!$C$28)-1.5)^1.05,0)</f>
        <v>#NUM!</v>
      </c>
      <c r="J15" s="19"/>
      <c r="K15" s="171" t="e">
        <f>ROUNDDOWN(13.0449*((J15*Lähtötiedot!$B$28)-7)^1.05,0)</f>
        <v>#NUM!</v>
      </c>
      <c r="L15" s="17"/>
      <c r="M15" s="173" t="e">
        <f>ROUNDDOWN(12.91*((L15*Lähtötiedot!$D$28)-4)^1.1,0)</f>
        <v>#NUM!</v>
      </c>
      <c r="N15" s="113"/>
      <c r="O15" s="173" t="e">
        <f>ROUNDDOWN(51.39*((N15*Lähtötiedot!$C$28)-1.5)^1.05,0)</f>
        <v>#NUM!</v>
      </c>
      <c r="P15" s="16"/>
      <c r="Q15" s="173" t="e">
        <f>ROUNDDOWN(10.14*((P15*Lähtötiedot!$E$28)-7)^1.08,0)</f>
        <v>#NUM!</v>
      </c>
      <c r="R15" s="156"/>
      <c r="S15" s="170" t="e">
        <f>ROUNDDOWN(51.39*((R15*Lähtötiedot!$C$28)-1.5)^1.05,0)</f>
        <v>#NUM!</v>
      </c>
      <c r="T15" s="105"/>
      <c r="U15" s="170" t="e">
        <f>ROUNDDOWN(10.14*((T15*Lähtötiedot!$E$28)-7)^1.08,0)</f>
        <v>#NUM!</v>
      </c>
      <c r="V15" s="41"/>
      <c r="W15" s="175" t="e">
        <f>ROUNDDOWN(13.0449*((V15*Lähtötiedot!$B$28)-7)^1.05,0)</f>
        <v>#NUM!</v>
      </c>
      <c r="X15" s="44"/>
      <c r="Y15" s="175" t="e">
        <f>ROUNDDOWN(10.14*((X15*Lähtötiedot!$E$28)-7)^1.08,0)</f>
        <v>#NUM!</v>
      </c>
      <c r="Z15" s="178"/>
      <c r="AA15" s="180" t="e">
        <f>ROUNDDOWN(51.39*((Z15*Lähtötiedot!$C$28)-1.5)^1.05,0)</f>
        <v>#NUM!</v>
      </c>
      <c r="AB15" s="51"/>
      <c r="AC15" s="180" t="e">
        <f>ROUNDDOWN(10.14*((AB15*Lähtötiedot!$E$28)-7)^1.08,0)</f>
        <v>#NUM!</v>
      </c>
      <c r="AD15" s="19"/>
      <c r="AE15" s="171" t="e">
        <f>ROUNDDOWN(12.91*((AD15*Lähtötiedot!$D$28)-4)^1.1,0)</f>
        <v>#NUM!</v>
      </c>
      <c r="AF15" s="155"/>
      <c r="AG15" s="171" t="e">
        <f>ROUNDDOWN(51.39*((AF15*Lähtötiedot!$C$28)-1.5)^1.05,0)</f>
        <v>#NUM!</v>
      </c>
      <c r="AH15" s="19"/>
      <c r="AI15" s="171" t="e">
        <f>ROUNDDOWN(13.0449*((AH15*Lähtötiedot!$B$28)-7)^1.05,0)</f>
        <v>#NUM!</v>
      </c>
      <c r="AJ15" s="19"/>
      <c r="AK15" s="171" t="e">
        <f>ROUNDDOWN(10.14*((AJ15*Lähtötiedot!$E$28)-7)^1.08,0)</f>
        <v>#NUM!</v>
      </c>
      <c r="AL15" s="100">
        <v>34.11</v>
      </c>
      <c r="AM15" s="99">
        <f>ROUNDDOWN(12.91*((AL15*Lähtötiedot!$D$28)-4)^1.1,0)</f>
        <v>589</v>
      </c>
      <c r="AN15" s="157"/>
      <c r="AO15" s="175" t="e">
        <f>ROUNDDOWN(51.39*((AN15*Lähtötiedot!$C$28)-1.5)^1.05,0)</f>
        <v>#NUM!</v>
      </c>
    </row>
    <row r="16" spans="1:41" x14ac:dyDescent="0.25">
      <c r="A16" s="37"/>
      <c r="B16" s="37"/>
      <c r="C16" s="37"/>
      <c r="D16" s="37"/>
      <c r="E16" s="14"/>
      <c r="F16" s="19"/>
      <c r="G16" s="11"/>
      <c r="H16" s="5"/>
      <c r="I16" s="6"/>
      <c r="J16" s="19"/>
      <c r="K16" s="12"/>
      <c r="L16" s="17"/>
      <c r="M16" s="13"/>
      <c r="N16" s="101"/>
      <c r="O16" s="15"/>
      <c r="P16" s="16"/>
      <c r="Q16" s="13"/>
      <c r="R16" s="103"/>
      <c r="S16" s="104"/>
      <c r="T16" s="105"/>
      <c r="U16" s="106"/>
      <c r="V16" s="41"/>
      <c r="W16" s="45"/>
      <c r="X16" s="44"/>
      <c r="Y16" s="45"/>
      <c r="Z16" s="51"/>
      <c r="AA16" s="49"/>
      <c r="AB16" s="51"/>
      <c r="AC16" s="50"/>
      <c r="AD16" s="19"/>
      <c r="AE16" s="11"/>
      <c r="AF16" s="5"/>
      <c r="AG16" s="6"/>
      <c r="AH16" s="19"/>
      <c r="AI16" s="12"/>
      <c r="AJ16" s="19"/>
      <c r="AK16" s="12"/>
      <c r="AL16" s="58"/>
      <c r="AM16" s="59"/>
      <c r="AN16" s="44"/>
      <c r="AO16" s="45"/>
    </row>
    <row r="17" spans="1:41" x14ac:dyDescent="0.25">
      <c r="A17" s="37"/>
      <c r="B17" s="37"/>
      <c r="C17" s="37"/>
      <c r="D17" s="37"/>
      <c r="E17" s="14"/>
      <c r="F17" s="19"/>
      <c r="G17" s="11"/>
      <c r="H17" s="5"/>
      <c r="I17" s="6"/>
      <c r="J17" s="19"/>
      <c r="K17" s="12"/>
      <c r="L17" s="17"/>
      <c r="M17" s="13"/>
      <c r="N17" s="101"/>
      <c r="O17" s="15"/>
      <c r="P17" s="16"/>
      <c r="Q17" s="13"/>
      <c r="R17" s="103"/>
      <c r="S17" s="104"/>
      <c r="T17" s="105"/>
      <c r="U17" s="106"/>
      <c r="V17" s="41"/>
      <c r="W17" s="45"/>
      <c r="X17" s="44"/>
      <c r="Y17" s="45"/>
      <c r="Z17" s="51"/>
      <c r="AA17" s="49"/>
      <c r="AB17" s="51"/>
      <c r="AC17" s="50"/>
      <c r="AD17" s="19"/>
      <c r="AE17" s="11"/>
      <c r="AF17" s="5"/>
      <c r="AG17" s="6"/>
      <c r="AH17" s="19"/>
      <c r="AI17" s="12"/>
      <c r="AJ17" s="19"/>
      <c r="AK17" s="12"/>
      <c r="AL17" s="58"/>
      <c r="AM17" s="59"/>
      <c r="AN17" s="44"/>
      <c r="AO17" s="45"/>
    </row>
    <row r="18" spans="1:41" x14ac:dyDescent="0.25">
      <c r="A18" s="37"/>
      <c r="B18" s="37"/>
      <c r="C18" s="37"/>
      <c r="D18" s="37"/>
      <c r="E18" s="14"/>
      <c r="F18" s="19"/>
      <c r="G18" s="11"/>
      <c r="H18" s="5"/>
      <c r="I18" s="6"/>
      <c r="J18" s="19"/>
      <c r="K18" s="12"/>
      <c r="L18" s="17"/>
      <c r="M18" s="13"/>
      <c r="N18" s="101"/>
      <c r="O18" s="15"/>
      <c r="P18" s="16"/>
      <c r="Q18" s="13"/>
      <c r="R18" s="103"/>
      <c r="S18" s="104"/>
      <c r="T18" s="105"/>
      <c r="U18" s="106"/>
      <c r="V18" s="41"/>
      <c r="W18" s="45"/>
      <c r="X18" s="44"/>
      <c r="Y18" s="45"/>
      <c r="Z18" s="51"/>
      <c r="AA18" s="49"/>
      <c r="AB18" s="51"/>
      <c r="AC18" s="50"/>
      <c r="AD18" s="19"/>
      <c r="AE18" s="11"/>
      <c r="AF18" s="5"/>
      <c r="AG18" s="6"/>
      <c r="AH18" s="19"/>
      <c r="AI18" s="12"/>
      <c r="AJ18" s="19"/>
      <c r="AK18" s="12"/>
      <c r="AL18" s="58"/>
      <c r="AM18" s="59"/>
      <c r="AN18" s="44"/>
      <c r="AO18" s="45"/>
    </row>
    <row r="19" spans="1:41" x14ac:dyDescent="0.25">
      <c r="A19" s="37"/>
      <c r="B19" s="37"/>
      <c r="C19" s="37"/>
      <c r="D19" s="37"/>
      <c r="E19" s="14"/>
      <c r="F19" s="19"/>
      <c r="G19" s="11"/>
      <c r="H19" s="5"/>
      <c r="I19" s="6"/>
      <c r="J19" s="19"/>
      <c r="K19" s="12"/>
      <c r="L19" s="17"/>
      <c r="M19" s="13"/>
      <c r="N19" s="101"/>
      <c r="O19" s="15"/>
      <c r="P19" s="16"/>
      <c r="Q19" s="13"/>
      <c r="R19" s="103"/>
      <c r="S19" s="104"/>
      <c r="T19" s="105"/>
      <c r="U19" s="106"/>
      <c r="V19" s="41"/>
      <c r="W19" s="45"/>
      <c r="X19" s="44"/>
      <c r="Y19" s="45"/>
      <c r="Z19" s="51"/>
      <c r="AA19" s="49"/>
      <c r="AB19" s="51"/>
      <c r="AC19" s="50"/>
      <c r="AD19" s="19"/>
      <c r="AE19" s="11"/>
      <c r="AF19" s="5"/>
      <c r="AG19" s="6"/>
      <c r="AH19" s="19"/>
      <c r="AI19" s="12"/>
      <c r="AJ19" s="19"/>
      <c r="AK19" s="12"/>
      <c r="AL19" s="58"/>
      <c r="AM19" s="59"/>
      <c r="AN19" s="44"/>
      <c r="AO19" s="45"/>
    </row>
    <row r="20" spans="1:41" x14ac:dyDescent="0.25">
      <c r="A20" s="37"/>
      <c r="B20" s="37"/>
      <c r="C20" s="37"/>
      <c r="D20" s="37"/>
      <c r="G20" s="11"/>
      <c r="H20" s="5"/>
      <c r="I20" s="6"/>
      <c r="J20" s="19"/>
      <c r="K20" s="12"/>
      <c r="L20" s="17"/>
      <c r="M20" s="13"/>
      <c r="N20" s="101"/>
      <c r="O20" s="15"/>
      <c r="P20" s="16"/>
      <c r="Q20" s="13"/>
      <c r="R20" s="103"/>
      <c r="S20" s="104"/>
      <c r="T20" s="105"/>
      <c r="U20" s="106"/>
      <c r="V20" s="41"/>
      <c r="W20" s="45"/>
      <c r="X20" s="44"/>
      <c r="Y20" s="45"/>
      <c r="Z20" s="51"/>
      <c r="AA20" s="49"/>
      <c r="AB20" s="51"/>
      <c r="AC20" s="50"/>
      <c r="AD20" s="19"/>
      <c r="AE20" s="11"/>
      <c r="AF20" s="5"/>
      <c r="AG20" s="6"/>
      <c r="AH20" s="19"/>
      <c r="AI20" s="12"/>
      <c r="AJ20" s="19"/>
      <c r="AK20" s="12"/>
      <c r="AL20" s="58"/>
      <c r="AM20" s="59"/>
      <c r="AN20" s="44"/>
      <c r="AO20" s="45"/>
    </row>
    <row r="21" spans="1:41" x14ac:dyDescent="0.25">
      <c r="A21" s="37"/>
      <c r="B21" s="37"/>
      <c r="C21" s="37"/>
      <c r="D21" s="37"/>
      <c r="G21" s="11"/>
      <c r="H21" s="5"/>
      <c r="I21" s="6"/>
      <c r="J21" s="19"/>
      <c r="K21" s="12"/>
      <c r="L21" s="17"/>
      <c r="M21" s="13"/>
      <c r="N21" s="101"/>
      <c r="O21" s="15"/>
      <c r="P21" s="16"/>
      <c r="Q21" s="13"/>
      <c r="R21" s="103"/>
      <c r="S21" s="104"/>
      <c r="T21" s="105"/>
      <c r="U21" s="106"/>
      <c r="V21" s="41"/>
      <c r="W21" s="45"/>
      <c r="X21" s="44"/>
      <c r="Y21" s="45"/>
      <c r="Z21" s="51"/>
      <c r="AA21" s="49"/>
      <c r="AB21" s="51"/>
      <c r="AC21" s="50"/>
      <c r="AD21" s="19"/>
      <c r="AE21" s="11"/>
      <c r="AF21" s="5"/>
      <c r="AG21" s="6"/>
      <c r="AH21" s="19"/>
      <c r="AI21" s="12"/>
      <c r="AJ21" s="19"/>
      <c r="AK21" s="12"/>
      <c r="AL21" s="58"/>
      <c r="AM21" s="59"/>
      <c r="AN21" s="44"/>
      <c r="AO21" s="45"/>
    </row>
    <row r="22" spans="1:41" x14ac:dyDescent="0.25">
      <c r="A22" s="37"/>
      <c r="B22" s="37"/>
      <c r="C22" s="37"/>
      <c r="D22" s="37"/>
      <c r="G22" s="11"/>
      <c r="H22" s="5"/>
      <c r="I22" s="6"/>
      <c r="J22" s="19"/>
      <c r="K22" s="12"/>
      <c r="L22" s="17"/>
      <c r="M22" s="13"/>
      <c r="N22" s="101"/>
      <c r="O22" s="15"/>
      <c r="P22" s="16"/>
      <c r="Q22" s="13"/>
      <c r="R22" s="103"/>
      <c r="S22" s="104"/>
      <c r="T22" s="105"/>
      <c r="U22" s="106"/>
      <c r="V22" s="41"/>
      <c r="W22" s="45"/>
      <c r="X22" s="44"/>
      <c r="Y22" s="45"/>
      <c r="Z22" s="51"/>
      <c r="AA22" s="49"/>
      <c r="AB22" s="51"/>
      <c r="AC22" s="50"/>
      <c r="AD22" s="19"/>
      <c r="AE22" s="11"/>
      <c r="AF22" s="5"/>
      <c r="AG22" s="6"/>
      <c r="AH22" s="19"/>
      <c r="AI22" s="12"/>
      <c r="AJ22" s="19"/>
      <c r="AK22" s="12"/>
      <c r="AL22" s="58"/>
      <c r="AM22" s="59"/>
      <c r="AN22" s="44"/>
      <c r="AO22" s="45"/>
    </row>
    <row r="23" spans="1:41" x14ac:dyDescent="0.25">
      <c r="A23" s="37"/>
      <c r="B23" s="37"/>
      <c r="C23" s="37"/>
      <c r="D23" s="37"/>
      <c r="G23" s="11"/>
      <c r="H23" s="5"/>
      <c r="I23" s="6"/>
      <c r="J23" s="19"/>
      <c r="K23" s="12"/>
      <c r="L23" s="17"/>
      <c r="M23" s="13"/>
      <c r="N23" s="101"/>
      <c r="O23" s="15"/>
      <c r="P23" s="16"/>
      <c r="Q23" s="13"/>
      <c r="R23" s="103"/>
      <c r="S23" s="104"/>
      <c r="T23" s="105"/>
      <c r="U23" s="106"/>
      <c r="V23" s="41"/>
      <c r="W23" s="45"/>
      <c r="X23" s="44"/>
      <c r="Y23" s="45"/>
      <c r="Z23" s="51"/>
      <c r="AA23" s="49"/>
      <c r="AB23" s="51"/>
      <c r="AC23" s="50"/>
      <c r="AD23" s="19"/>
      <c r="AE23" s="11"/>
      <c r="AF23" s="5"/>
      <c r="AG23" s="6"/>
      <c r="AH23" s="19"/>
      <c r="AI23" s="12"/>
      <c r="AJ23" s="19"/>
      <c r="AK23" s="12"/>
      <c r="AL23" s="58"/>
      <c r="AM23" s="59"/>
      <c r="AN23" s="44"/>
      <c r="AO23" s="45"/>
    </row>
    <row r="24" spans="1:41" x14ac:dyDescent="0.25">
      <c r="A24" s="37"/>
      <c r="B24" s="37"/>
      <c r="C24" s="37"/>
      <c r="D24" s="37"/>
      <c r="G24" s="11"/>
      <c r="H24" s="5"/>
      <c r="I24" s="6"/>
      <c r="J24" s="19"/>
      <c r="K24" s="12"/>
      <c r="L24" s="17"/>
      <c r="M24" s="13"/>
      <c r="N24" s="101"/>
      <c r="O24" s="15"/>
      <c r="P24" s="16"/>
      <c r="Q24" s="13"/>
      <c r="R24" s="103"/>
      <c r="S24" s="104"/>
      <c r="T24" s="105"/>
      <c r="U24" s="106"/>
      <c r="V24" s="41"/>
      <c r="W24" s="45"/>
      <c r="X24" s="44"/>
      <c r="Y24" s="45"/>
      <c r="Z24" s="51"/>
      <c r="AA24" s="49"/>
      <c r="AB24" s="51"/>
      <c r="AC24" s="50"/>
      <c r="AD24" s="19"/>
      <c r="AE24" s="11"/>
      <c r="AF24" s="5"/>
      <c r="AG24" s="6"/>
      <c r="AH24" s="19"/>
      <c r="AI24" s="12"/>
      <c r="AJ24" s="19"/>
      <c r="AK24" s="12"/>
      <c r="AL24" s="58"/>
      <c r="AM24" s="59"/>
      <c r="AN24" s="44"/>
      <c r="AO24" s="45"/>
    </row>
    <row r="25" spans="1:41" x14ac:dyDescent="0.25">
      <c r="A25" s="37"/>
      <c r="B25" s="37"/>
      <c r="C25" s="37"/>
      <c r="D25" s="37"/>
      <c r="G25" s="11"/>
      <c r="H25" s="5"/>
      <c r="I25" s="6"/>
      <c r="J25" s="19"/>
      <c r="K25" s="12"/>
      <c r="L25" s="17"/>
      <c r="M25" s="13"/>
      <c r="N25" s="101"/>
      <c r="O25" s="15"/>
      <c r="P25" s="16"/>
      <c r="Q25" s="13"/>
      <c r="R25" s="103"/>
      <c r="S25" s="104"/>
      <c r="T25" s="105"/>
      <c r="U25" s="106"/>
      <c r="V25" s="41"/>
      <c r="W25" s="45"/>
      <c r="X25" s="44"/>
      <c r="Y25" s="45"/>
      <c r="Z25" s="51"/>
      <c r="AA25" s="49"/>
      <c r="AB25" s="51"/>
      <c r="AC25" s="50"/>
      <c r="AD25" s="19"/>
      <c r="AE25" s="11"/>
      <c r="AF25" s="5"/>
      <c r="AG25" s="6"/>
      <c r="AH25" s="19"/>
      <c r="AI25" s="12"/>
      <c r="AJ25" s="19"/>
      <c r="AK25" s="12"/>
      <c r="AL25" s="58"/>
      <c r="AM25" s="59"/>
      <c r="AN25" s="44"/>
      <c r="AO25" s="45"/>
    </row>
    <row r="26" spans="1:41" x14ac:dyDescent="0.25">
      <c r="A26" s="37"/>
      <c r="B26" s="37"/>
      <c r="C26" s="37"/>
      <c r="D26" s="37"/>
      <c r="G26" s="11"/>
      <c r="H26" s="5"/>
      <c r="I26" s="6"/>
      <c r="J26" s="19"/>
      <c r="K26" s="12"/>
      <c r="L26" s="17"/>
      <c r="M26" s="13"/>
      <c r="N26" s="101"/>
      <c r="O26" s="15"/>
      <c r="P26" s="16"/>
      <c r="Q26" s="13"/>
      <c r="R26" s="103"/>
      <c r="S26" s="104"/>
      <c r="T26" s="105"/>
      <c r="U26" s="106"/>
      <c r="V26" s="41"/>
      <c r="W26" s="45"/>
      <c r="X26" s="44"/>
      <c r="Y26" s="45"/>
      <c r="Z26" s="51"/>
      <c r="AA26" s="49"/>
      <c r="AB26" s="51"/>
      <c r="AC26" s="50"/>
      <c r="AD26" s="19"/>
      <c r="AE26" s="11"/>
      <c r="AF26" s="5"/>
      <c r="AG26" s="6"/>
      <c r="AH26" s="19"/>
      <c r="AI26" s="12"/>
      <c r="AJ26" s="19"/>
      <c r="AK26" s="12"/>
      <c r="AL26" s="58"/>
      <c r="AM26" s="59"/>
      <c r="AN26" s="44"/>
      <c r="AO26" s="45"/>
    </row>
    <row r="27" spans="1:41" x14ac:dyDescent="0.25">
      <c r="A27" s="37"/>
      <c r="B27" s="37"/>
      <c r="C27" s="37"/>
      <c r="D27" s="37"/>
      <c r="G27" s="11"/>
      <c r="H27" s="5"/>
      <c r="I27" s="6"/>
      <c r="J27" s="19"/>
      <c r="K27" s="12"/>
      <c r="L27" s="17"/>
      <c r="M27" s="13"/>
      <c r="N27" s="101"/>
      <c r="O27" s="15"/>
      <c r="P27" s="16"/>
      <c r="Q27" s="13"/>
      <c r="R27" s="103"/>
      <c r="S27" s="104"/>
      <c r="T27" s="105"/>
      <c r="U27" s="106"/>
      <c r="V27" s="41"/>
      <c r="W27" s="45"/>
      <c r="X27" s="44"/>
      <c r="Y27" s="45"/>
      <c r="Z27" s="51"/>
      <c r="AA27" s="49"/>
      <c r="AB27" s="51"/>
      <c r="AC27" s="50"/>
      <c r="AD27" s="19"/>
      <c r="AE27" s="11"/>
      <c r="AF27" s="5"/>
      <c r="AG27" s="6"/>
      <c r="AH27" s="19"/>
      <c r="AI27" s="12"/>
      <c r="AJ27" s="19"/>
      <c r="AK27" s="12"/>
      <c r="AL27" s="58"/>
      <c r="AM27" s="59"/>
      <c r="AN27" s="44"/>
      <c r="AO27" s="45"/>
    </row>
    <row r="28" spans="1:41" x14ac:dyDescent="0.25">
      <c r="A28" s="37"/>
      <c r="B28" s="37"/>
      <c r="C28" s="37"/>
      <c r="D28" s="37"/>
      <c r="G28" s="11"/>
      <c r="H28" s="5"/>
      <c r="I28" s="6"/>
      <c r="J28" s="19"/>
      <c r="K28" s="12"/>
      <c r="L28" s="17"/>
      <c r="M28" s="13"/>
      <c r="N28" s="101"/>
      <c r="O28" s="15"/>
      <c r="P28" s="16"/>
      <c r="Q28" s="13"/>
      <c r="R28" s="103"/>
      <c r="S28" s="104"/>
      <c r="T28" s="105"/>
      <c r="U28" s="106"/>
      <c r="V28" s="41"/>
      <c r="W28" s="45"/>
      <c r="X28" s="44"/>
      <c r="Y28" s="45"/>
      <c r="Z28" s="51"/>
      <c r="AA28" s="49"/>
      <c r="AB28" s="51"/>
      <c r="AC28" s="50"/>
      <c r="AD28" s="19"/>
      <c r="AE28" s="11"/>
      <c r="AF28" s="5"/>
      <c r="AG28" s="6"/>
      <c r="AH28" s="19"/>
      <c r="AI28" s="12"/>
      <c r="AJ28" s="19"/>
      <c r="AK28" s="12"/>
      <c r="AL28" s="58"/>
      <c r="AM28" s="59"/>
      <c r="AN28" s="44"/>
      <c r="AO28" s="45"/>
    </row>
    <row r="29" spans="1:41" x14ac:dyDescent="0.25">
      <c r="A29" s="37"/>
      <c r="B29" s="65"/>
      <c r="C29" s="65"/>
      <c r="D29" s="65"/>
      <c r="E29" s="66"/>
      <c r="F29" s="67"/>
      <c r="G29" s="68"/>
      <c r="H29" s="69"/>
      <c r="I29" s="69"/>
      <c r="J29" s="67"/>
      <c r="K29" s="68"/>
      <c r="L29" s="70"/>
      <c r="M29" s="70"/>
      <c r="N29" s="71"/>
      <c r="O29" s="72"/>
      <c r="P29" s="71"/>
      <c r="Q29" s="72"/>
      <c r="R29" s="73"/>
      <c r="S29" s="74"/>
      <c r="T29" s="73"/>
      <c r="U29" s="74"/>
      <c r="V29" s="75"/>
      <c r="W29" s="76"/>
      <c r="X29" s="75"/>
      <c r="Y29" s="76"/>
      <c r="Z29" s="77"/>
      <c r="AA29" s="78"/>
      <c r="AB29" s="77"/>
      <c r="AC29" s="78"/>
      <c r="AD29" s="67"/>
      <c r="AE29" s="68"/>
      <c r="AF29" s="69"/>
      <c r="AG29" s="69"/>
      <c r="AH29" s="67"/>
      <c r="AI29" s="68"/>
      <c r="AJ29" s="67"/>
      <c r="AK29" s="68"/>
      <c r="AL29" s="79"/>
      <c r="AM29" s="79"/>
      <c r="AN29" s="80"/>
      <c r="AO29" s="81"/>
    </row>
    <row r="30" spans="1:41" s="64" customFormat="1" x14ac:dyDescent="0.25">
      <c r="A30" s="207"/>
    </row>
    <row r="31" spans="1:41" s="64" customFormat="1" x14ac:dyDescent="0.25"/>
    <row r="32" spans="1:41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  <row r="422" s="64" customFormat="1" x14ac:dyDescent="0.25"/>
    <row r="423" s="64" customFormat="1" x14ac:dyDescent="0.25"/>
    <row r="424" s="64" customFormat="1" x14ac:dyDescent="0.25"/>
    <row r="425" s="64" customFormat="1" x14ac:dyDescent="0.25"/>
    <row r="426" s="64" customFormat="1" x14ac:dyDescent="0.25"/>
    <row r="427" s="64" customFormat="1" x14ac:dyDescent="0.25"/>
    <row r="428" s="64" customFormat="1" x14ac:dyDescent="0.25"/>
    <row r="429" s="64" customFormat="1" x14ac:dyDescent="0.25"/>
    <row r="430" s="64" customFormat="1" x14ac:dyDescent="0.25"/>
    <row r="431" s="64" customFormat="1" x14ac:dyDescent="0.25"/>
    <row r="432" s="64" customFormat="1" x14ac:dyDescent="0.25"/>
    <row r="433" s="64" customFormat="1" x14ac:dyDescent="0.25"/>
    <row r="434" s="64" customFormat="1" x14ac:dyDescent="0.25"/>
    <row r="435" s="64" customFormat="1" x14ac:dyDescent="0.25"/>
    <row r="436" s="64" customFormat="1" x14ac:dyDescent="0.25"/>
    <row r="437" s="64" customFormat="1" x14ac:dyDescent="0.25"/>
    <row r="438" s="64" customFormat="1" x14ac:dyDescent="0.25"/>
    <row r="439" s="64" customFormat="1" x14ac:dyDescent="0.25"/>
    <row r="440" s="64" customFormat="1" x14ac:dyDescent="0.25"/>
    <row r="441" s="64" customFormat="1" x14ac:dyDescent="0.25"/>
    <row r="442" s="64" customFormat="1" x14ac:dyDescent="0.25"/>
    <row r="443" s="64" customFormat="1" x14ac:dyDescent="0.25"/>
    <row r="444" s="64" customFormat="1" x14ac:dyDescent="0.25"/>
    <row r="445" s="64" customFormat="1" x14ac:dyDescent="0.25"/>
    <row r="446" s="64" customFormat="1" x14ac:dyDescent="0.25"/>
    <row r="447" s="64" customFormat="1" x14ac:dyDescent="0.25"/>
    <row r="448" s="64" customFormat="1" x14ac:dyDescent="0.25"/>
    <row r="449" s="64" customFormat="1" x14ac:dyDescent="0.25"/>
    <row r="450" s="64" customFormat="1" x14ac:dyDescent="0.25"/>
    <row r="451" s="64" customFormat="1" x14ac:dyDescent="0.25"/>
    <row r="452" s="64" customFormat="1" x14ac:dyDescent="0.25"/>
    <row r="453" s="64" customFormat="1" x14ac:dyDescent="0.25"/>
    <row r="454" s="64" customFormat="1" x14ac:dyDescent="0.25"/>
    <row r="455" s="64" customFormat="1" x14ac:dyDescent="0.25"/>
    <row r="456" s="64" customFormat="1" x14ac:dyDescent="0.25"/>
    <row r="457" s="64" customFormat="1" x14ac:dyDescent="0.25"/>
    <row r="458" s="64" customFormat="1" x14ac:dyDescent="0.25"/>
    <row r="459" s="64" customFormat="1" x14ac:dyDescent="0.25"/>
    <row r="460" s="64" customFormat="1" x14ac:dyDescent="0.25"/>
    <row r="461" s="64" customFormat="1" x14ac:dyDescent="0.25"/>
    <row r="462" s="64" customFormat="1" x14ac:dyDescent="0.25"/>
    <row r="463" s="64" customFormat="1" x14ac:dyDescent="0.25"/>
    <row r="464" s="64" customFormat="1" x14ac:dyDescent="0.25"/>
    <row r="465" s="64" customFormat="1" x14ac:dyDescent="0.25"/>
    <row r="466" s="64" customFormat="1" x14ac:dyDescent="0.25"/>
    <row r="467" s="64" customFormat="1" x14ac:dyDescent="0.25"/>
    <row r="468" s="64" customFormat="1" x14ac:dyDescent="0.25"/>
    <row r="469" s="64" customFormat="1" x14ac:dyDescent="0.25"/>
    <row r="470" s="64" customFormat="1" x14ac:dyDescent="0.25"/>
    <row r="471" s="64" customFormat="1" x14ac:dyDescent="0.25"/>
    <row r="472" s="64" customFormat="1" x14ac:dyDescent="0.25"/>
    <row r="473" s="64" customFormat="1" x14ac:dyDescent="0.25"/>
    <row r="474" s="64" customFormat="1" x14ac:dyDescent="0.25"/>
    <row r="475" s="64" customFormat="1" x14ac:dyDescent="0.25"/>
    <row r="476" s="64" customFormat="1" x14ac:dyDescent="0.25"/>
    <row r="477" s="64" customFormat="1" x14ac:dyDescent="0.25"/>
    <row r="478" s="64" customFormat="1" x14ac:dyDescent="0.25"/>
    <row r="479" s="64" customFormat="1" x14ac:dyDescent="0.25"/>
    <row r="480" s="64" customFormat="1" x14ac:dyDescent="0.25"/>
    <row r="481" s="64" customFormat="1" x14ac:dyDescent="0.25"/>
    <row r="482" s="64" customFormat="1" x14ac:dyDescent="0.25"/>
    <row r="483" s="64" customFormat="1" x14ac:dyDescent="0.25"/>
    <row r="484" s="64" customFormat="1" x14ac:dyDescent="0.25"/>
    <row r="485" s="64" customFormat="1" x14ac:dyDescent="0.25"/>
    <row r="486" s="64" customFormat="1" x14ac:dyDescent="0.25"/>
    <row r="487" s="64" customFormat="1" x14ac:dyDescent="0.25"/>
    <row r="488" s="64" customFormat="1" x14ac:dyDescent="0.25"/>
    <row r="489" s="64" customFormat="1" x14ac:dyDescent="0.25"/>
    <row r="490" s="64" customFormat="1" x14ac:dyDescent="0.25"/>
    <row r="491" s="64" customFormat="1" x14ac:dyDescent="0.25"/>
    <row r="492" s="64" customFormat="1" x14ac:dyDescent="0.25"/>
    <row r="493" s="64" customFormat="1" x14ac:dyDescent="0.25"/>
    <row r="494" s="64" customFormat="1" x14ac:dyDescent="0.25"/>
    <row r="495" s="64" customFormat="1" x14ac:dyDescent="0.25"/>
    <row r="496" s="64" customFormat="1" x14ac:dyDescent="0.25"/>
    <row r="497" s="64" customFormat="1" x14ac:dyDescent="0.25"/>
    <row r="498" s="64" customFormat="1" x14ac:dyDescent="0.25"/>
    <row r="499" s="64" customFormat="1" x14ac:dyDescent="0.25"/>
    <row r="500" s="64" customFormat="1" x14ac:dyDescent="0.25"/>
    <row r="501" s="64" customFormat="1" x14ac:dyDescent="0.25"/>
    <row r="502" s="64" customFormat="1" x14ac:dyDescent="0.25"/>
    <row r="503" s="64" customFormat="1" x14ac:dyDescent="0.25"/>
    <row r="504" s="64" customFormat="1" x14ac:dyDescent="0.25"/>
    <row r="505" s="64" customFormat="1" x14ac:dyDescent="0.25"/>
    <row r="506" s="64" customFormat="1" x14ac:dyDescent="0.25"/>
    <row r="507" s="64" customFormat="1" x14ac:dyDescent="0.25"/>
    <row r="508" s="64" customFormat="1" x14ac:dyDescent="0.25"/>
    <row r="509" s="64" customFormat="1" x14ac:dyDescent="0.25"/>
    <row r="510" s="64" customFormat="1" x14ac:dyDescent="0.25"/>
    <row r="511" s="64" customFormat="1" x14ac:dyDescent="0.25"/>
    <row r="512" s="64" customFormat="1" x14ac:dyDescent="0.25"/>
    <row r="513" s="64" customFormat="1" x14ac:dyDescent="0.25"/>
    <row r="514" s="64" customFormat="1" x14ac:dyDescent="0.25"/>
    <row r="515" s="64" customFormat="1" x14ac:dyDescent="0.25"/>
    <row r="516" s="64" customFormat="1" x14ac:dyDescent="0.25"/>
    <row r="517" s="64" customFormat="1" x14ac:dyDescent="0.25"/>
    <row r="518" s="64" customFormat="1" x14ac:dyDescent="0.25"/>
    <row r="519" s="64" customFormat="1" x14ac:dyDescent="0.25"/>
    <row r="520" s="64" customFormat="1" x14ac:dyDescent="0.25"/>
    <row r="521" s="64" customFormat="1" x14ac:dyDescent="0.25"/>
    <row r="522" s="64" customFormat="1" x14ac:dyDescent="0.25"/>
    <row r="523" s="64" customFormat="1" x14ac:dyDescent="0.25"/>
    <row r="524" s="64" customFormat="1" x14ac:dyDescent="0.25"/>
    <row r="525" s="64" customFormat="1" x14ac:dyDescent="0.25"/>
    <row r="526" s="64" customFormat="1" x14ac:dyDescent="0.25"/>
    <row r="527" s="64" customFormat="1" x14ac:dyDescent="0.25"/>
    <row r="528" s="64" customFormat="1" x14ac:dyDescent="0.25"/>
    <row r="529" s="64" customFormat="1" x14ac:dyDescent="0.25"/>
    <row r="530" s="64" customFormat="1" x14ac:dyDescent="0.25"/>
    <row r="531" s="64" customFormat="1" x14ac:dyDescent="0.25"/>
    <row r="532" s="64" customFormat="1" x14ac:dyDescent="0.25"/>
    <row r="533" s="64" customFormat="1" x14ac:dyDescent="0.25"/>
    <row r="534" s="64" customFormat="1" x14ac:dyDescent="0.25"/>
    <row r="535" s="64" customFormat="1" x14ac:dyDescent="0.25"/>
    <row r="536" s="64" customFormat="1" x14ac:dyDescent="0.25"/>
    <row r="537" s="64" customFormat="1" x14ac:dyDescent="0.25"/>
    <row r="538" s="64" customFormat="1" x14ac:dyDescent="0.25"/>
    <row r="539" s="64" customFormat="1" x14ac:dyDescent="0.25"/>
    <row r="540" s="64" customFormat="1" x14ac:dyDescent="0.25"/>
    <row r="541" s="64" customFormat="1" x14ac:dyDescent="0.25"/>
    <row r="542" s="64" customFormat="1" x14ac:dyDescent="0.25"/>
    <row r="543" s="64" customFormat="1" x14ac:dyDescent="0.25"/>
    <row r="544" s="64" customFormat="1" x14ac:dyDescent="0.25"/>
    <row r="545" s="64" customFormat="1" x14ac:dyDescent="0.25"/>
    <row r="546" s="64" customFormat="1" x14ac:dyDescent="0.25"/>
    <row r="547" s="64" customFormat="1" x14ac:dyDescent="0.25"/>
    <row r="548" s="64" customFormat="1" x14ac:dyDescent="0.25"/>
    <row r="549" s="64" customFormat="1" x14ac:dyDescent="0.25"/>
    <row r="550" s="64" customFormat="1" x14ac:dyDescent="0.25"/>
    <row r="551" s="64" customFormat="1" x14ac:dyDescent="0.25"/>
    <row r="552" s="64" customFormat="1" x14ac:dyDescent="0.25"/>
    <row r="553" s="64" customFormat="1" x14ac:dyDescent="0.25"/>
    <row r="554" s="64" customFormat="1" x14ac:dyDescent="0.25"/>
    <row r="555" s="64" customFormat="1" x14ac:dyDescent="0.25"/>
    <row r="556" s="64" customFormat="1" x14ac:dyDescent="0.25"/>
    <row r="557" s="64" customFormat="1" x14ac:dyDescent="0.25"/>
    <row r="558" s="64" customFormat="1" x14ac:dyDescent="0.25"/>
    <row r="559" s="64" customFormat="1" x14ac:dyDescent="0.25"/>
    <row r="560" s="64" customFormat="1" x14ac:dyDescent="0.25"/>
    <row r="561" s="64" customFormat="1" x14ac:dyDescent="0.25"/>
    <row r="562" s="64" customFormat="1" x14ac:dyDescent="0.25"/>
    <row r="563" s="64" customFormat="1" x14ac:dyDescent="0.25"/>
    <row r="564" s="64" customFormat="1" x14ac:dyDescent="0.25"/>
    <row r="565" s="64" customFormat="1" x14ac:dyDescent="0.25"/>
    <row r="566" s="64" customFormat="1" x14ac:dyDescent="0.25"/>
    <row r="567" s="64" customFormat="1" x14ac:dyDescent="0.25"/>
    <row r="568" s="64" customFormat="1" x14ac:dyDescent="0.25"/>
    <row r="569" s="64" customFormat="1" x14ac:dyDescent="0.25"/>
    <row r="570" s="64" customFormat="1" x14ac:dyDescent="0.25"/>
    <row r="571" s="64" customFormat="1" x14ac:dyDescent="0.25"/>
    <row r="572" s="64" customFormat="1" x14ac:dyDescent="0.25"/>
    <row r="573" s="64" customFormat="1" x14ac:dyDescent="0.25"/>
    <row r="574" s="64" customFormat="1" x14ac:dyDescent="0.25"/>
    <row r="575" s="64" customFormat="1" x14ac:dyDescent="0.25"/>
    <row r="576" s="64" customFormat="1" x14ac:dyDescent="0.25"/>
    <row r="577" s="64" customFormat="1" x14ac:dyDescent="0.25"/>
    <row r="578" s="64" customFormat="1" x14ac:dyDescent="0.25"/>
    <row r="579" s="64" customFormat="1" x14ac:dyDescent="0.25"/>
    <row r="580" s="64" customFormat="1" x14ac:dyDescent="0.25"/>
    <row r="581" s="64" customFormat="1" x14ac:dyDescent="0.25"/>
    <row r="582" s="64" customFormat="1" x14ac:dyDescent="0.25"/>
    <row r="583" s="64" customFormat="1" x14ac:dyDescent="0.25"/>
    <row r="584" s="64" customFormat="1" x14ac:dyDescent="0.25"/>
    <row r="585" s="64" customFormat="1" x14ac:dyDescent="0.25"/>
    <row r="586" s="64" customFormat="1" x14ac:dyDescent="0.25"/>
    <row r="587" s="64" customFormat="1" x14ac:dyDescent="0.25"/>
    <row r="588" s="64" customFormat="1" x14ac:dyDescent="0.25"/>
    <row r="589" s="64" customFormat="1" x14ac:dyDescent="0.25"/>
    <row r="590" s="64" customFormat="1" x14ac:dyDescent="0.25"/>
    <row r="591" s="64" customFormat="1" x14ac:dyDescent="0.25"/>
    <row r="592" s="64" customFormat="1" x14ac:dyDescent="0.25"/>
    <row r="593" s="64" customFormat="1" x14ac:dyDescent="0.25"/>
    <row r="594" s="64" customFormat="1" x14ac:dyDescent="0.25"/>
    <row r="595" s="64" customFormat="1" x14ac:dyDescent="0.25"/>
    <row r="596" s="64" customFormat="1" x14ac:dyDescent="0.25"/>
    <row r="597" s="64" customFormat="1" x14ac:dyDescent="0.25"/>
    <row r="598" s="64" customFormat="1" x14ac:dyDescent="0.25"/>
    <row r="599" s="64" customFormat="1" x14ac:dyDescent="0.25"/>
    <row r="600" s="64" customFormat="1" x14ac:dyDescent="0.25"/>
    <row r="601" s="64" customFormat="1" x14ac:dyDescent="0.25"/>
    <row r="602" s="64" customFormat="1" x14ac:dyDescent="0.25"/>
    <row r="603" s="64" customFormat="1" x14ac:dyDescent="0.25"/>
    <row r="604" s="64" customFormat="1" x14ac:dyDescent="0.25"/>
    <row r="605" s="64" customFormat="1" x14ac:dyDescent="0.25"/>
    <row r="606" s="64" customFormat="1" x14ac:dyDescent="0.25"/>
    <row r="607" s="64" customFormat="1" x14ac:dyDescent="0.25"/>
    <row r="608" s="64" customFormat="1" x14ac:dyDescent="0.25"/>
    <row r="609" s="64" customFormat="1" x14ac:dyDescent="0.25"/>
    <row r="610" s="64" customFormat="1" x14ac:dyDescent="0.25"/>
    <row r="611" s="64" customFormat="1" x14ac:dyDescent="0.25"/>
    <row r="612" s="64" customFormat="1" x14ac:dyDescent="0.25"/>
    <row r="613" s="64" customFormat="1" x14ac:dyDescent="0.25"/>
    <row r="614" s="64" customFormat="1" x14ac:dyDescent="0.25"/>
    <row r="615" s="64" customFormat="1" x14ac:dyDescent="0.25"/>
    <row r="616" s="64" customFormat="1" x14ac:dyDescent="0.25"/>
    <row r="617" s="64" customFormat="1" x14ac:dyDescent="0.25"/>
    <row r="618" s="64" customFormat="1" x14ac:dyDescent="0.25"/>
    <row r="619" s="64" customFormat="1" x14ac:dyDescent="0.25"/>
    <row r="620" s="64" customFormat="1" x14ac:dyDescent="0.25"/>
    <row r="621" s="64" customFormat="1" x14ac:dyDescent="0.25"/>
    <row r="622" s="64" customFormat="1" x14ac:dyDescent="0.25"/>
    <row r="623" s="64" customFormat="1" x14ac:dyDescent="0.25"/>
    <row r="624" s="64" customFormat="1" x14ac:dyDescent="0.25"/>
    <row r="625" s="64" customFormat="1" x14ac:dyDescent="0.25"/>
    <row r="626" s="64" customFormat="1" x14ac:dyDescent="0.25"/>
    <row r="627" s="64" customFormat="1" x14ac:dyDescent="0.25"/>
    <row r="628" s="64" customFormat="1" x14ac:dyDescent="0.25"/>
    <row r="629" s="64" customFormat="1" x14ac:dyDescent="0.25"/>
    <row r="630" s="64" customFormat="1" x14ac:dyDescent="0.25"/>
    <row r="631" s="64" customFormat="1" x14ac:dyDescent="0.25"/>
    <row r="632" s="64" customFormat="1" x14ac:dyDescent="0.25"/>
    <row r="633" s="64" customFormat="1" x14ac:dyDescent="0.25"/>
    <row r="634" s="64" customFormat="1" x14ac:dyDescent="0.25"/>
    <row r="635" s="64" customFormat="1" x14ac:dyDescent="0.25"/>
    <row r="636" s="64" customFormat="1" x14ac:dyDescent="0.25"/>
    <row r="637" s="64" customFormat="1" x14ac:dyDescent="0.25"/>
    <row r="638" s="64" customFormat="1" x14ac:dyDescent="0.25"/>
    <row r="639" s="64" customFormat="1" x14ac:dyDescent="0.25"/>
    <row r="640" s="64" customFormat="1" x14ac:dyDescent="0.25"/>
    <row r="641" s="64" customFormat="1" x14ac:dyDescent="0.25"/>
    <row r="642" s="64" customFormat="1" x14ac:dyDescent="0.25"/>
    <row r="643" s="64" customFormat="1" x14ac:dyDescent="0.25"/>
    <row r="644" s="64" customFormat="1" x14ac:dyDescent="0.25"/>
    <row r="645" s="64" customFormat="1" x14ac:dyDescent="0.25"/>
    <row r="646" s="64" customFormat="1" x14ac:dyDescent="0.25"/>
    <row r="647" s="64" customFormat="1" x14ac:dyDescent="0.25"/>
    <row r="648" s="64" customFormat="1" x14ac:dyDescent="0.25"/>
    <row r="649" s="64" customFormat="1" x14ac:dyDescent="0.25"/>
    <row r="650" s="64" customFormat="1" x14ac:dyDescent="0.25"/>
    <row r="651" s="64" customFormat="1" x14ac:dyDescent="0.25"/>
    <row r="652" s="64" customFormat="1" x14ac:dyDescent="0.25"/>
    <row r="653" s="64" customFormat="1" x14ac:dyDescent="0.25"/>
    <row r="654" s="64" customFormat="1" x14ac:dyDescent="0.25"/>
    <row r="655" s="64" customFormat="1" x14ac:dyDescent="0.25"/>
    <row r="656" s="64" customFormat="1" x14ac:dyDescent="0.25"/>
    <row r="657" s="64" customFormat="1" x14ac:dyDescent="0.25"/>
    <row r="658" s="64" customFormat="1" x14ac:dyDescent="0.25"/>
    <row r="659" s="64" customFormat="1" x14ac:dyDescent="0.25"/>
    <row r="660" s="64" customFormat="1" x14ac:dyDescent="0.25"/>
    <row r="661" s="64" customFormat="1" x14ac:dyDescent="0.25"/>
    <row r="662" s="64" customFormat="1" x14ac:dyDescent="0.25"/>
    <row r="663" s="64" customFormat="1" x14ac:dyDescent="0.25"/>
    <row r="664" s="64" customFormat="1" x14ac:dyDescent="0.25"/>
    <row r="665" s="64" customFormat="1" x14ac:dyDescent="0.25"/>
    <row r="666" s="64" customFormat="1" x14ac:dyDescent="0.25"/>
    <row r="667" s="64" customFormat="1" x14ac:dyDescent="0.25"/>
    <row r="668" s="64" customFormat="1" x14ac:dyDescent="0.25"/>
    <row r="669" s="64" customFormat="1" x14ac:dyDescent="0.25"/>
    <row r="670" s="64" customFormat="1" x14ac:dyDescent="0.25"/>
    <row r="671" s="64" customFormat="1" x14ac:dyDescent="0.25"/>
    <row r="672" s="64" customFormat="1" x14ac:dyDescent="0.25"/>
    <row r="673" s="64" customFormat="1" x14ac:dyDescent="0.25"/>
    <row r="674" s="64" customFormat="1" x14ac:dyDescent="0.25"/>
    <row r="675" s="64" customFormat="1" x14ac:dyDescent="0.25"/>
    <row r="676" s="64" customFormat="1" x14ac:dyDescent="0.25"/>
    <row r="677" s="64" customFormat="1" x14ac:dyDescent="0.25"/>
    <row r="678" s="64" customFormat="1" x14ac:dyDescent="0.25"/>
    <row r="679" s="64" customFormat="1" x14ac:dyDescent="0.25"/>
    <row r="680" s="64" customFormat="1" x14ac:dyDescent="0.25"/>
    <row r="681" s="64" customFormat="1" x14ac:dyDescent="0.25"/>
    <row r="682" s="64" customFormat="1" x14ac:dyDescent="0.25"/>
    <row r="683" s="64" customFormat="1" x14ac:dyDescent="0.25"/>
    <row r="684" s="64" customFormat="1" x14ac:dyDescent="0.25"/>
    <row r="685" s="64" customFormat="1" x14ac:dyDescent="0.25"/>
    <row r="686" s="64" customFormat="1" x14ac:dyDescent="0.25"/>
    <row r="687" s="64" customFormat="1" x14ac:dyDescent="0.25"/>
    <row r="688" s="64" customFormat="1" x14ac:dyDescent="0.25"/>
    <row r="689" s="64" customFormat="1" x14ac:dyDescent="0.25"/>
    <row r="690" s="64" customFormat="1" x14ac:dyDescent="0.25"/>
    <row r="691" s="64" customFormat="1" x14ac:dyDescent="0.25"/>
    <row r="692" s="64" customFormat="1" x14ac:dyDescent="0.25"/>
    <row r="693" s="64" customFormat="1" x14ac:dyDescent="0.25"/>
    <row r="694" s="64" customFormat="1" x14ac:dyDescent="0.25"/>
    <row r="695" s="64" customFormat="1" x14ac:dyDescent="0.25"/>
    <row r="696" s="64" customFormat="1" x14ac:dyDescent="0.25"/>
    <row r="697" s="64" customFormat="1" x14ac:dyDescent="0.25"/>
    <row r="698" s="64" customFormat="1" x14ac:dyDescent="0.25"/>
    <row r="699" s="64" customFormat="1" x14ac:dyDescent="0.25"/>
    <row r="700" s="64" customFormat="1" x14ac:dyDescent="0.25"/>
    <row r="701" s="64" customFormat="1" x14ac:dyDescent="0.25"/>
    <row r="702" s="64" customFormat="1" x14ac:dyDescent="0.25"/>
    <row r="703" s="64" customFormat="1" x14ac:dyDescent="0.25"/>
    <row r="704" s="64" customFormat="1" x14ac:dyDescent="0.25"/>
    <row r="705" s="64" customFormat="1" x14ac:dyDescent="0.25"/>
    <row r="706" s="64" customFormat="1" x14ac:dyDescent="0.25"/>
    <row r="707" s="64" customFormat="1" x14ac:dyDescent="0.25"/>
    <row r="708" s="64" customFormat="1" x14ac:dyDescent="0.25"/>
    <row r="709" s="64" customFormat="1" x14ac:dyDescent="0.25"/>
    <row r="710" s="64" customFormat="1" x14ac:dyDescent="0.25"/>
    <row r="711" s="64" customFormat="1" x14ac:dyDescent="0.25"/>
    <row r="712" s="64" customFormat="1" x14ac:dyDescent="0.25"/>
    <row r="713" s="64" customFormat="1" x14ac:dyDescent="0.25"/>
    <row r="714" s="64" customFormat="1" x14ac:dyDescent="0.25"/>
    <row r="715" s="64" customFormat="1" x14ac:dyDescent="0.25"/>
    <row r="716" s="64" customFormat="1" x14ac:dyDescent="0.25"/>
    <row r="717" s="64" customFormat="1" x14ac:dyDescent="0.25"/>
    <row r="718" s="64" customFormat="1" x14ac:dyDescent="0.25"/>
    <row r="719" s="64" customFormat="1" x14ac:dyDescent="0.25"/>
    <row r="720" s="64" customFormat="1" x14ac:dyDescent="0.25"/>
    <row r="721" s="64" customFormat="1" x14ac:dyDescent="0.25"/>
    <row r="722" s="64" customFormat="1" x14ac:dyDescent="0.25"/>
    <row r="723" s="64" customFormat="1" x14ac:dyDescent="0.25"/>
    <row r="724" s="64" customFormat="1" x14ac:dyDescent="0.25"/>
    <row r="725" s="64" customFormat="1" x14ac:dyDescent="0.25"/>
    <row r="726" s="64" customFormat="1" x14ac:dyDescent="0.25"/>
    <row r="727" s="64" customFormat="1" x14ac:dyDescent="0.25"/>
    <row r="728" s="64" customFormat="1" x14ac:dyDescent="0.25"/>
    <row r="729" s="64" customFormat="1" x14ac:dyDescent="0.25"/>
    <row r="730" s="64" customFormat="1" x14ac:dyDescent="0.25"/>
    <row r="731" s="64" customFormat="1" x14ac:dyDescent="0.25"/>
    <row r="732" s="64" customFormat="1" x14ac:dyDescent="0.25"/>
    <row r="733" s="64" customFormat="1" x14ac:dyDescent="0.25"/>
    <row r="734" s="64" customFormat="1" x14ac:dyDescent="0.25"/>
    <row r="735" s="64" customFormat="1" x14ac:dyDescent="0.25"/>
    <row r="736" s="64" customFormat="1" x14ac:dyDescent="0.25"/>
    <row r="737" s="64" customFormat="1" x14ac:dyDescent="0.25"/>
    <row r="738" s="64" customFormat="1" x14ac:dyDescent="0.25"/>
    <row r="739" s="64" customFormat="1" x14ac:dyDescent="0.25"/>
    <row r="740" s="64" customFormat="1" x14ac:dyDescent="0.25"/>
    <row r="741" s="64" customFormat="1" x14ac:dyDescent="0.25"/>
    <row r="742" s="64" customFormat="1" x14ac:dyDescent="0.25"/>
    <row r="743" s="64" customFormat="1" x14ac:dyDescent="0.25"/>
    <row r="744" s="64" customFormat="1" x14ac:dyDescent="0.25"/>
    <row r="745" s="64" customFormat="1" x14ac:dyDescent="0.25"/>
    <row r="746" s="64" customFormat="1" x14ac:dyDescent="0.25"/>
    <row r="747" s="64" customFormat="1" x14ac:dyDescent="0.25"/>
    <row r="748" s="64" customFormat="1" x14ac:dyDescent="0.25"/>
    <row r="749" s="64" customFormat="1" x14ac:dyDescent="0.25"/>
    <row r="750" s="64" customFormat="1" x14ac:dyDescent="0.25"/>
    <row r="751" s="64" customFormat="1" x14ac:dyDescent="0.25"/>
    <row r="752" s="64" customFormat="1" x14ac:dyDescent="0.25"/>
    <row r="753" s="64" customFormat="1" x14ac:dyDescent="0.25"/>
    <row r="754" s="64" customFormat="1" x14ac:dyDescent="0.25"/>
    <row r="755" s="64" customFormat="1" x14ac:dyDescent="0.25"/>
    <row r="756" s="64" customFormat="1" x14ac:dyDescent="0.25"/>
    <row r="757" s="64" customFormat="1" x14ac:dyDescent="0.25"/>
    <row r="758" s="64" customFormat="1" x14ac:dyDescent="0.25"/>
    <row r="759" s="64" customFormat="1" x14ac:dyDescent="0.25"/>
    <row r="760" s="64" customFormat="1" x14ac:dyDescent="0.25"/>
    <row r="761" s="64" customFormat="1" x14ac:dyDescent="0.25"/>
    <row r="762" s="64" customFormat="1" x14ac:dyDescent="0.25"/>
    <row r="763" s="64" customFormat="1" x14ac:dyDescent="0.25"/>
    <row r="764" s="64" customFormat="1" x14ac:dyDescent="0.25"/>
    <row r="765" s="64" customFormat="1" x14ac:dyDescent="0.25"/>
    <row r="766" s="64" customFormat="1" x14ac:dyDescent="0.25"/>
    <row r="767" s="64" customFormat="1" x14ac:dyDescent="0.25"/>
    <row r="768" s="64" customFormat="1" x14ac:dyDescent="0.25"/>
    <row r="769" s="64" customFormat="1" x14ac:dyDescent="0.25"/>
    <row r="770" s="64" customFormat="1" x14ac:dyDescent="0.25"/>
    <row r="771" s="64" customFormat="1" x14ac:dyDescent="0.25"/>
    <row r="772" s="64" customFormat="1" x14ac:dyDescent="0.25"/>
    <row r="773" s="64" customFormat="1" x14ac:dyDescent="0.25"/>
    <row r="774" s="64" customFormat="1" x14ac:dyDescent="0.25"/>
    <row r="775" s="64" customFormat="1" x14ac:dyDescent="0.25"/>
    <row r="776" s="64" customFormat="1" x14ac:dyDescent="0.25"/>
    <row r="777" s="64" customFormat="1" x14ac:dyDescent="0.25"/>
    <row r="778" s="64" customFormat="1" x14ac:dyDescent="0.25"/>
    <row r="779" s="64" customFormat="1" x14ac:dyDescent="0.25"/>
    <row r="780" s="64" customFormat="1" x14ac:dyDescent="0.25"/>
    <row r="781" s="64" customFormat="1" x14ac:dyDescent="0.25"/>
    <row r="782" s="64" customFormat="1" x14ac:dyDescent="0.25"/>
    <row r="783" s="64" customFormat="1" x14ac:dyDescent="0.25"/>
    <row r="784" s="64" customFormat="1" x14ac:dyDescent="0.25"/>
    <row r="785" s="64" customFormat="1" x14ac:dyDescent="0.25"/>
    <row r="786" s="64" customFormat="1" x14ac:dyDescent="0.25"/>
    <row r="787" s="64" customFormat="1" x14ac:dyDescent="0.25"/>
    <row r="788" s="64" customFormat="1" x14ac:dyDescent="0.25"/>
    <row r="789" s="64" customFormat="1" x14ac:dyDescent="0.25"/>
    <row r="790" s="64" customFormat="1" x14ac:dyDescent="0.25"/>
    <row r="791" s="64" customFormat="1" x14ac:dyDescent="0.25"/>
    <row r="792" s="64" customFormat="1" x14ac:dyDescent="0.25"/>
    <row r="793" s="64" customFormat="1" x14ac:dyDescent="0.25"/>
    <row r="794" s="64" customFormat="1" x14ac:dyDescent="0.25"/>
    <row r="795" s="64" customFormat="1" x14ac:dyDescent="0.25"/>
    <row r="796" s="64" customFormat="1" x14ac:dyDescent="0.25"/>
    <row r="797" s="64" customFormat="1" x14ac:dyDescent="0.25"/>
    <row r="798" s="64" customFormat="1" x14ac:dyDescent="0.25"/>
    <row r="799" s="64" customFormat="1" x14ac:dyDescent="0.25"/>
    <row r="800" s="64" customFormat="1" x14ac:dyDescent="0.25"/>
    <row r="801" s="64" customFormat="1" x14ac:dyDescent="0.25"/>
    <row r="802" s="64" customFormat="1" x14ac:dyDescent="0.25"/>
    <row r="803" s="64" customFormat="1" x14ac:dyDescent="0.25"/>
    <row r="804" s="64" customFormat="1" x14ac:dyDescent="0.25"/>
    <row r="805" s="64" customFormat="1" x14ac:dyDescent="0.25"/>
    <row r="806" s="64" customFormat="1" x14ac:dyDescent="0.25"/>
    <row r="807" s="64" customFormat="1" x14ac:dyDescent="0.25"/>
    <row r="808" s="64" customFormat="1" x14ac:dyDescent="0.25"/>
    <row r="809" s="64" customFormat="1" x14ac:dyDescent="0.25"/>
    <row r="810" s="64" customFormat="1" x14ac:dyDescent="0.25"/>
    <row r="811" s="64" customFormat="1" x14ac:dyDescent="0.25"/>
    <row r="812" s="64" customFormat="1" x14ac:dyDescent="0.25"/>
    <row r="813" s="64" customFormat="1" x14ac:dyDescent="0.25"/>
    <row r="814" s="64" customFormat="1" x14ac:dyDescent="0.25"/>
    <row r="815" s="64" customFormat="1" x14ac:dyDescent="0.25"/>
    <row r="816" s="64" customFormat="1" x14ac:dyDescent="0.25"/>
    <row r="817" s="64" customFormat="1" x14ac:dyDescent="0.25"/>
    <row r="818" s="64" customFormat="1" x14ac:dyDescent="0.25"/>
    <row r="819" s="64" customFormat="1" x14ac:dyDescent="0.25"/>
    <row r="820" s="64" customFormat="1" x14ac:dyDescent="0.25"/>
    <row r="821" s="64" customFormat="1" x14ac:dyDescent="0.25"/>
    <row r="822" s="64" customFormat="1" x14ac:dyDescent="0.25"/>
    <row r="823" s="64" customFormat="1" x14ac:dyDescent="0.25"/>
    <row r="824" s="64" customFormat="1" x14ac:dyDescent="0.25"/>
    <row r="825" s="64" customFormat="1" x14ac:dyDescent="0.25"/>
    <row r="826" s="64" customFormat="1" x14ac:dyDescent="0.25"/>
    <row r="827" s="64" customFormat="1" x14ac:dyDescent="0.25"/>
    <row r="828" s="64" customFormat="1" x14ac:dyDescent="0.25"/>
    <row r="829" s="64" customFormat="1" x14ac:dyDescent="0.25"/>
    <row r="830" s="64" customFormat="1" x14ac:dyDescent="0.25"/>
    <row r="831" s="64" customFormat="1" x14ac:dyDescent="0.25"/>
    <row r="832" s="64" customFormat="1" x14ac:dyDescent="0.25"/>
    <row r="833" s="64" customFormat="1" x14ac:dyDescent="0.25"/>
    <row r="834" s="64" customFormat="1" x14ac:dyDescent="0.25"/>
    <row r="835" s="64" customFormat="1" x14ac:dyDescent="0.25"/>
    <row r="836" s="64" customFormat="1" x14ac:dyDescent="0.25"/>
    <row r="837" s="64" customFormat="1" x14ac:dyDescent="0.25"/>
    <row r="838" s="64" customFormat="1" x14ac:dyDescent="0.25"/>
    <row r="839" s="64" customFormat="1" x14ac:dyDescent="0.25"/>
    <row r="840" s="64" customFormat="1" x14ac:dyDescent="0.25"/>
    <row r="841" s="64" customFormat="1" x14ac:dyDescent="0.25"/>
    <row r="842" s="64" customFormat="1" x14ac:dyDescent="0.25"/>
    <row r="843" s="64" customFormat="1" x14ac:dyDescent="0.25"/>
    <row r="844" s="64" customFormat="1" x14ac:dyDescent="0.25"/>
    <row r="845" s="64" customFormat="1" x14ac:dyDescent="0.25"/>
    <row r="846" s="64" customFormat="1" x14ac:dyDescent="0.25"/>
    <row r="847" s="64" customFormat="1" x14ac:dyDescent="0.25"/>
    <row r="848" s="64" customFormat="1" x14ac:dyDescent="0.25"/>
    <row r="849" s="64" customFormat="1" x14ac:dyDescent="0.25"/>
    <row r="850" s="64" customFormat="1" x14ac:dyDescent="0.25"/>
    <row r="851" s="64" customFormat="1" x14ac:dyDescent="0.25"/>
    <row r="852" s="64" customFormat="1" x14ac:dyDescent="0.25"/>
    <row r="853" s="64" customFormat="1" x14ac:dyDescent="0.25"/>
    <row r="854" s="64" customFormat="1" x14ac:dyDescent="0.25"/>
    <row r="855" s="64" customFormat="1" x14ac:dyDescent="0.25"/>
    <row r="856" s="64" customFormat="1" x14ac:dyDescent="0.25"/>
    <row r="857" s="64" customFormat="1" x14ac:dyDescent="0.25"/>
    <row r="858" s="64" customFormat="1" x14ac:dyDescent="0.25"/>
    <row r="859" s="64" customFormat="1" x14ac:dyDescent="0.25"/>
    <row r="860" s="64" customFormat="1" x14ac:dyDescent="0.25"/>
    <row r="861" s="64" customFormat="1" x14ac:dyDescent="0.25"/>
    <row r="862" s="64" customFormat="1" x14ac:dyDescent="0.25"/>
    <row r="863" s="64" customFormat="1" x14ac:dyDescent="0.25"/>
    <row r="864" s="64" customFormat="1" x14ac:dyDescent="0.25"/>
    <row r="865" s="64" customFormat="1" x14ac:dyDescent="0.25"/>
    <row r="866" s="64" customFormat="1" x14ac:dyDescent="0.25"/>
    <row r="867" s="64" customFormat="1" x14ac:dyDescent="0.25"/>
    <row r="868" s="64" customFormat="1" x14ac:dyDescent="0.25"/>
    <row r="869" s="64" customFormat="1" x14ac:dyDescent="0.25"/>
    <row r="870" s="64" customFormat="1" x14ac:dyDescent="0.25"/>
    <row r="871" s="64" customFormat="1" x14ac:dyDescent="0.25"/>
    <row r="872" s="64" customFormat="1" x14ac:dyDescent="0.25"/>
    <row r="873" s="64" customFormat="1" x14ac:dyDescent="0.25"/>
    <row r="874" s="64" customFormat="1" x14ac:dyDescent="0.25"/>
    <row r="875" s="64" customFormat="1" x14ac:dyDescent="0.25"/>
    <row r="876" s="64" customFormat="1" x14ac:dyDescent="0.25"/>
    <row r="877" s="64" customFormat="1" x14ac:dyDescent="0.25"/>
    <row r="878" s="64" customFormat="1" x14ac:dyDescent="0.25"/>
    <row r="879" s="64" customFormat="1" x14ac:dyDescent="0.25"/>
    <row r="880" s="64" customFormat="1" x14ac:dyDescent="0.25"/>
    <row r="881" s="64" customFormat="1" x14ac:dyDescent="0.25"/>
    <row r="882" s="64" customFormat="1" x14ac:dyDescent="0.25"/>
    <row r="883" s="64" customFormat="1" x14ac:dyDescent="0.25"/>
    <row r="884" s="64" customFormat="1" x14ac:dyDescent="0.25"/>
    <row r="885" s="64" customFormat="1" x14ac:dyDescent="0.25"/>
    <row r="886" s="64" customFormat="1" x14ac:dyDescent="0.25"/>
    <row r="887" s="64" customFormat="1" x14ac:dyDescent="0.25"/>
    <row r="888" s="64" customFormat="1" x14ac:dyDescent="0.25"/>
    <row r="889" s="64" customFormat="1" x14ac:dyDescent="0.25"/>
    <row r="890" s="64" customFormat="1" x14ac:dyDescent="0.25"/>
    <row r="891" s="64" customFormat="1" x14ac:dyDescent="0.25"/>
    <row r="892" s="64" customFormat="1" x14ac:dyDescent="0.25"/>
    <row r="893" s="64" customFormat="1" x14ac:dyDescent="0.25"/>
    <row r="894" s="64" customFormat="1" x14ac:dyDescent="0.25"/>
    <row r="895" s="64" customFormat="1" x14ac:dyDescent="0.25"/>
    <row r="896" s="64" customFormat="1" x14ac:dyDescent="0.25"/>
    <row r="897" s="64" customFormat="1" x14ac:dyDescent="0.25"/>
    <row r="898" s="64" customFormat="1" x14ac:dyDescent="0.25"/>
    <row r="899" s="64" customFormat="1" x14ac:dyDescent="0.25"/>
    <row r="900" s="64" customFormat="1" x14ac:dyDescent="0.25"/>
    <row r="901" s="64" customFormat="1" x14ac:dyDescent="0.25"/>
    <row r="902" s="64" customFormat="1" x14ac:dyDescent="0.25"/>
    <row r="903" s="64" customFormat="1" x14ac:dyDescent="0.25"/>
    <row r="904" s="64" customFormat="1" x14ac:dyDescent="0.25"/>
    <row r="905" s="64" customFormat="1" x14ac:dyDescent="0.25"/>
    <row r="906" s="64" customFormat="1" x14ac:dyDescent="0.25"/>
    <row r="907" s="64" customFormat="1" x14ac:dyDescent="0.25"/>
    <row r="908" s="64" customFormat="1" x14ac:dyDescent="0.25"/>
    <row r="909" s="64" customFormat="1" x14ac:dyDescent="0.25"/>
    <row r="910" s="64" customFormat="1" x14ac:dyDescent="0.25"/>
    <row r="911" s="64" customFormat="1" x14ac:dyDescent="0.25"/>
    <row r="912" s="64" customFormat="1" x14ac:dyDescent="0.25"/>
    <row r="913" s="64" customFormat="1" x14ac:dyDescent="0.25"/>
    <row r="914" s="64" customFormat="1" x14ac:dyDescent="0.25"/>
    <row r="915" s="64" customFormat="1" x14ac:dyDescent="0.25"/>
    <row r="916" s="64" customFormat="1" x14ac:dyDescent="0.25"/>
    <row r="917" s="64" customFormat="1" x14ac:dyDescent="0.25"/>
    <row r="918" s="64" customFormat="1" x14ac:dyDescent="0.25"/>
    <row r="919" s="64" customFormat="1" x14ac:dyDescent="0.25"/>
    <row r="920" s="64" customFormat="1" x14ac:dyDescent="0.25"/>
    <row r="921" s="64" customFormat="1" x14ac:dyDescent="0.25"/>
    <row r="922" s="64" customFormat="1" x14ac:dyDescent="0.25"/>
    <row r="923" s="64" customFormat="1" x14ac:dyDescent="0.25"/>
    <row r="924" s="64" customFormat="1" x14ac:dyDescent="0.25"/>
    <row r="925" s="64" customFormat="1" x14ac:dyDescent="0.25"/>
    <row r="926" s="64" customFormat="1" x14ac:dyDescent="0.25"/>
    <row r="927" s="64" customFormat="1" x14ac:dyDescent="0.25"/>
    <row r="928" s="64" customFormat="1" x14ac:dyDescent="0.25"/>
    <row r="929" s="64" customFormat="1" x14ac:dyDescent="0.25"/>
    <row r="930" s="64" customFormat="1" x14ac:dyDescent="0.25"/>
    <row r="931" s="64" customFormat="1" x14ac:dyDescent="0.25"/>
    <row r="932" s="64" customFormat="1" x14ac:dyDescent="0.25"/>
    <row r="933" s="64" customFormat="1" x14ac:dyDescent="0.25"/>
    <row r="934" s="64" customFormat="1" x14ac:dyDescent="0.25"/>
    <row r="935" s="64" customFormat="1" x14ac:dyDescent="0.25"/>
    <row r="936" s="64" customFormat="1" x14ac:dyDescent="0.25"/>
    <row r="937" s="64" customFormat="1" x14ac:dyDescent="0.25"/>
    <row r="938" s="64" customFormat="1" x14ac:dyDescent="0.25"/>
    <row r="939" s="64" customFormat="1" x14ac:dyDescent="0.25"/>
    <row r="940" s="64" customFormat="1" x14ac:dyDescent="0.25"/>
    <row r="941" s="64" customFormat="1" x14ac:dyDescent="0.25"/>
    <row r="942" s="64" customFormat="1" x14ac:dyDescent="0.25"/>
    <row r="943" s="64" customFormat="1" x14ac:dyDescent="0.25"/>
    <row r="944" s="64" customFormat="1" x14ac:dyDescent="0.25"/>
    <row r="945" s="64" customFormat="1" x14ac:dyDescent="0.25"/>
    <row r="946" s="64" customFormat="1" x14ac:dyDescent="0.25"/>
    <row r="947" s="64" customFormat="1" x14ac:dyDescent="0.25"/>
    <row r="948" s="64" customFormat="1" x14ac:dyDescent="0.25"/>
    <row r="949" s="64" customFormat="1" x14ac:dyDescent="0.25"/>
    <row r="950" s="64" customFormat="1" x14ac:dyDescent="0.25"/>
    <row r="951" s="64" customFormat="1" x14ac:dyDescent="0.25"/>
    <row r="952" s="64" customFormat="1" x14ac:dyDescent="0.25"/>
    <row r="953" s="64" customFormat="1" x14ac:dyDescent="0.25"/>
    <row r="954" s="64" customFormat="1" x14ac:dyDescent="0.25"/>
    <row r="955" s="64" customFormat="1" x14ac:dyDescent="0.25"/>
    <row r="956" s="64" customFormat="1" x14ac:dyDescent="0.25"/>
    <row r="957" s="64" customFormat="1" x14ac:dyDescent="0.25"/>
    <row r="958" s="64" customFormat="1" x14ac:dyDescent="0.25"/>
    <row r="959" s="64" customFormat="1" x14ac:dyDescent="0.25"/>
    <row r="960" s="64" customFormat="1" x14ac:dyDescent="0.25"/>
    <row r="961" s="64" customFormat="1" x14ac:dyDescent="0.25"/>
    <row r="962" s="64" customFormat="1" x14ac:dyDescent="0.25"/>
    <row r="963" s="64" customFormat="1" x14ac:dyDescent="0.25"/>
    <row r="964" s="64" customFormat="1" x14ac:dyDescent="0.25"/>
    <row r="965" s="64" customFormat="1" x14ac:dyDescent="0.25"/>
    <row r="966" s="64" customFormat="1" x14ac:dyDescent="0.25"/>
    <row r="967" s="64" customFormat="1" x14ac:dyDescent="0.25"/>
    <row r="968" s="64" customFormat="1" x14ac:dyDescent="0.25"/>
    <row r="969" s="64" customFormat="1" x14ac:dyDescent="0.25"/>
    <row r="970" s="64" customFormat="1" x14ac:dyDescent="0.25"/>
    <row r="971" s="64" customFormat="1" x14ac:dyDescent="0.25"/>
    <row r="972" s="64" customFormat="1" x14ac:dyDescent="0.25"/>
    <row r="973" s="64" customFormat="1" x14ac:dyDescent="0.25"/>
    <row r="974" s="64" customFormat="1" x14ac:dyDescent="0.25"/>
    <row r="975" s="64" customFormat="1" x14ac:dyDescent="0.25"/>
    <row r="976" s="64" customFormat="1" x14ac:dyDescent="0.25"/>
    <row r="977" s="64" customFormat="1" x14ac:dyDescent="0.25"/>
    <row r="978" s="64" customFormat="1" x14ac:dyDescent="0.25"/>
    <row r="979" s="64" customFormat="1" x14ac:dyDescent="0.25"/>
    <row r="980" s="64" customFormat="1" x14ac:dyDescent="0.25"/>
    <row r="981" s="64" customFormat="1" x14ac:dyDescent="0.25"/>
    <row r="982" s="64" customFormat="1" x14ac:dyDescent="0.25"/>
    <row r="983" s="64" customFormat="1" x14ac:dyDescent="0.25"/>
    <row r="984" s="64" customFormat="1" x14ac:dyDescent="0.25"/>
    <row r="985" s="64" customFormat="1" x14ac:dyDescent="0.25"/>
    <row r="986" s="64" customFormat="1" x14ac:dyDescent="0.25"/>
    <row r="987" s="64" customFormat="1" x14ac:dyDescent="0.25"/>
    <row r="988" s="64" customFormat="1" x14ac:dyDescent="0.25"/>
    <row r="989" s="64" customFormat="1" x14ac:dyDescent="0.25"/>
    <row r="990" s="64" customFormat="1" x14ac:dyDescent="0.25"/>
    <row r="991" s="64" customFormat="1" x14ac:dyDescent="0.25"/>
    <row r="992" s="64" customFormat="1" x14ac:dyDescent="0.25"/>
    <row r="993" s="64" customFormat="1" x14ac:dyDescent="0.25"/>
    <row r="994" s="64" customFormat="1" x14ac:dyDescent="0.25"/>
    <row r="995" s="64" customFormat="1" x14ac:dyDescent="0.25"/>
    <row r="996" s="64" customFormat="1" x14ac:dyDescent="0.25"/>
    <row r="997" s="64" customFormat="1" x14ac:dyDescent="0.25"/>
    <row r="998" s="64" customFormat="1" x14ac:dyDescent="0.25"/>
    <row r="999" s="64" customFormat="1" x14ac:dyDescent="0.25"/>
    <row r="1000" s="64" customFormat="1" x14ac:dyDescent="0.25"/>
    <row r="1001" s="64" customFormat="1" x14ac:dyDescent="0.25"/>
    <row r="1002" s="64" customFormat="1" x14ac:dyDescent="0.25"/>
    <row r="1003" s="64" customFormat="1" x14ac:dyDescent="0.25"/>
    <row r="1004" s="64" customFormat="1" x14ac:dyDescent="0.25"/>
    <row r="1005" s="64" customFormat="1" x14ac:dyDescent="0.25"/>
    <row r="1006" s="64" customFormat="1" x14ac:dyDescent="0.25"/>
    <row r="1007" s="64" customFormat="1" x14ac:dyDescent="0.25"/>
    <row r="1008" s="64" customFormat="1" x14ac:dyDescent="0.25"/>
    <row r="1009" s="64" customFormat="1" x14ac:dyDescent="0.25"/>
    <row r="1010" s="64" customFormat="1" x14ac:dyDescent="0.25"/>
    <row r="1011" s="64" customFormat="1" x14ac:dyDescent="0.25"/>
    <row r="1012" s="64" customFormat="1" x14ac:dyDescent="0.25"/>
    <row r="1013" s="64" customFormat="1" x14ac:dyDescent="0.25"/>
    <row r="1014" s="64" customFormat="1" x14ac:dyDescent="0.25"/>
    <row r="1015" s="64" customFormat="1" x14ac:dyDescent="0.25"/>
    <row r="1016" s="64" customFormat="1" x14ac:dyDescent="0.25"/>
    <row r="1017" s="64" customFormat="1" x14ac:dyDescent="0.25"/>
    <row r="1018" s="64" customFormat="1" x14ac:dyDescent="0.25"/>
    <row r="1019" s="64" customFormat="1" x14ac:dyDescent="0.25"/>
    <row r="1020" s="64" customFormat="1" x14ac:dyDescent="0.25"/>
    <row r="1021" s="64" customFormat="1" x14ac:dyDescent="0.25"/>
    <row r="1022" s="64" customFormat="1" x14ac:dyDescent="0.25"/>
    <row r="1023" s="64" customFormat="1" x14ac:dyDescent="0.25"/>
    <row r="1024" s="64" customFormat="1" x14ac:dyDescent="0.25"/>
    <row r="1025" s="64" customFormat="1" x14ac:dyDescent="0.25"/>
    <row r="1026" s="64" customFormat="1" x14ac:dyDescent="0.25"/>
    <row r="1027" s="64" customFormat="1" x14ac:dyDescent="0.25"/>
    <row r="1028" s="64" customFormat="1" x14ac:dyDescent="0.25"/>
    <row r="1029" s="64" customFormat="1" x14ac:dyDescent="0.25"/>
    <row r="1030" s="64" customFormat="1" x14ac:dyDescent="0.25"/>
    <row r="1031" s="64" customFormat="1" x14ac:dyDescent="0.25"/>
    <row r="1032" s="64" customFormat="1" x14ac:dyDescent="0.25"/>
    <row r="1033" s="64" customFormat="1" x14ac:dyDescent="0.25"/>
    <row r="1034" s="64" customFormat="1" x14ac:dyDescent="0.25"/>
    <row r="1035" s="64" customFormat="1" x14ac:dyDescent="0.25"/>
    <row r="1036" s="64" customFormat="1" x14ac:dyDescent="0.25"/>
    <row r="1037" s="64" customFormat="1" x14ac:dyDescent="0.25"/>
    <row r="1038" s="64" customFormat="1" x14ac:dyDescent="0.25"/>
    <row r="1039" s="64" customFormat="1" x14ac:dyDescent="0.25"/>
    <row r="1040" s="64" customFormat="1" x14ac:dyDescent="0.25"/>
    <row r="1041" s="64" customFormat="1" x14ac:dyDescent="0.25"/>
    <row r="1042" s="64" customFormat="1" x14ac:dyDescent="0.25"/>
    <row r="1043" s="64" customFormat="1" x14ac:dyDescent="0.25"/>
    <row r="1044" s="64" customFormat="1" x14ac:dyDescent="0.25"/>
    <row r="1045" s="64" customFormat="1" x14ac:dyDescent="0.25"/>
    <row r="1046" s="64" customFormat="1" x14ac:dyDescent="0.25"/>
    <row r="1047" s="64" customFormat="1" x14ac:dyDescent="0.25"/>
    <row r="1048" s="64" customFormat="1" x14ac:dyDescent="0.25"/>
    <row r="1049" s="64" customFormat="1" x14ac:dyDescent="0.25"/>
    <row r="1050" s="64" customFormat="1" x14ac:dyDescent="0.25"/>
    <row r="1051" s="64" customFormat="1" x14ac:dyDescent="0.25"/>
    <row r="1052" s="64" customFormat="1" x14ac:dyDescent="0.25"/>
    <row r="1053" s="64" customFormat="1" x14ac:dyDescent="0.25"/>
    <row r="1054" s="64" customFormat="1" x14ac:dyDescent="0.25"/>
    <row r="1055" s="64" customFormat="1" x14ac:dyDescent="0.25"/>
    <row r="1056" s="64" customFormat="1" x14ac:dyDescent="0.25"/>
    <row r="1057" s="64" customFormat="1" x14ac:dyDescent="0.25"/>
    <row r="1058" s="64" customFormat="1" x14ac:dyDescent="0.25"/>
    <row r="1059" s="64" customFormat="1" x14ac:dyDescent="0.25"/>
    <row r="1060" s="64" customFormat="1" x14ac:dyDescent="0.25"/>
    <row r="1061" s="64" customFormat="1" x14ac:dyDescent="0.25"/>
    <row r="1062" s="64" customFormat="1" x14ac:dyDescent="0.25"/>
    <row r="1063" s="64" customFormat="1" x14ac:dyDescent="0.25"/>
    <row r="1064" s="64" customFormat="1" x14ac:dyDescent="0.25"/>
    <row r="1065" s="64" customFormat="1" x14ac:dyDescent="0.25"/>
    <row r="1066" s="64" customFormat="1" x14ac:dyDescent="0.25"/>
    <row r="1067" s="64" customFormat="1" x14ac:dyDescent="0.25"/>
    <row r="1068" s="64" customFormat="1" x14ac:dyDescent="0.25"/>
    <row r="1069" s="64" customFormat="1" x14ac:dyDescent="0.25"/>
    <row r="1070" s="64" customFormat="1" x14ac:dyDescent="0.25"/>
    <row r="1071" s="64" customFormat="1" x14ac:dyDescent="0.25"/>
    <row r="1072" s="64" customFormat="1" x14ac:dyDescent="0.25"/>
    <row r="1073" s="64" customFormat="1" x14ac:dyDescent="0.25"/>
    <row r="1074" s="64" customFormat="1" x14ac:dyDescent="0.25"/>
    <row r="1075" s="64" customFormat="1" x14ac:dyDescent="0.25"/>
    <row r="1076" s="64" customFormat="1" x14ac:dyDescent="0.25"/>
    <row r="1077" s="64" customFormat="1" x14ac:dyDescent="0.25"/>
    <row r="1078" s="64" customFormat="1" x14ac:dyDescent="0.25"/>
    <row r="1079" s="64" customFormat="1" x14ac:dyDescent="0.25"/>
    <row r="1080" s="64" customFormat="1" x14ac:dyDescent="0.25"/>
    <row r="1081" s="64" customFormat="1" x14ac:dyDescent="0.25"/>
    <row r="1082" s="64" customFormat="1" x14ac:dyDescent="0.25"/>
    <row r="1083" s="64" customFormat="1" x14ac:dyDescent="0.25"/>
    <row r="1084" s="64" customFormat="1" x14ac:dyDescent="0.25"/>
    <row r="1085" s="64" customFormat="1" x14ac:dyDescent="0.25"/>
    <row r="1086" s="64" customFormat="1" x14ac:dyDescent="0.25"/>
    <row r="1087" s="64" customFormat="1" x14ac:dyDescent="0.25"/>
    <row r="1088" s="64" customFormat="1" x14ac:dyDescent="0.25"/>
    <row r="1089" s="64" customFormat="1" x14ac:dyDescent="0.25"/>
    <row r="1090" s="64" customFormat="1" x14ac:dyDescent="0.25"/>
    <row r="1091" s="64" customFormat="1" x14ac:dyDescent="0.25"/>
    <row r="1092" s="64" customFormat="1" x14ac:dyDescent="0.25"/>
    <row r="1093" s="64" customFormat="1" x14ac:dyDescent="0.25"/>
    <row r="1094" s="64" customFormat="1" x14ac:dyDescent="0.25"/>
    <row r="1095" s="64" customFormat="1" x14ac:dyDescent="0.25"/>
    <row r="1096" s="64" customFormat="1" x14ac:dyDescent="0.25"/>
    <row r="1097" s="64" customFormat="1" x14ac:dyDescent="0.25"/>
    <row r="1098" s="64" customFormat="1" x14ac:dyDescent="0.25"/>
    <row r="1099" s="64" customFormat="1" x14ac:dyDescent="0.25"/>
    <row r="1100" s="64" customFormat="1" x14ac:dyDescent="0.25"/>
    <row r="1101" s="64" customFormat="1" x14ac:dyDescent="0.25"/>
    <row r="1102" s="64" customFormat="1" x14ac:dyDescent="0.25"/>
    <row r="1103" s="64" customFormat="1" x14ac:dyDescent="0.25"/>
    <row r="1104" s="64" customFormat="1" x14ac:dyDescent="0.25"/>
    <row r="1105" s="64" customFormat="1" x14ac:dyDescent="0.25"/>
    <row r="1106" s="64" customFormat="1" x14ac:dyDescent="0.25"/>
    <row r="1107" s="64" customFormat="1" x14ac:dyDescent="0.25"/>
    <row r="1108" s="64" customFormat="1" x14ac:dyDescent="0.25"/>
    <row r="1109" s="64" customFormat="1" x14ac:dyDescent="0.25"/>
    <row r="1110" s="64" customFormat="1" x14ac:dyDescent="0.25"/>
    <row r="1111" s="64" customFormat="1" x14ac:dyDescent="0.25"/>
    <row r="1112" s="64" customFormat="1" x14ac:dyDescent="0.25"/>
    <row r="1113" s="64" customFormat="1" x14ac:dyDescent="0.25"/>
    <row r="1114" s="64" customFormat="1" x14ac:dyDescent="0.25"/>
    <row r="1115" s="64" customFormat="1" x14ac:dyDescent="0.25"/>
    <row r="1116" s="64" customFormat="1" x14ac:dyDescent="0.25"/>
    <row r="1117" s="64" customFormat="1" x14ac:dyDescent="0.25"/>
    <row r="1118" s="64" customFormat="1" x14ac:dyDescent="0.25"/>
    <row r="1119" s="64" customFormat="1" x14ac:dyDescent="0.25"/>
    <row r="1120" s="64" customFormat="1" x14ac:dyDescent="0.25"/>
    <row r="1121" s="64" customFormat="1" x14ac:dyDescent="0.25"/>
    <row r="1122" s="64" customFormat="1" x14ac:dyDescent="0.25"/>
    <row r="1123" s="64" customFormat="1" x14ac:dyDescent="0.25"/>
    <row r="1124" s="64" customFormat="1" x14ac:dyDescent="0.25"/>
    <row r="1125" s="64" customFormat="1" x14ac:dyDescent="0.25"/>
    <row r="1126" s="64" customFormat="1" x14ac:dyDescent="0.25"/>
    <row r="1127" s="64" customFormat="1" x14ac:dyDescent="0.25"/>
    <row r="1128" s="64" customFormat="1" x14ac:dyDescent="0.25"/>
    <row r="1129" s="64" customFormat="1" x14ac:dyDescent="0.25"/>
    <row r="1130" s="64" customFormat="1" x14ac:dyDescent="0.25"/>
    <row r="1131" s="64" customFormat="1" x14ac:dyDescent="0.25"/>
    <row r="1132" s="64" customFormat="1" x14ac:dyDescent="0.25"/>
    <row r="1133" s="64" customFormat="1" x14ac:dyDescent="0.25"/>
    <row r="1134" s="64" customFormat="1" x14ac:dyDescent="0.25"/>
    <row r="1135" s="64" customFormat="1" x14ac:dyDescent="0.25"/>
    <row r="1136" s="64" customFormat="1" x14ac:dyDescent="0.25"/>
    <row r="1137" s="64" customFormat="1" x14ac:dyDescent="0.25"/>
    <row r="1138" s="64" customFormat="1" x14ac:dyDescent="0.25"/>
    <row r="1139" s="64" customFormat="1" x14ac:dyDescent="0.25"/>
    <row r="1140" s="64" customFormat="1" x14ac:dyDescent="0.25"/>
    <row r="1141" s="64" customFormat="1" x14ac:dyDescent="0.25"/>
    <row r="1142" s="64" customFormat="1" x14ac:dyDescent="0.25"/>
    <row r="1143" s="64" customFormat="1" x14ac:dyDescent="0.25"/>
    <row r="1144" s="64" customFormat="1" x14ac:dyDescent="0.25"/>
    <row r="1145" s="64" customFormat="1" x14ac:dyDescent="0.25"/>
    <row r="1146" s="64" customFormat="1" x14ac:dyDescent="0.25"/>
    <row r="1147" s="64" customFormat="1" x14ac:dyDescent="0.25"/>
    <row r="1148" s="64" customFormat="1" x14ac:dyDescent="0.25"/>
    <row r="1149" s="64" customFormat="1" x14ac:dyDescent="0.25"/>
    <row r="1150" s="64" customFormat="1" x14ac:dyDescent="0.25"/>
    <row r="1151" s="64" customFormat="1" x14ac:dyDescent="0.25"/>
    <row r="1152" s="64" customFormat="1" x14ac:dyDescent="0.25"/>
    <row r="1153" s="64" customFormat="1" x14ac:dyDescent="0.25"/>
    <row r="1154" s="64" customFormat="1" x14ac:dyDescent="0.25"/>
    <row r="1155" s="64" customFormat="1" x14ac:dyDescent="0.25"/>
    <row r="1156" s="64" customFormat="1" x14ac:dyDescent="0.25"/>
    <row r="1157" s="64" customFormat="1" x14ac:dyDescent="0.25"/>
    <row r="1158" s="64" customFormat="1" x14ac:dyDescent="0.25"/>
    <row r="1159" s="64" customFormat="1" x14ac:dyDescent="0.25"/>
    <row r="1160" s="64" customFormat="1" x14ac:dyDescent="0.25"/>
    <row r="1161" s="64" customFormat="1" x14ac:dyDescent="0.25"/>
    <row r="1162" s="64" customFormat="1" x14ac:dyDescent="0.25"/>
    <row r="1163" s="64" customFormat="1" x14ac:dyDescent="0.25"/>
    <row r="1164" s="64" customFormat="1" x14ac:dyDescent="0.25"/>
    <row r="1165" s="64" customFormat="1" x14ac:dyDescent="0.25"/>
    <row r="1166" s="64" customFormat="1" x14ac:dyDescent="0.25"/>
    <row r="1167" s="64" customFormat="1" x14ac:dyDescent="0.25"/>
    <row r="1168" s="64" customFormat="1" x14ac:dyDescent="0.25"/>
    <row r="1169" s="64" customFormat="1" x14ac:dyDescent="0.25"/>
    <row r="1170" s="64" customFormat="1" x14ac:dyDescent="0.25"/>
    <row r="1171" s="64" customFormat="1" x14ac:dyDescent="0.25"/>
    <row r="1172" s="64" customFormat="1" x14ac:dyDescent="0.25"/>
    <row r="1173" s="64" customFormat="1" x14ac:dyDescent="0.25"/>
    <row r="1174" s="64" customFormat="1" x14ac:dyDescent="0.25"/>
    <row r="1175" s="64" customFormat="1" x14ac:dyDescent="0.25"/>
    <row r="1176" s="64" customFormat="1" x14ac:dyDescent="0.25"/>
    <row r="1177" s="64" customFormat="1" x14ac:dyDescent="0.25"/>
    <row r="1178" s="64" customFormat="1" x14ac:dyDescent="0.25"/>
    <row r="1179" s="64" customFormat="1" x14ac:dyDescent="0.25"/>
    <row r="1180" s="64" customFormat="1" x14ac:dyDescent="0.25"/>
    <row r="1181" s="64" customFormat="1" x14ac:dyDescent="0.25"/>
    <row r="1182" s="64" customFormat="1" x14ac:dyDescent="0.25"/>
    <row r="1183" s="64" customFormat="1" x14ac:dyDescent="0.25"/>
    <row r="1184" s="64" customFormat="1" x14ac:dyDescent="0.25"/>
    <row r="1185" s="64" customFormat="1" x14ac:dyDescent="0.25"/>
    <row r="1186" s="64" customFormat="1" x14ac:dyDescent="0.25"/>
    <row r="1187" s="64" customFormat="1" x14ac:dyDescent="0.25"/>
    <row r="1188" s="64" customFormat="1" x14ac:dyDescent="0.25"/>
    <row r="1189" s="64" customFormat="1" x14ac:dyDescent="0.25"/>
    <row r="1190" s="64" customFormat="1" x14ac:dyDescent="0.25"/>
    <row r="1191" s="64" customFormat="1" x14ac:dyDescent="0.25"/>
    <row r="1192" s="64" customFormat="1" x14ac:dyDescent="0.25"/>
    <row r="1193" s="64" customFormat="1" x14ac:dyDescent="0.25"/>
    <row r="1194" s="64" customFormat="1" x14ac:dyDescent="0.25"/>
    <row r="1195" s="64" customFormat="1" x14ac:dyDescent="0.25"/>
    <row r="1196" s="64" customFormat="1" x14ac:dyDescent="0.25"/>
    <row r="1197" s="64" customFormat="1" x14ac:dyDescent="0.25"/>
    <row r="1198" s="64" customFormat="1" x14ac:dyDescent="0.25"/>
    <row r="1199" s="64" customFormat="1" x14ac:dyDescent="0.25"/>
    <row r="1200" s="64" customFormat="1" x14ac:dyDescent="0.25"/>
    <row r="1201" s="64" customFormat="1" x14ac:dyDescent="0.25"/>
    <row r="1202" s="64" customFormat="1" x14ac:dyDescent="0.25"/>
    <row r="1203" s="64" customFormat="1" x14ac:dyDescent="0.25"/>
    <row r="1204" s="64" customFormat="1" x14ac:dyDescent="0.25"/>
    <row r="1205" s="64" customFormat="1" x14ac:dyDescent="0.25"/>
    <row r="1206" s="64" customFormat="1" x14ac:dyDescent="0.25"/>
    <row r="1207" s="64" customFormat="1" x14ac:dyDescent="0.25"/>
    <row r="1208" s="64" customFormat="1" x14ac:dyDescent="0.25"/>
    <row r="1209" s="64" customFormat="1" x14ac:dyDescent="0.25"/>
    <row r="1210" s="64" customFormat="1" x14ac:dyDescent="0.25"/>
    <row r="1211" s="64" customFormat="1" x14ac:dyDescent="0.25"/>
    <row r="1212" s="64" customFormat="1" x14ac:dyDescent="0.25"/>
    <row r="1213" s="64" customFormat="1" x14ac:dyDescent="0.25"/>
    <row r="1214" s="64" customFormat="1" x14ac:dyDescent="0.25"/>
    <row r="1215" s="64" customFormat="1" x14ac:dyDescent="0.25"/>
    <row r="1216" s="64" customFormat="1" x14ac:dyDescent="0.25"/>
    <row r="1217" s="64" customFormat="1" x14ac:dyDescent="0.25"/>
    <row r="1218" s="64" customFormat="1" x14ac:dyDescent="0.25"/>
    <row r="1219" s="64" customFormat="1" x14ac:dyDescent="0.25"/>
    <row r="1220" s="64" customFormat="1" x14ac:dyDescent="0.25"/>
    <row r="1221" s="64" customFormat="1" x14ac:dyDescent="0.25"/>
    <row r="1222" s="64" customFormat="1" x14ac:dyDescent="0.25"/>
    <row r="1223" s="64" customFormat="1" x14ac:dyDescent="0.25"/>
    <row r="1224" s="64" customFormat="1" x14ac:dyDescent="0.25"/>
    <row r="1225" s="64" customFormat="1" x14ac:dyDescent="0.25"/>
    <row r="1226" s="64" customFormat="1" x14ac:dyDescent="0.25"/>
    <row r="1227" s="64" customFormat="1" x14ac:dyDescent="0.25"/>
    <row r="1228" s="64" customFormat="1" x14ac:dyDescent="0.25"/>
    <row r="1229" s="64" customFormat="1" x14ac:dyDescent="0.25"/>
    <row r="1230" s="64" customFormat="1" x14ac:dyDescent="0.25"/>
    <row r="1231" s="64" customFormat="1" x14ac:dyDescent="0.25"/>
    <row r="1232" s="64" customFormat="1" x14ac:dyDescent="0.25"/>
    <row r="1233" s="64" customFormat="1" x14ac:dyDescent="0.25"/>
    <row r="1234" s="64" customFormat="1" x14ac:dyDescent="0.25"/>
    <row r="1235" s="64" customFormat="1" x14ac:dyDescent="0.25"/>
    <row r="1236" s="64" customFormat="1" x14ac:dyDescent="0.25"/>
    <row r="1237" s="64" customFormat="1" x14ac:dyDescent="0.25"/>
    <row r="1238" s="64" customFormat="1" x14ac:dyDescent="0.25"/>
    <row r="1239" s="64" customFormat="1" x14ac:dyDescent="0.25"/>
    <row r="1240" s="64" customFormat="1" x14ac:dyDescent="0.25"/>
    <row r="1241" s="64" customFormat="1" x14ac:dyDescent="0.25"/>
    <row r="1242" s="64" customFormat="1" x14ac:dyDescent="0.25"/>
    <row r="1243" s="64" customFormat="1" x14ac:dyDescent="0.25"/>
    <row r="1244" s="64" customFormat="1" x14ac:dyDescent="0.25"/>
    <row r="1245" s="64" customFormat="1" x14ac:dyDescent="0.25"/>
    <row r="1246" s="64" customFormat="1" x14ac:dyDescent="0.25"/>
    <row r="1247" s="64" customFormat="1" x14ac:dyDescent="0.25"/>
    <row r="1248" s="64" customFormat="1" x14ac:dyDescent="0.25"/>
    <row r="1249" s="64" customFormat="1" x14ac:dyDescent="0.25"/>
    <row r="1250" s="64" customFormat="1" x14ac:dyDescent="0.25"/>
    <row r="1251" s="64" customFormat="1" x14ac:dyDescent="0.25"/>
    <row r="1252" s="64" customFormat="1" x14ac:dyDescent="0.25"/>
    <row r="1253" s="64" customFormat="1" x14ac:dyDescent="0.25"/>
    <row r="1254" s="64" customFormat="1" x14ac:dyDescent="0.25"/>
    <row r="1255" s="64" customFormat="1" x14ac:dyDescent="0.25"/>
    <row r="1256" s="64" customFormat="1" x14ac:dyDescent="0.25"/>
    <row r="1257" s="64" customFormat="1" x14ac:dyDescent="0.25"/>
    <row r="1258" s="64" customFormat="1" x14ac:dyDescent="0.25"/>
    <row r="1259" s="64" customFormat="1" x14ac:dyDescent="0.25"/>
    <row r="1260" s="64" customFormat="1" x14ac:dyDescent="0.25"/>
    <row r="1261" s="64" customFormat="1" x14ac:dyDescent="0.25"/>
    <row r="1262" s="64" customFormat="1" x14ac:dyDescent="0.25"/>
    <row r="1263" s="64" customFormat="1" x14ac:dyDescent="0.25"/>
    <row r="1264" s="64" customFormat="1" x14ac:dyDescent="0.25"/>
    <row r="1265" s="64" customFormat="1" x14ac:dyDescent="0.25"/>
    <row r="1266" s="64" customFormat="1" x14ac:dyDescent="0.25"/>
    <row r="1267" s="64" customFormat="1" x14ac:dyDescent="0.25"/>
    <row r="1268" s="64" customFormat="1" x14ac:dyDescent="0.25"/>
    <row r="1269" s="64" customFormat="1" x14ac:dyDescent="0.25"/>
    <row r="1270" s="64" customFormat="1" x14ac:dyDescent="0.25"/>
    <row r="1271" s="64" customFormat="1" x14ac:dyDescent="0.25"/>
    <row r="1272" s="64" customFormat="1" x14ac:dyDescent="0.25"/>
    <row r="1273" s="64" customFormat="1" x14ac:dyDescent="0.25"/>
    <row r="1274" s="64" customFormat="1" x14ac:dyDescent="0.25"/>
    <row r="1275" s="64" customFormat="1" x14ac:dyDescent="0.25"/>
    <row r="1276" s="64" customFormat="1" x14ac:dyDescent="0.25"/>
    <row r="1277" s="64" customFormat="1" x14ac:dyDescent="0.25"/>
    <row r="1278" s="64" customFormat="1" x14ac:dyDescent="0.25"/>
    <row r="1279" s="64" customFormat="1" x14ac:dyDescent="0.25"/>
    <row r="1280" s="64" customFormat="1" x14ac:dyDescent="0.25"/>
    <row r="1281" s="64" customFormat="1" x14ac:dyDescent="0.25"/>
    <row r="1282" s="64" customFormat="1" x14ac:dyDescent="0.25"/>
    <row r="1283" s="64" customFormat="1" x14ac:dyDescent="0.25"/>
    <row r="1284" s="64" customFormat="1" x14ac:dyDescent="0.25"/>
    <row r="1285" s="64" customFormat="1" x14ac:dyDescent="0.25"/>
    <row r="1286" s="64" customFormat="1" x14ac:dyDescent="0.25"/>
    <row r="1287" s="64" customFormat="1" x14ac:dyDescent="0.25"/>
    <row r="1288" s="64" customFormat="1" x14ac:dyDescent="0.25"/>
    <row r="1289" s="64" customFormat="1" x14ac:dyDescent="0.25"/>
    <row r="1290" s="64" customFormat="1" x14ac:dyDescent="0.25"/>
    <row r="1291" s="64" customFormat="1" x14ac:dyDescent="0.25"/>
    <row r="1292" s="64" customFormat="1" x14ac:dyDescent="0.25"/>
    <row r="1293" s="64" customFormat="1" x14ac:dyDescent="0.25"/>
    <row r="1294" s="64" customFormat="1" x14ac:dyDescent="0.25"/>
    <row r="1295" s="64" customFormat="1" x14ac:dyDescent="0.25"/>
    <row r="1296" s="64" customFormat="1" x14ac:dyDescent="0.25"/>
    <row r="1297" s="64" customFormat="1" x14ac:dyDescent="0.25"/>
    <row r="1298" s="64" customFormat="1" x14ac:dyDescent="0.25"/>
    <row r="1299" s="64" customFormat="1" x14ac:dyDescent="0.25"/>
    <row r="1300" s="64" customFormat="1" x14ac:dyDescent="0.25"/>
    <row r="1301" s="64" customFormat="1" x14ac:dyDescent="0.25"/>
    <row r="1302" s="64" customFormat="1" x14ac:dyDescent="0.25"/>
    <row r="1303" s="64" customFormat="1" x14ac:dyDescent="0.25"/>
    <row r="1304" s="64" customFormat="1" x14ac:dyDescent="0.25"/>
    <row r="1305" s="64" customFormat="1" x14ac:dyDescent="0.25"/>
    <row r="1306" s="64" customFormat="1" x14ac:dyDescent="0.25"/>
    <row r="1307" s="64" customFormat="1" x14ac:dyDescent="0.25"/>
    <row r="1308" s="64" customFormat="1" x14ac:dyDescent="0.25"/>
    <row r="1309" s="64" customFormat="1" x14ac:dyDescent="0.25"/>
    <row r="1310" s="64" customFormat="1" x14ac:dyDescent="0.25"/>
    <row r="1311" s="64" customFormat="1" x14ac:dyDescent="0.25"/>
    <row r="1312" s="64" customFormat="1" x14ac:dyDescent="0.25"/>
    <row r="1313" s="64" customFormat="1" x14ac:dyDescent="0.25"/>
    <row r="1314" s="64" customFormat="1" x14ac:dyDescent="0.25"/>
    <row r="1315" s="64" customFormat="1" x14ac:dyDescent="0.25"/>
    <row r="1316" s="64" customFormat="1" x14ac:dyDescent="0.25"/>
    <row r="1317" s="64" customFormat="1" x14ac:dyDescent="0.25"/>
    <row r="1318" s="64" customFormat="1" x14ac:dyDescent="0.25"/>
    <row r="1319" s="64" customFormat="1" x14ac:dyDescent="0.25"/>
    <row r="1320" s="64" customFormat="1" x14ac:dyDescent="0.25"/>
    <row r="1321" s="64" customFormat="1" x14ac:dyDescent="0.25"/>
    <row r="1322" s="64" customFormat="1" x14ac:dyDescent="0.25"/>
    <row r="1323" s="64" customFormat="1" x14ac:dyDescent="0.25"/>
    <row r="1324" s="64" customFormat="1" x14ac:dyDescent="0.25"/>
    <row r="1325" s="64" customFormat="1" x14ac:dyDescent="0.25"/>
    <row r="1326" s="64" customFormat="1" x14ac:dyDescent="0.25"/>
    <row r="1327" s="64" customFormat="1" x14ac:dyDescent="0.25"/>
    <row r="1328" s="64" customFormat="1" x14ac:dyDescent="0.25"/>
    <row r="1329" s="64" customFormat="1" x14ac:dyDescent="0.25"/>
    <row r="1330" s="64" customFormat="1" x14ac:dyDescent="0.25"/>
    <row r="1331" s="64" customFormat="1" x14ac:dyDescent="0.25"/>
    <row r="1332" s="64" customFormat="1" x14ac:dyDescent="0.25"/>
    <row r="1333" s="64" customFormat="1" x14ac:dyDescent="0.25"/>
    <row r="1334" s="64" customFormat="1" x14ac:dyDescent="0.25"/>
    <row r="1335" s="64" customFormat="1" x14ac:dyDescent="0.25"/>
    <row r="1336" s="64" customFormat="1" x14ac:dyDescent="0.25"/>
    <row r="1337" s="64" customFormat="1" x14ac:dyDescent="0.25"/>
    <row r="1338" s="64" customFormat="1" x14ac:dyDescent="0.25"/>
    <row r="1339" s="64" customFormat="1" x14ac:dyDescent="0.25"/>
    <row r="1340" s="64" customFormat="1" x14ac:dyDescent="0.25"/>
    <row r="1341" s="64" customFormat="1" x14ac:dyDescent="0.25"/>
    <row r="1342" s="64" customFormat="1" x14ac:dyDescent="0.25"/>
    <row r="1343" s="64" customFormat="1" x14ac:dyDescent="0.25"/>
    <row r="1344" s="64" customFormat="1" x14ac:dyDescent="0.25"/>
    <row r="1345" s="64" customFormat="1" x14ac:dyDescent="0.25"/>
    <row r="1346" s="64" customFormat="1" x14ac:dyDescent="0.25"/>
    <row r="1347" s="64" customFormat="1" x14ac:dyDescent="0.25"/>
    <row r="1348" s="64" customFormat="1" x14ac:dyDescent="0.25"/>
    <row r="1349" s="64" customFormat="1" x14ac:dyDescent="0.25"/>
    <row r="1350" s="64" customFormat="1" x14ac:dyDescent="0.25"/>
    <row r="1351" s="64" customFormat="1" x14ac:dyDescent="0.25"/>
    <row r="1352" s="64" customFormat="1" x14ac:dyDescent="0.25"/>
    <row r="1353" s="64" customFormat="1" x14ac:dyDescent="0.25"/>
    <row r="1354" s="64" customFormat="1" x14ac:dyDescent="0.25"/>
    <row r="1355" s="64" customFormat="1" x14ac:dyDescent="0.25"/>
    <row r="1356" s="64" customFormat="1" x14ac:dyDescent="0.25"/>
    <row r="1357" s="64" customFormat="1" x14ac:dyDescent="0.25"/>
    <row r="1358" s="64" customFormat="1" x14ac:dyDescent="0.25"/>
    <row r="1359" s="64" customFormat="1" x14ac:dyDescent="0.25"/>
    <row r="1360" s="64" customFormat="1" x14ac:dyDescent="0.25"/>
    <row r="1361" s="64" customFormat="1" x14ac:dyDescent="0.25"/>
    <row r="1362" s="64" customFormat="1" x14ac:dyDescent="0.25"/>
    <row r="1363" s="64" customFormat="1" x14ac:dyDescent="0.25"/>
    <row r="1364" s="64" customFormat="1" x14ac:dyDescent="0.25"/>
    <row r="1365" s="64" customFormat="1" x14ac:dyDescent="0.25"/>
    <row r="1366" s="64" customFormat="1" x14ac:dyDescent="0.25"/>
    <row r="1367" s="64" customFormat="1" x14ac:dyDescent="0.25"/>
    <row r="1368" s="64" customFormat="1" x14ac:dyDescent="0.25"/>
    <row r="1369" s="64" customFormat="1" x14ac:dyDescent="0.25"/>
    <row r="1370" s="64" customFormat="1" x14ac:dyDescent="0.25"/>
    <row r="1371" s="64" customFormat="1" x14ac:dyDescent="0.25"/>
    <row r="1372" s="64" customFormat="1" x14ac:dyDescent="0.25"/>
    <row r="1373" s="64" customFormat="1" x14ac:dyDescent="0.25"/>
    <row r="1374" s="64" customFormat="1" x14ac:dyDescent="0.25"/>
    <row r="1375" s="64" customFormat="1" x14ac:dyDescent="0.25"/>
    <row r="1376" s="64" customFormat="1" x14ac:dyDescent="0.25"/>
    <row r="1377" s="64" customFormat="1" x14ac:dyDescent="0.25"/>
    <row r="1378" s="64" customFormat="1" x14ac:dyDescent="0.25"/>
    <row r="1379" s="64" customFormat="1" x14ac:dyDescent="0.25"/>
    <row r="1380" s="64" customFormat="1" x14ac:dyDescent="0.25"/>
    <row r="1381" s="64" customFormat="1" x14ac:dyDescent="0.25"/>
    <row r="1382" s="64" customFormat="1" x14ac:dyDescent="0.25"/>
    <row r="1383" s="64" customFormat="1" x14ac:dyDescent="0.25"/>
    <row r="1384" s="64" customFormat="1" x14ac:dyDescent="0.25"/>
    <row r="1385" s="64" customFormat="1" x14ac:dyDescent="0.25"/>
    <row r="1386" s="64" customFormat="1" x14ac:dyDescent="0.25"/>
    <row r="1387" s="64" customFormat="1" x14ac:dyDescent="0.25"/>
    <row r="1388" s="64" customFormat="1" x14ac:dyDescent="0.25"/>
    <row r="1389" s="64" customFormat="1" x14ac:dyDescent="0.25"/>
    <row r="1390" s="64" customFormat="1" x14ac:dyDescent="0.25"/>
    <row r="1391" s="64" customFormat="1" x14ac:dyDescent="0.25"/>
    <row r="1392" s="64" customFormat="1" x14ac:dyDescent="0.25"/>
    <row r="1393" s="64" customFormat="1" x14ac:dyDescent="0.25"/>
    <row r="1394" s="64" customFormat="1" x14ac:dyDescent="0.25"/>
    <row r="1395" s="64" customFormat="1" x14ac:dyDescent="0.25"/>
    <row r="1396" s="64" customFormat="1" x14ac:dyDescent="0.25"/>
    <row r="1397" s="64" customFormat="1" x14ac:dyDescent="0.25"/>
    <row r="1398" s="64" customFormat="1" x14ac:dyDescent="0.25"/>
    <row r="1399" s="64" customFormat="1" x14ac:dyDescent="0.25"/>
    <row r="1400" s="64" customFormat="1" x14ac:dyDescent="0.25"/>
    <row r="1401" s="64" customFormat="1" x14ac:dyDescent="0.25"/>
    <row r="1402" s="64" customFormat="1" x14ac:dyDescent="0.25"/>
    <row r="1403" s="64" customFormat="1" x14ac:dyDescent="0.25"/>
    <row r="1404" s="64" customFormat="1" x14ac:dyDescent="0.25"/>
    <row r="1405" s="64" customFormat="1" x14ac:dyDescent="0.25"/>
    <row r="1406" s="64" customFormat="1" x14ac:dyDescent="0.25"/>
    <row r="1407" s="64" customFormat="1" x14ac:dyDescent="0.25"/>
    <row r="1408" s="64" customFormat="1" x14ac:dyDescent="0.25"/>
    <row r="1409" s="64" customFormat="1" x14ac:dyDescent="0.25"/>
    <row r="1410" s="64" customFormat="1" x14ac:dyDescent="0.25"/>
    <row r="1411" s="64" customFormat="1" x14ac:dyDescent="0.25"/>
    <row r="1412" s="64" customFormat="1" x14ac:dyDescent="0.25"/>
    <row r="1413" s="64" customFormat="1" x14ac:dyDescent="0.25"/>
    <row r="1414" s="64" customFormat="1" x14ac:dyDescent="0.25"/>
    <row r="1415" s="64" customFormat="1" x14ac:dyDescent="0.25"/>
    <row r="1416" s="64" customFormat="1" x14ac:dyDescent="0.25"/>
    <row r="1417" s="64" customFormat="1" x14ac:dyDescent="0.25"/>
    <row r="1418" s="64" customFormat="1" x14ac:dyDescent="0.25"/>
    <row r="1419" s="64" customFormat="1" x14ac:dyDescent="0.25"/>
    <row r="1420" s="64" customFormat="1" x14ac:dyDescent="0.25"/>
    <row r="1421" s="64" customFormat="1" x14ac:dyDescent="0.25"/>
    <row r="1422" s="64" customFormat="1" x14ac:dyDescent="0.25"/>
    <row r="1423" s="64" customFormat="1" x14ac:dyDescent="0.25"/>
    <row r="1424" s="64" customFormat="1" x14ac:dyDescent="0.25"/>
    <row r="1425" s="64" customFormat="1" x14ac:dyDescent="0.25"/>
    <row r="1426" s="64" customFormat="1" x14ac:dyDescent="0.25"/>
    <row r="1427" s="64" customFormat="1" x14ac:dyDescent="0.25"/>
    <row r="1428" s="64" customFormat="1" x14ac:dyDescent="0.25"/>
    <row r="1429" s="64" customFormat="1" x14ac:dyDescent="0.25"/>
    <row r="1430" s="64" customFormat="1" x14ac:dyDescent="0.25"/>
    <row r="1431" s="64" customFormat="1" x14ac:dyDescent="0.25"/>
    <row r="1432" s="64" customFormat="1" x14ac:dyDescent="0.25"/>
    <row r="1433" s="64" customFormat="1" x14ac:dyDescent="0.25"/>
    <row r="1434" s="64" customFormat="1" x14ac:dyDescent="0.25"/>
    <row r="1435" s="64" customFormat="1" x14ac:dyDescent="0.25"/>
    <row r="1436" s="64" customFormat="1" x14ac:dyDescent="0.25"/>
    <row r="1437" s="64" customFormat="1" x14ac:dyDescent="0.25"/>
    <row r="1438" s="64" customFormat="1" x14ac:dyDescent="0.25"/>
    <row r="1439" s="64" customFormat="1" x14ac:dyDescent="0.25"/>
    <row r="1440" s="64" customFormat="1" x14ac:dyDescent="0.25"/>
    <row r="1441" s="64" customFormat="1" x14ac:dyDescent="0.25"/>
    <row r="1442" s="64" customFormat="1" x14ac:dyDescent="0.25"/>
    <row r="1443" s="64" customFormat="1" x14ac:dyDescent="0.25"/>
    <row r="1444" s="64" customFormat="1" x14ac:dyDescent="0.25"/>
    <row r="1445" s="64" customFormat="1" x14ac:dyDescent="0.25"/>
    <row r="1446" s="64" customFormat="1" x14ac:dyDescent="0.25"/>
    <row r="1447" s="64" customFormat="1" x14ac:dyDescent="0.25"/>
    <row r="1448" s="64" customFormat="1" x14ac:dyDescent="0.25"/>
    <row r="1449" s="64" customFormat="1" x14ac:dyDescent="0.25"/>
    <row r="1450" s="64" customFormat="1" x14ac:dyDescent="0.25"/>
    <row r="1451" s="64" customFormat="1" x14ac:dyDescent="0.25"/>
    <row r="1452" s="64" customFormat="1" x14ac:dyDescent="0.25"/>
    <row r="1453" s="64" customFormat="1" x14ac:dyDescent="0.25"/>
    <row r="1454" s="64" customFormat="1" x14ac:dyDescent="0.25"/>
    <row r="1455" s="64" customFormat="1" x14ac:dyDescent="0.25"/>
    <row r="1456" s="64" customFormat="1" x14ac:dyDescent="0.25"/>
    <row r="1457" s="64" customFormat="1" x14ac:dyDescent="0.25"/>
    <row r="1458" s="64" customFormat="1" x14ac:dyDescent="0.25"/>
    <row r="1459" s="64" customFormat="1" x14ac:dyDescent="0.25"/>
    <row r="1460" s="64" customFormat="1" x14ac:dyDescent="0.25"/>
    <row r="1461" s="64" customFormat="1" x14ac:dyDescent="0.25"/>
    <row r="1462" s="64" customFormat="1" x14ac:dyDescent="0.25"/>
    <row r="1463" s="64" customFormat="1" x14ac:dyDescent="0.25"/>
    <row r="1464" s="64" customFormat="1" x14ac:dyDescent="0.25"/>
    <row r="1465" s="64" customFormat="1" x14ac:dyDescent="0.25"/>
    <row r="1466" s="64" customFormat="1" x14ac:dyDescent="0.25"/>
    <row r="1467" s="64" customFormat="1" x14ac:dyDescent="0.25"/>
    <row r="1468" s="64" customFormat="1" x14ac:dyDescent="0.25"/>
    <row r="1469" s="64" customFormat="1" x14ac:dyDescent="0.25"/>
    <row r="1470" s="64" customFormat="1" x14ac:dyDescent="0.25"/>
    <row r="1471" s="64" customFormat="1" x14ac:dyDescent="0.25"/>
    <row r="1472" s="64" customFormat="1" x14ac:dyDescent="0.25"/>
    <row r="1473" s="64" customFormat="1" x14ac:dyDescent="0.25"/>
    <row r="1474" s="64" customFormat="1" x14ac:dyDescent="0.25"/>
    <row r="1475" s="64" customFormat="1" x14ac:dyDescent="0.25"/>
    <row r="1476" s="64" customFormat="1" x14ac:dyDescent="0.25"/>
    <row r="1477" s="64" customFormat="1" x14ac:dyDescent="0.25"/>
    <row r="1478" s="64" customFormat="1" x14ac:dyDescent="0.25"/>
    <row r="1479" s="64" customFormat="1" x14ac:dyDescent="0.25"/>
    <row r="1480" s="64" customFormat="1" x14ac:dyDescent="0.25"/>
    <row r="1481" s="64" customFormat="1" x14ac:dyDescent="0.25"/>
    <row r="1482" s="64" customFormat="1" x14ac:dyDescent="0.25"/>
    <row r="1483" s="64" customFormat="1" x14ac:dyDescent="0.25"/>
    <row r="1484" s="64" customFormat="1" x14ac:dyDescent="0.25"/>
    <row r="1485" s="64" customFormat="1" x14ac:dyDescent="0.25"/>
    <row r="1486" s="64" customFormat="1" x14ac:dyDescent="0.25"/>
    <row r="1487" s="64" customFormat="1" x14ac:dyDescent="0.25"/>
    <row r="1488" s="64" customFormat="1" x14ac:dyDescent="0.25"/>
    <row r="1489" s="64" customFormat="1" x14ac:dyDescent="0.25"/>
    <row r="1490" s="64" customFormat="1" x14ac:dyDescent="0.25"/>
    <row r="1491" s="64" customFormat="1" x14ac:dyDescent="0.25"/>
    <row r="1492" s="64" customFormat="1" x14ac:dyDescent="0.25"/>
    <row r="1493" s="64" customFormat="1" x14ac:dyDescent="0.25"/>
    <row r="1494" s="64" customFormat="1" x14ac:dyDescent="0.25"/>
    <row r="1495" s="64" customFormat="1" x14ac:dyDescent="0.25"/>
    <row r="1496" s="64" customFormat="1" x14ac:dyDescent="0.25"/>
    <row r="1497" s="64" customFormat="1" x14ac:dyDescent="0.25"/>
    <row r="1498" s="64" customFormat="1" x14ac:dyDescent="0.25"/>
    <row r="1499" s="64" customFormat="1" x14ac:dyDescent="0.25"/>
    <row r="1500" s="64" customFormat="1" x14ac:dyDescent="0.25"/>
    <row r="1501" s="64" customFormat="1" x14ac:dyDescent="0.25"/>
    <row r="1502" s="64" customFormat="1" x14ac:dyDescent="0.25"/>
    <row r="1503" s="64" customFormat="1" x14ac:dyDescent="0.25"/>
    <row r="1504" s="64" customFormat="1" x14ac:dyDescent="0.25"/>
    <row r="1505" s="64" customFormat="1" x14ac:dyDescent="0.25"/>
    <row r="1506" s="64" customFormat="1" x14ac:dyDescent="0.25"/>
    <row r="1507" s="64" customFormat="1" x14ac:dyDescent="0.25"/>
    <row r="1508" s="64" customFormat="1" x14ac:dyDescent="0.25"/>
    <row r="1509" s="64" customFormat="1" x14ac:dyDescent="0.25"/>
    <row r="1510" s="64" customFormat="1" x14ac:dyDescent="0.25"/>
    <row r="1511" s="64" customFormat="1" x14ac:dyDescent="0.25"/>
    <row r="1512" s="64" customFormat="1" x14ac:dyDescent="0.25"/>
    <row r="1513" s="64" customFormat="1" x14ac:dyDescent="0.25"/>
    <row r="1514" s="64" customFormat="1" x14ac:dyDescent="0.25"/>
    <row r="1515" s="64" customFormat="1" x14ac:dyDescent="0.25"/>
    <row r="1516" s="64" customFormat="1" x14ac:dyDescent="0.25"/>
    <row r="1517" s="64" customFormat="1" x14ac:dyDescent="0.25"/>
    <row r="1518" s="64" customFormat="1" x14ac:dyDescent="0.25"/>
    <row r="1519" s="64" customFormat="1" x14ac:dyDescent="0.25"/>
    <row r="1520" s="64" customFormat="1" x14ac:dyDescent="0.25"/>
    <row r="1521" s="64" customFormat="1" x14ac:dyDescent="0.25"/>
    <row r="1522" s="64" customFormat="1" x14ac:dyDescent="0.25"/>
    <row r="1523" s="64" customFormat="1" x14ac:dyDescent="0.25"/>
    <row r="1524" s="64" customFormat="1" x14ac:dyDescent="0.25"/>
    <row r="1525" s="64" customFormat="1" x14ac:dyDescent="0.25"/>
    <row r="1526" s="64" customFormat="1" x14ac:dyDescent="0.25"/>
    <row r="1527" s="64" customFormat="1" x14ac:dyDescent="0.25"/>
    <row r="1528" s="64" customFormat="1" x14ac:dyDescent="0.25"/>
    <row r="1529" s="64" customFormat="1" x14ac:dyDescent="0.25"/>
    <row r="1530" s="64" customFormat="1" x14ac:dyDescent="0.25"/>
    <row r="1531" s="64" customFormat="1" x14ac:dyDescent="0.25"/>
    <row r="1532" s="64" customFormat="1" x14ac:dyDescent="0.25"/>
    <row r="1533" s="64" customFormat="1" x14ac:dyDescent="0.25"/>
    <row r="1534" s="64" customFormat="1" x14ac:dyDescent="0.25"/>
    <row r="1535" s="64" customFormat="1" x14ac:dyDescent="0.25"/>
    <row r="1536" s="64" customFormat="1" x14ac:dyDescent="0.25"/>
    <row r="1537" s="64" customFormat="1" x14ac:dyDescent="0.25"/>
    <row r="1538" s="64" customFormat="1" x14ac:dyDescent="0.25"/>
    <row r="1539" s="64" customFormat="1" x14ac:dyDescent="0.25"/>
    <row r="1540" s="64" customFormat="1" x14ac:dyDescent="0.25"/>
    <row r="1541" s="64" customFormat="1" x14ac:dyDescent="0.25"/>
    <row r="1542" s="64" customFormat="1" x14ac:dyDescent="0.25"/>
    <row r="1543" s="64" customFormat="1" x14ac:dyDescent="0.25"/>
    <row r="1544" s="64" customFormat="1" x14ac:dyDescent="0.25"/>
    <row r="1545" s="64" customFormat="1" x14ac:dyDescent="0.25"/>
    <row r="1546" s="64" customFormat="1" x14ac:dyDescent="0.25"/>
    <row r="1547" s="64" customFormat="1" x14ac:dyDescent="0.25"/>
    <row r="1548" s="64" customFormat="1" x14ac:dyDescent="0.25"/>
    <row r="1549" s="64" customFormat="1" x14ac:dyDescent="0.25"/>
    <row r="1550" s="64" customFormat="1" x14ac:dyDescent="0.25"/>
    <row r="1551" s="64" customFormat="1" x14ac:dyDescent="0.25"/>
    <row r="1552" s="64" customFormat="1" x14ac:dyDescent="0.25"/>
    <row r="1553" s="64" customFormat="1" x14ac:dyDescent="0.25"/>
    <row r="1554" s="64" customFormat="1" x14ac:dyDescent="0.25"/>
    <row r="1555" s="64" customFormat="1" x14ac:dyDescent="0.25"/>
    <row r="1556" s="64" customFormat="1" x14ac:dyDescent="0.25"/>
    <row r="1557" s="64" customFormat="1" x14ac:dyDescent="0.25"/>
    <row r="1558" s="64" customFormat="1" x14ac:dyDescent="0.25"/>
    <row r="1559" s="64" customFormat="1" x14ac:dyDescent="0.25"/>
    <row r="1560" s="64" customFormat="1" x14ac:dyDescent="0.25"/>
    <row r="1561" s="64" customFormat="1" x14ac:dyDescent="0.25"/>
    <row r="1562" s="64" customFormat="1" x14ac:dyDescent="0.25"/>
    <row r="1563" s="64" customFormat="1" x14ac:dyDescent="0.25"/>
    <row r="1564" s="64" customFormat="1" x14ac:dyDescent="0.25"/>
    <row r="1565" s="64" customFormat="1" x14ac:dyDescent="0.25"/>
    <row r="1566" s="64" customFormat="1" x14ac:dyDescent="0.25"/>
    <row r="1567" s="64" customFormat="1" x14ac:dyDescent="0.25"/>
    <row r="1568" s="64" customFormat="1" x14ac:dyDescent="0.25"/>
    <row r="1569" s="64" customFormat="1" x14ac:dyDescent="0.25"/>
    <row r="1570" s="64" customFormat="1" x14ac:dyDescent="0.25"/>
    <row r="1571" s="64" customFormat="1" x14ac:dyDescent="0.25"/>
    <row r="1572" s="64" customFormat="1" x14ac:dyDescent="0.25"/>
    <row r="1573" s="64" customFormat="1" x14ac:dyDescent="0.25"/>
    <row r="1574" s="64" customFormat="1" x14ac:dyDescent="0.25"/>
    <row r="1575" s="64" customFormat="1" x14ac:dyDescent="0.25"/>
    <row r="1576" s="64" customFormat="1" x14ac:dyDescent="0.25"/>
    <row r="1577" s="64" customFormat="1" x14ac:dyDescent="0.25"/>
    <row r="1578" s="64" customFormat="1" x14ac:dyDescent="0.25"/>
    <row r="1579" s="64" customFormat="1" x14ac:dyDescent="0.25"/>
    <row r="1580" s="64" customFormat="1" x14ac:dyDescent="0.25"/>
    <row r="1581" s="64" customFormat="1" x14ac:dyDescent="0.25"/>
    <row r="1582" s="64" customFormat="1" x14ac:dyDescent="0.25"/>
    <row r="1583" s="64" customFormat="1" x14ac:dyDescent="0.25"/>
    <row r="1584" s="64" customFormat="1" x14ac:dyDescent="0.25"/>
    <row r="1585" s="64" customFormat="1" x14ac:dyDescent="0.25"/>
    <row r="1586" s="64" customFormat="1" x14ac:dyDescent="0.25"/>
    <row r="1587" s="64" customFormat="1" x14ac:dyDescent="0.25"/>
    <row r="1588" s="64" customFormat="1" x14ac:dyDescent="0.25"/>
    <row r="1589" s="64" customFormat="1" x14ac:dyDescent="0.25"/>
    <row r="1590" s="64" customFormat="1" x14ac:dyDescent="0.25"/>
    <row r="1591" s="64" customFormat="1" x14ac:dyDescent="0.25"/>
    <row r="1592" s="64" customFormat="1" x14ac:dyDescent="0.25"/>
    <row r="1593" s="64" customFormat="1" x14ac:dyDescent="0.25"/>
    <row r="1594" s="64" customFormat="1" x14ac:dyDescent="0.25"/>
    <row r="1595" s="64" customFormat="1" x14ac:dyDescent="0.25"/>
    <row r="1596" s="64" customFormat="1" x14ac:dyDescent="0.25"/>
    <row r="1597" s="64" customFormat="1" x14ac:dyDescent="0.25"/>
    <row r="1598" s="64" customFormat="1" x14ac:dyDescent="0.25"/>
    <row r="1599" s="64" customFormat="1" x14ac:dyDescent="0.25"/>
    <row r="1600" s="64" customFormat="1" x14ac:dyDescent="0.25"/>
    <row r="1601" s="64" customFormat="1" x14ac:dyDescent="0.25"/>
    <row r="1602" s="64" customFormat="1" x14ac:dyDescent="0.25"/>
    <row r="1603" s="64" customFormat="1" x14ac:dyDescent="0.25"/>
    <row r="1604" s="64" customFormat="1" x14ac:dyDescent="0.25"/>
    <row r="1605" s="64" customFormat="1" x14ac:dyDescent="0.25"/>
    <row r="1606" s="64" customFormat="1" x14ac:dyDescent="0.25"/>
    <row r="1607" s="64" customFormat="1" x14ac:dyDescent="0.25"/>
    <row r="1608" s="64" customFormat="1" x14ac:dyDescent="0.25"/>
    <row r="1609" s="64" customFormat="1" x14ac:dyDescent="0.25"/>
    <row r="1610" s="64" customFormat="1" x14ac:dyDescent="0.25"/>
    <row r="1611" s="64" customFormat="1" x14ac:dyDescent="0.25"/>
    <row r="1612" s="64" customFormat="1" x14ac:dyDescent="0.25"/>
    <row r="1613" s="64" customFormat="1" x14ac:dyDescent="0.25"/>
    <row r="1614" s="64" customFormat="1" x14ac:dyDescent="0.25"/>
    <row r="1615" s="64" customFormat="1" x14ac:dyDescent="0.25"/>
    <row r="1616" s="64" customFormat="1" x14ac:dyDescent="0.25"/>
    <row r="1617" s="64" customFormat="1" x14ac:dyDescent="0.25"/>
    <row r="1618" s="64" customFormat="1" x14ac:dyDescent="0.25"/>
    <row r="1619" s="64" customFormat="1" x14ac:dyDescent="0.25"/>
    <row r="1620" s="64" customFormat="1" x14ac:dyDescent="0.25"/>
    <row r="1621" s="64" customFormat="1" x14ac:dyDescent="0.25"/>
    <row r="1622" s="64" customFormat="1" x14ac:dyDescent="0.25"/>
    <row r="1623" s="64" customFormat="1" x14ac:dyDescent="0.25"/>
    <row r="1624" s="64" customFormat="1" x14ac:dyDescent="0.25"/>
    <row r="1625" s="64" customFormat="1" x14ac:dyDescent="0.25"/>
    <row r="1626" s="64" customFormat="1" x14ac:dyDescent="0.25"/>
    <row r="1627" s="64" customFormat="1" x14ac:dyDescent="0.25"/>
    <row r="1628" s="64" customFormat="1" x14ac:dyDescent="0.25"/>
    <row r="1629" s="64" customFormat="1" x14ac:dyDescent="0.25"/>
    <row r="1630" s="64" customFormat="1" x14ac:dyDescent="0.25"/>
    <row r="1631" s="64" customFormat="1" x14ac:dyDescent="0.25"/>
    <row r="1632" s="64" customFormat="1" x14ac:dyDescent="0.25"/>
    <row r="1633" s="64" customFormat="1" x14ac:dyDescent="0.25"/>
    <row r="1634" s="64" customFormat="1" x14ac:dyDescent="0.25"/>
    <row r="1635" s="64" customFormat="1" x14ac:dyDescent="0.25"/>
    <row r="1636" s="64" customFormat="1" x14ac:dyDescent="0.25"/>
    <row r="1637" s="64" customFormat="1" x14ac:dyDescent="0.25"/>
    <row r="1638" s="64" customFormat="1" x14ac:dyDescent="0.25"/>
    <row r="1639" s="64" customFormat="1" x14ac:dyDescent="0.25"/>
    <row r="1640" s="64" customFormat="1" x14ac:dyDescent="0.25"/>
    <row r="1641" s="64" customFormat="1" x14ac:dyDescent="0.25"/>
    <row r="1642" s="64" customFormat="1" x14ac:dyDescent="0.25"/>
    <row r="1643" s="64" customFormat="1" x14ac:dyDescent="0.25"/>
    <row r="1644" s="64" customFormat="1" x14ac:dyDescent="0.25"/>
    <row r="1645" s="64" customFormat="1" x14ac:dyDescent="0.25"/>
    <row r="1646" s="64" customFormat="1" x14ac:dyDescent="0.25"/>
    <row r="1647" s="64" customFormat="1" x14ac:dyDescent="0.25"/>
    <row r="1648" s="64" customFormat="1" x14ac:dyDescent="0.25"/>
    <row r="1649" s="64" customFormat="1" x14ac:dyDescent="0.25"/>
    <row r="1650" s="64" customFormat="1" x14ac:dyDescent="0.25"/>
    <row r="1651" s="64" customFormat="1" x14ac:dyDescent="0.25"/>
    <row r="1652" s="64" customFormat="1" x14ac:dyDescent="0.25"/>
    <row r="1653" s="64" customFormat="1" x14ac:dyDescent="0.25"/>
    <row r="1654" s="64" customFormat="1" x14ac:dyDescent="0.25"/>
    <row r="1655" s="64" customFormat="1" x14ac:dyDescent="0.25"/>
    <row r="1656" s="64" customFormat="1" x14ac:dyDescent="0.25"/>
    <row r="1657" s="64" customFormat="1" x14ac:dyDescent="0.25"/>
    <row r="1658" s="64" customFormat="1" x14ac:dyDescent="0.25"/>
    <row r="1659" s="64" customFormat="1" x14ac:dyDescent="0.25"/>
    <row r="1660" s="64" customFormat="1" x14ac:dyDescent="0.25"/>
    <row r="1661" s="64" customFormat="1" x14ac:dyDescent="0.25"/>
    <row r="1662" s="64" customFormat="1" x14ac:dyDescent="0.25"/>
    <row r="1663" s="64" customFormat="1" x14ac:dyDescent="0.25"/>
    <row r="1664" s="64" customFormat="1" x14ac:dyDescent="0.25"/>
    <row r="1665" s="64" customFormat="1" x14ac:dyDescent="0.25"/>
    <row r="1666" s="64" customFormat="1" x14ac:dyDescent="0.25"/>
    <row r="1667" s="64" customFormat="1" x14ac:dyDescent="0.25"/>
    <row r="1668" s="64" customFormat="1" x14ac:dyDescent="0.25"/>
    <row r="1669" s="64" customFormat="1" x14ac:dyDescent="0.25"/>
    <row r="1670" s="64" customFormat="1" x14ac:dyDescent="0.25"/>
    <row r="1671" s="64" customFormat="1" x14ac:dyDescent="0.25"/>
    <row r="1672" s="64" customFormat="1" x14ac:dyDescent="0.25"/>
    <row r="1673" s="64" customFormat="1" x14ac:dyDescent="0.25"/>
    <row r="1674" s="64" customFormat="1" x14ac:dyDescent="0.25"/>
    <row r="1675" s="64" customFormat="1" x14ac:dyDescent="0.25"/>
    <row r="1676" s="64" customFormat="1" x14ac:dyDescent="0.25"/>
    <row r="1677" s="64" customFormat="1" x14ac:dyDescent="0.25"/>
    <row r="1678" s="64" customFormat="1" x14ac:dyDescent="0.25"/>
    <row r="1679" s="64" customFormat="1" x14ac:dyDescent="0.25"/>
    <row r="1680" s="64" customFormat="1" x14ac:dyDescent="0.25"/>
    <row r="1681" s="64" customFormat="1" x14ac:dyDescent="0.25"/>
    <row r="1682" s="64" customFormat="1" x14ac:dyDescent="0.25"/>
    <row r="1683" s="64" customFormat="1" x14ac:dyDescent="0.25"/>
    <row r="1684" s="64" customFormat="1" x14ac:dyDescent="0.25"/>
    <row r="1685" s="64" customFormat="1" x14ac:dyDescent="0.25"/>
    <row r="1686" s="64" customFormat="1" x14ac:dyDescent="0.25"/>
    <row r="1687" s="64" customFormat="1" x14ac:dyDescent="0.25"/>
    <row r="1688" s="64" customFormat="1" x14ac:dyDescent="0.25"/>
    <row r="1689" s="64" customFormat="1" x14ac:dyDescent="0.25"/>
    <row r="1690" s="64" customFormat="1" x14ac:dyDescent="0.25"/>
    <row r="1691" s="64" customFormat="1" x14ac:dyDescent="0.25"/>
    <row r="1692" s="64" customFormat="1" x14ac:dyDescent="0.25"/>
    <row r="1693" s="64" customFormat="1" x14ac:dyDescent="0.25"/>
    <row r="1694" s="64" customFormat="1" x14ac:dyDescent="0.25"/>
    <row r="1695" s="64" customFormat="1" x14ac:dyDescent="0.25"/>
    <row r="1696" s="64" customFormat="1" x14ac:dyDescent="0.25"/>
    <row r="1697" s="64" customFormat="1" x14ac:dyDescent="0.25"/>
    <row r="1698" s="64" customFormat="1" x14ac:dyDescent="0.25"/>
    <row r="1699" s="64" customFormat="1" x14ac:dyDescent="0.25"/>
    <row r="1700" s="64" customFormat="1" x14ac:dyDescent="0.25"/>
    <row r="1701" s="64" customFormat="1" x14ac:dyDescent="0.25"/>
    <row r="1702" s="64" customFormat="1" x14ac:dyDescent="0.25"/>
    <row r="1703" s="64" customFormat="1" x14ac:dyDescent="0.25"/>
    <row r="1704" s="64" customFormat="1" x14ac:dyDescent="0.25"/>
    <row r="1705" s="64" customFormat="1" x14ac:dyDescent="0.25"/>
    <row r="1706" s="64" customFormat="1" x14ac:dyDescent="0.25"/>
    <row r="1707" s="64" customFormat="1" x14ac:dyDescent="0.25"/>
    <row r="1708" s="64" customFormat="1" x14ac:dyDescent="0.25"/>
    <row r="1709" s="64" customFormat="1" x14ac:dyDescent="0.25"/>
    <row r="1710" s="64" customFormat="1" x14ac:dyDescent="0.25"/>
    <row r="1711" s="64" customFormat="1" x14ac:dyDescent="0.25"/>
    <row r="1712" s="64" customFormat="1" x14ac:dyDescent="0.25"/>
    <row r="1713" s="64" customFormat="1" x14ac:dyDescent="0.25"/>
    <row r="1714" s="64" customFormat="1" x14ac:dyDescent="0.25"/>
    <row r="1715" s="64" customFormat="1" x14ac:dyDescent="0.25"/>
    <row r="1716" s="64" customFormat="1" x14ac:dyDescent="0.25"/>
    <row r="1717" s="64" customFormat="1" x14ac:dyDescent="0.25"/>
    <row r="1718" s="64" customFormat="1" x14ac:dyDescent="0.25"/>
    <row r="1719" s="64" customFormat="1" x14ac:dyDescent="0.25"/>
    <row r="1720" s="64" customFormat="1" x14ac:dyDescent="0.25"/>
    <row r="1721" s="64" customFormat="1" x14ac:dyDescent="0.25"/>
    <row r="1722" s="64" customFormat="1" x14ac:dyDescent="0.25"/>
    <row r="1723" s="64" customFormat="1" x14ac:dyDescent="0.25"/>
    <row r="1724" s="64" customFormat="1" x14ac:dyDescent="0.25"/>
    <row r="1725" s="64" customFormat="1" x14ac:dyDescent="0.25"/>
    <row r="1726" s="64" customFormat="1" x14ac:dyDescent="0.25"/>
    <row r="1727" s="64" customFormat="1" x14ac:dyDescent="0.25"/>
    <row r="1728" s="64" customFormat="1" x14ac:dyDescent="0.25"/>
    <row r="1729" s="64" customFormat="1" x14ac:dyDescent="0.25"/>
    <row r="1730" s="64" customFormat="1" x14ac:dyDescent="0.25"/>
    <row r="1731" s="64" customFormat="1" x14ac:dyDescent="0.25"/>
    <row r="1732" s="64" customFormat="1" x14ac:dyDescent="0.25"/>
    <row r="1733" s="64" customFormat="1" x14ac:dyDescent="0.25"/>
    <row r="1734" s="64" customFormat="1" x14ac:dyDescent="0.25"/>
    <row r="1735" s="64" customFormat="1" x14ac:dyDescent="0.25"/>
    <row r="1736" s="64" customFormat="1" x14ac:dyDescent="0.25"/>
    <row r="1737" s="64" customFormat="1" x14ac:dyDescent="0.25"/>
    <row r="1738" s="64" customFormat="1" x14ac:dyDescent="0.25"/>
    <row r="1739" s="64" customFormat="1" x14ac:dyDescent="0.25"/>
    <row r="1740" s="64" customFormat="1" x14ac:dyDescent="0.25"/>
    <row r="1741" s="64" customFormat="1" x14ac:dyDescent="0.25"/>
    <row r="1742" s="64" customFormat="1" x14ac:dyDescent="0.25"/>
    <row r="1743" s="64" customFormat="1" x14ac:dyDescent="0.25"/>
    <row r="1744" s="64" customFormat="1" x14ac:dyDescent="0.25"/>
    <row r="1745" s="64" customFormat="1" x14ac:dyDescent="0.25"/>
    <row r="1746" s="64" customFormat="1" x14ac:dyDescent="0.25"/>
    <row r="1747" s="64" customFormat="1" x14ac:dyDescent="0.25"/>
    <row r="1748" s="64" customFormat="1" x14ac:dyDescent="0.25"/>
    <row r="1749" s="64" customFormat="1" x14ac:dyDescent="0.25"/>
    <row r="1750" s="64" customFormat="1" x14ac:dyDescent="0.25"/>
    <row r="1751" s="64" customFormat="1" x14ac:dyDescent="0.25"/>
    <row r="1752" s="64" customFormat="1" x14ac:dyDescent="0.25"/>
    <row r="1753" s="64" customFormat="1" x14ac:dyDescent="0.25"/>
    <row r="1754" s="64" customFormat="1" x14ac:dyDescent="0.25"/>
    <row r="1755" s="64" customFormat="1" x14ac:dyDescent="0.25"/>
    <row r="1756" s="64" customFormat="1" x14ac:dyDescent="0.25"/>
    <row r="1757" s="64" customFormat="1" x14ac:dyDescent="0.25"/>
    <row r="1758" s="64" customFormat="1" x14ac:dyDescent="0.25"/>
    <row r="1759" s="64" customFormat="1" x14ac:dyDescent="0.25"/>
    <row r="1760" s="64" customFormat="1" x14ac:dyDescent="0.25"/>
    <row r="1761" s="64" customFormat="1" x14ac:dyDescent="0.25"/>
    <row r="1762" s="64" customFormat="1" x14ac:dyDescent="0.25"/>
    <row r="1763" s="64" customFormat="1" x14ac:dyDescent="0.25"/>
    <row r="1764" s="64" customFormat="1" x14ac:dyDescent="0.25"/>
    <row r="1765" s="64" customFormat="1" x14ac:dyDescent="0.25"/>
    <row r="1766" s="64" customFormat="1" x14ac:dyDescent="0.25"/>
    <row r="1767" s="64" customFormat="1" x14ac:dyDescent="0.25"/>
    <row r="1768" s="64" customFormat="1" x14ac:dyDescent="0.25"/>
    <row r="1769" s="64" customFormat="1" x14ac:dyDescent="0.25"/>
    <row r="1770" s="64" customFormat="1" x14ac:dyDescent="0.25"/>
    <row r="1771" s="64" customFormat="1" x14ac:dyDescent="0.25"/>
    <row r="1772" s="64" customFormat="1" x14ac:dyDescent="0.25"/>
    <row r="1773" s="64" customFormat="1" x14ac:dyDescent="0.25"/>
    <row r="1774" s="64" customFormat="1" x14ac:dyDescent="0.25"/>
    <row r="1775" s="64" customFormat="1" x14ac:dyDescent="0.25"/>
    <row r="1776" s="64" customFormat="1" x14ac:dyDescent="0.25"/>
    <row r="1777" s="64" customFormat="1" x14ac:dyDescent="0.25"/>
    <row r="1778" s="64" customFormat="1" x14ac:dyDescent="0.25"/>
    <row r="1779" s="64" customFormat="1" x14ac:dyDescent="0.25"/>
    <row r="1780" s="64" customFormat="1" x14ac:dyDescent="0.25"/>
    <row r="1781" s="64" customFormat="1" x14ac:dyDescent="0.25"/>
    <row r="1782" s="64" customFormat="1" x14ac:dyDescent="0.25"/>
    <row r="1783" s="64" customFormat="1" x14ac:dyDescent="0.25"/>
    <row r="1784" s="64" customFormat="1" x14ac:dyDescent="0.25"/>
    <row r="1785" s="64" customFormat="1" x14ac:dyDescent="0.25"/>
    <row r="1786" s="64" customFormat="1" x14ac:dyDescent="0.25"/>
    <row r="1787" s="64" customFormat="1" x14ac:dyDescent="0.25"/>
    <row r="1788" s="64" customFormat="1" x14ac:dyDescent="0.25"/>
    <row r="1789" s="64" customFormat="1" x14ac:dyDescent="0.25"/>
    <row r="1790" s="64" customFormat="1" x14ac:dyDescent="0.25"/>
    <row r="1791" s="64" customFormat="1" x14ac:dyDescent="0.25"/>
    <row r="1792" s="64" customFormat="1" x14ac:dyDescent="0.25"/>
    <row r="1793" s="64" customFormat="1" x14ac:dyDescent="0.25"/>
    <row r="1794" s="64" customFormat="1" x14ac:dyDescent="0.25"/>
    <row r="1795" s="64" customFormat="1" x14ac:dyDescent="0.25"/>
    <row r="1796" s="64" customFormat="1" x14ac:dyDescent="0.25"/>
    <row r="1797" s="64" customFormat="1" x14ac:dyDescent="0.25"/>
    <row r="1798" s="64" customFormat="1" x14ac:dyDescent="0.25"/>
    <row r="1799" s="64" customFormat="1" x14ac:dyDescent="0.25"/>
    <row r="1800" s="64" customFormat="1" x14ac:dyDescent="0.25"/>
    <row r="1801" s="64" customFormat="1" x14ac:dyDescent="0.25"/>
    <row r="1802" s="64" customFormat="1" x14ac:dyDescent="0.25"/>
    <row r="1803" s="64" customFormat="1" x14ac:dyDescent="0.25"/>
    <row r="1804" s="64" customFormat="1" x14ac:dyDescent="0.25"/>
    <row r="1805" s="64" customFormat="1" x14ac:dyDescent="0.25"/>
    <row r="1806" s="64" customFormat="1" x14ac:dyDescent="0.25"/>
    <row r="1807" s="64" customFormat="1" x14ac:dyDescent="0.25"/>
    <row r="1808" s="64" customFormat="1" x14ac:dyDescent="0.25"/>
    <row r="1809" s="64" customFormat="1" x14ac:dyDescent="0.25"/>
    <row r="1810" s="64" customFormat="1" x14ac:dyDescent="0.25"/>
    <row r="1811" s="64" customFormat="1" x14ac:dyDescent="0.25"/>
    <row r="1812" s="64" customFormat="1" x14ac:dyDescent="0.25"/>
    <row r="1813" s="64" customFormat="1" x14ac:dyDescent="0.25"/>
    <row r="1814" s="64" customFormat="1" x14ac:dyDescent="0.25"/>
    <row r="1815" s="64" customFormat="1" x14ac:dyDescent="0.25"/>
    <row r="1816" s="64" customFormat="1" x14ac:dyDescent="0.25"/>
    <row r="1817" s="64" customFormat="1" x14ac:dyDescent="0.25"/>
    <row r="1818" s="64" customFormat="1" x14ac:dyDescent="0.25"/>
    <row r="1819" s="64" customFormat="1" x14ac:dyDescent="0.25"/>
    <row r="1820" s="64" customFormat="1" x14ac:dyDescent="0.25"/>
    <row r="1821" s="64" customFormat="1" x14ac:dyDescent="0.25"/>
    <row r="1822" s="64" customFormat="1" x14ac:dyDescent="0.25"/>
    <row r="1823" s="64" customFormat="1" x14ac:dyDescent="0.25"/>
    <row r="1824" s="64" customFormat="1" x14ac:dyDescent="0.25"/>
    <row r="1825" spans="1:1" s="64" customFormat="1" x14ac:dyDescent="0.25"/>
    <row r="1826" spans="1:1" s="64" customFormat="1" x14ac:dyDescent="0.25"/>
    <row r="1827" spans="1:1" s="64" customFormat="1" x14ac:dyDescent="0.25"/>
    <row r="1828" spans="1:1" s="64" customFormat="1" x14ac:dyDescent="0.25"/>
    <row r="1829" spans="1:1" s="64" customFormat="1" x14ac:dyDescent="0.25"/>
    <row r="1830" spans="1:1" s="64" customFormat="1" x14ac:dyDescent="0.25"/>
    <row r="1831" spans="1:1" s="64" customFormat="1" x14ac:dyDescent="0.25"/>
    <row r="1832" spans="1:1" s="64" customFormat="1" x14ac:dyDescent="0.25"/>
    <row r="1833" spans="1:1" s="64" customFormat="1" x14ac:dyDescent="0.25"/>
    <row r="1834" spans="1:1" s="64" customFormat="1" x14ac:dyDescent="0.25"/>
    <row r="1835" spans="1:1" s="64" customFormat="1" x14ac:dyDescent="0.25"/>
    <row r="1836" spans="1:1" s="64" customFormat="1" x14ac:dyDescent="0.25"/>
    <row r="1837" spans="1:1" s="64" customFormat="1" x14ac:dyDescent="0.25"/>
    <row r="1838" spans="1:1" x14ac:dyDescent="0.25">
      <c r="A1838" s="64"/>
    </row>
    <row r="1839" spans="1:1" x14ac:dyDescent="0.25">
      <c r="A1839" s="64"/>
    </row>
    <row r="1840" spans="1:1" x14ac:dyDescent="0.25">
      <c r="A1840" s="64"/>
    </row>
    <row r="1841" spans="1:1" x14ac:dyDescent="0.25">
      <c r="A1841" s="64"/>
    </row>
    <row r="1842" spans="1:1" x14ac:dyDescent="0.25">
      <c r="A1842" s="64"/>
    </row>
    <row r="1843" spans="1:1" x14ac:dyDescent="0.25">
      <c r="A1843" s="64"/>
    </row>
    <row r="1844" spans="1:1" x14ac:dyDescent="0.25">
      <c r="A1844" s="64"/>
    </row>
    <row r="1845" spans="1:1" x14ac:dyDescent="0.25">
      <c r="A1845" s="64"/>
    </row>
    <row r="1846" spans="1:1" x14ac:dyDescent="0.25">
      <c r="A1846" s="64"/>
    </row>
    <row r="1847" spans="1:1" x14ac:dyDescent="0.25">
      <c r="A1847" s="64"/>
    </row>
    <row r="1848" spans="1:1" x14ac:dyDescent="0.25">
      <c r="A1848" s="64"/>
    </row>
    <row r="1849" spans="1:1" x14ac:dyDescent="0.25">
      <c r="A1849" s="64"/>
    </row>
    <row r="1850" spans="1:1" x14ac:dyDescent="0.25">
      <c r="A1850" s="64"/>
    </row>
    <row r="1851" spans="1:1" x14ac:dyDescent="0.25">
      <c r="A1851" s="64"/>
    </row>
    <row r="1852" spans="1:1" x14ac:dyDescent="0.25">
      <c r="A1852" s="64"/>
    </row>
    <row r="1853" spans="1:1" x14ac:dyDescent="0.25">
      <c r="A1853" s="64"/>
    </row>
    <row r="1854" spans="1:1" x14ac:dyDescent="0.25">
      <c r="A1854" s="64"/>
    </row>
    <row r="1855" spans="1:1" x14ac:dyDescent="0.25">
      <c r="A1855" s="64"/>
    </row>
  </sheetData>
  <sortState ref="B1:AQ1837">
    <sortCondition descending="1" ref="E1:E1837"/>
  </sortState>
  <pageMargins left="0.25" right="0.25" top="0.75" bottom="0.75" header="0.3" footer="0.3"/>
  <pageSetup paperSize="8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0DC0F-ADB6-45D5-A1FC-2152D99138DA}">
  <sheetPr>
    <pageSetUpPr fitToPage="1"/>
  </sheetPr>
  <dimension ref="A1:AQ1855"/>
  <sheetViews>
    <sheetView workbookViewId="0"/>
  </sheetViews>
  <sheetFormatPr defaultRowHeight="15" x14ac:dyDescent="0.25"/>
  <cols>
    <col min="1" max="1" width="9.140625" style="2"/>
    <col min="2" max="4" width="20.7109375" style="2" customWidth="1"/>
    <col min="5" max="5" width="16.7109375" style="2" customWidth="1"/>
    <col min="6" max="6" width="6.7109375" style="7" customWidth="1"/>
    <col min="7" max="7" width="6.7109375" style="8" customWidth="1"/>
    <col min="8" max="9" width="6.7109375" style="3" customWidth="1"/>
    <col min="10" max="10" width="6.7109375" style="7" customWidth="1"/>
    <col min="11" max="11" width="6.7109375" style="8" customWidth="1"/>
    <col min="12" max="12" width="6.7109375" style="7" customWidth="1"/>
    <col min="13" max="13" width="6.7109375" style="8" customWidth="1"/>
    <col min="14" max="15" width="6.7109375" style="4" customWidth="1"/>
    <col min="16" max="16" width="6.7109375" style="9" customWidth="1"/>
    <col min="17" max="17" width="6.7109375" style="10" customWidth="1"/>
    <col min="18" max="18" width="6.7109375" style="9" customWidth="1"/>
    <col min="19" max="19" width="6.7109375" style="10" customWidth="1"/>
    <col min="20" max="20" width="6.7109375" style="31" customWidth="1"/>
    <col min="21" max="21" width="6.7109375" style="32" customWidth="1"/>
    <col min="22" max="22" width="6.7109375" style="31" customWidth="1"/>
    <col min="23" max="23" width="6.7109375" style="32" customWidth="1"/>
    <col min="24" max="24" width="6.7109375" style="42" customWidth="1"/>
    <col min="25" max="25" width="6.7109375" style="43" customWidth="1"/>
    <col min="26" max="26" width="6.7109375" style="42" customWidth="1"/>
    <col min="27" max="27" width="6.7109375" style="43" customWidth="1"/>
    <col min="28" max="28" width="6.7109375" style="52" customWidth="1"/>
    <col min="29" max="29" width="6.7109375" style="53" customWidth="1"/>
    <col min="30" max="30" width="6.7109375" style="52" customWidth="1"/>
    <col min="31" max="31" width="6.7109375" style="53" customWidth="1"/>
    <col min="32" max="32" width="6.7109375" style="7" customWidth="1"/>
    <col min="33" max="33" width="6.7109375" style="8" customWidth="1"/>
    <col min="34" max="35" width="6.7109375" style="3" customWidth="1"/>
    <col min="36" max="36" width="6.7109375" style="7" customWidth="1"/>
    <col min="37" max="37" width="6.7109375" style="8" customWidth="1"/>
    <col min="38" max="38" width="6.7109375" style="7" customWidth="1"/>
    <col min="39" max="39" width="6.7109375" style="8" customWidth="1"/>
    <col min="40" max="41" width="6.7109375" style="61" customWidth="1"/>
    <col min="42" max="42" width="6.7109375" style="62" customWidth="1"/>
    <col min="43" max="43" width="6.7109375" style="63" customWidth="1"/>
    <col min="44" max="68" width="12.7109375" style="2" customWidth="1"/>
    <col min="69" max="16384" width="9.140625" style="2"/>
  </cols>
  <sheetData>
    <row r="1" spans="1:43" ht="15" customHeight="1" x14ac:dyDescent="0.25">
      <c r="A1" s="208"/>
      <c r="B1" s="27" t="s">
        <v>214</v>
      </c>
      <c r="C1" s="27" t="s">
        <v>215</v>
      </c>
      <c r="D1" s="27" t="s">
        <v>20</v>
      </c>
      <c r="E1" s="27" t="s">
        <v>21</v>
      </c>
      <c r="F1" s="21" t="s">
        <v>7</v>
      </c>
      <c r="G1" s="22" t="s">
        <v>2</v>
      </c>
      <c r="H1" s="23" t="s">
        <v>7</v>
      </c>
      <c r="I1" s="23" t="s">
        <v>1</v>
      </c>
      <c r="J1" s="21" t="s">
        <v>7</v>
      </c>
      <c r="K1" s="22" t="s">
        <v>3</v>
      </c>
      <c r="L1" s="21" t="s">
        <v>7</v>
      </c>
      <c r="M1" s="22" t="s">
        <v>231</v>
      </c>
      <c r="N1" s="24" t="s">
        <v>8</v>
      </c>
      <c r="O1" s="24" t="s">
        <v>2</v>
      </c>
      <c r="P1" s="25" t="s">
        <v>8</v>
      </c>
      <c r="Q1" s="26" t="s">
        <v>1</v>
      </c>
      <c r="R1" s="25" t="s">
        <v>8</v>
      </c>
      <c r="S1" s="26" t="s">
        <v>4</v>
      </c>
      <c r="T1" s="28" t="s">
        <v>22</v>
      </c>
      <c r="U1" s="29" t="s">
        <v>1</v>
      </c>
      <c r="V1" s="28" t="s">
        <v>22</v>
      </c>
      <c r="W1" s="29" t="s">
        <v>4</v>
      </c>
      <c r="X1" s="38" t="s">
        <v>31</v>
      </c>
      <c r="Y1" s="39" t="s">
        <v>3</v>
      </c>
      <c r="Z1" s="38" t="s">
        <v>31</v>
      </c>
      <c r="AA1" s="39" t="s">
        <v>4</v>
      </c>
      <c r="AB1" s="46" t="s">
        <v>32</v>
      </c>
      <c r="AC1" s="47" t="s">
        <v>1</v>
      </c>
      <c r="AD1" s="46" t="s">
        <v>32</v>
      </c>
      <c r="AE1" s="47" t="s">
        <v>4</v>
      </c>
      <c r="AF1" s="21" t="s">
        <v>33</v>
      </c>
      <c r="AG1" s="22" t="s">
        <v>2</v>
      </c>
      <c r="AH1" s="23" t="s">
        <v>33</v>
      </c>
      <c r="AI1" s="23" t="s">
        <v>1</v>
      </c>
      <c r="AJ1" s="21" t="s">
        <v>33</v>
      </c>
      <c r="AK1" s="22" t="s">
        <v>3</v>
      </c>
      <c r="AL1" s="21" t="s">
        <v>33</v>
      </c>
      <c r="AM1" s="22" t="s">
        <v>4</v>
      </c>
      <c r="AN1" s="55" t="s">
        <v>34</v>
      </c>
      <c r="AO1" s="55" t="s">
        <v>2</v>
      </c>
      <c r="AP1" s="56" t="s">
        <v>34</v>
      </c>
      <c r="AQ1" s="57" t="s">
        <v>1</v>
      </c>
    </row>
    <row r="2" spans="1:43" x14ac:dyDescent="0.25">
      <c r="A2" s="36">
        <v>1</v>
      </c>
      <c r="B2" s="37" t="s">
        <v>254</v>
      </c>
      <c r="C2" s="37">
        <v>45</v>
      </c>
      <c r="D2" s="37" t="s">
        <v>247</v>
      </c>
      <c r="E2" s="154">
        <f>K2+M2</f>
        <v>1486</v>
      </c>
      <c r="F2" s="19"/>
      <c r="G2" s="171" t="e">
        <f>ROUNDDOWN(12.3311*((F2*Lähtötiedot!$D$51)-3)^1.1,0)</f>
        <v>#NUM!</v>
      </c>
      <c r="H2" s="155"/>
      <c r="I2" s="171" t="e">
        <f>ROUNDDOWN(56.0211*((H2*Lähtötiedot!$C$51)-1.5)^1.05,0)</f>
        <v>#NUM!</v>
      </c>
      <c r="J2" s="100">
        <v>33.01</v>
      </c>
      <c r="K2" s="99">
        <f>ROUNDDOWN(17.5458*((J2*Lähtötiedot!$B$51)-6)^1.05,0)</f>
        <v>755</v>
      </c>
      <c r="L2" s="116">
        <v>10.71</v>
      </c>
      <c r="M2" s="99">
        <f>ROUNDDOWN(52.1403*((L2*Lähtötiedot!$F$51)-1.5)^1.05,0)</f>
        <v>731</v>
      </c>
      <c r="N2" s="17"/>
      <c r="O2" s="173" t="e">
        <f>ROUNDDOWN(12.3311*((N2*Lähtötiedot!$D$51)-3)^1.1,0)</f>
        <v>#NUM!</v>
      </c>
      <c r="P2" s="113"/>
      <c r="Q2" s="173" t="e">
        <f>ROUNDDOWN(56.0211*((P2*Lähtötiedot!$C$51)-1.5)^1.05,0)</f>
        <v>#NUM!</v>
      </c>
      <c r="R2" s="16"/>
      <c r="S2" s="173" t="e">
        <f>ROUNDDOWN(15.9803*((R2*Lähtötiedot!$E$51)-3.8)^1.04,0)</f>
        <v>#NUM!</v>
      </c>
      <c r="T2" s="156"/>
      <c r="U2" s="170" t="e">
        <f>ROUNDDOWN(56.0211*((T2*Lähtötiedot!$C$51)-1.5)^1.05,0)</f>
        <v>#NUM!</v>
      </c>
      <c r="V2" s="105"/>
      <c r="W2" s="170" t="e">
        <f>ROUNDDOWN(15.9803*((V2*Lähtötiedot!$E$51)-3.8)^1.04,0)</f>
        <v>#NUM!</v>
      </c>
      <c r="X2" s="41"/>
      <c r="Y2" s="175" t="e">
        <f>ROUNDDOWN(17.5458*((X2*Lähtötiedot!$B$51)-6)^1.05,0)</f>
        <v>#NUM!</v>
      </c>
      <c r="Z2" s="44"/>
      <c r="AA2" s="175" t="e">
        <f>ROUNDDOWN(15.9803*((Z2*Lähtötiedot!$E$51)-3.8)^1.04,0)</f>
        <v>#NUM!</v>
      </c>
      <c r="AB2" s="51"/>
      <c r="AC2" s="180" t="e">
        <f>ROUNDDOWN(56.0211*((AB2*Lähtötiedot!$C$51)-1.5)^1.05,0)</f>
        <v>#NUM!</v>
      </c>
      <c r="AD2" s="51"/>
      <c r="AE2" s="180" t="e">
        <f>ROUNDDOWN(15.9803*((AD2*Lähtötiedot!$E$51)-3.8)^1.04,0)</f>
        <v>#NUM!</v>
      </c>
      <c r="AF2" s="19"/>
      <c r="AG2" s="171" t="e">
        <f>ROUNDDOWN(12.3311*((AF2*Lähtötiedot!$D$51)-3)^1.1,0)</f>
        <v>#NUM!</v>
      </c>
      <c r="AH2" s="155"/>
      <c r="AI2" s="171" t="e">
        <f>ROUNDDOWN(56.0211*((AH2*Lähtötiedot!$C$51)-1.5)^1.05,0)</f>
        <v>#NUM!</v>
      </c>
      <c r="AJ2" s="19"/>
      <c r="AK2" s="171" t="e">
        <f>ROUNDDOWN(17.5458*((AJ2*Lähtötiedot!$B$51)-6)^1.05,0)</f>
        <v>#NUM!</v>
      </c>
      <c r="AL2" s="19"/>
      <c r="AM2" s="171" t="e">
        <f>ROUNDDOWN(15.9803*((AL2*Lähtötiedot!$E$51)-3.8)^1.04,0)</f>
        <v>#NUM!</v>
      </c>
      <c r="AN2" s="157"/>
      <c r="AO2" s="175" t="e">
        <f>ROUNDDOWN(12.3311*((AN2*Lähtötiedot!$D$51)-3)^1.1,0)</f>
        <v>#NUM!</v>
      </c>
      <c r="AP2" s="44"/>
      <c r="AQ2" s="175" t="e">
        <f>ROUNDDOWN(56.0211*((AP2*Lähtötiedot!$C$51)-1.5)^1.05,0)</f>
        <v>#NUM!</v>
      </c>
    </row>
    <row r="3" spans="1:43" x14ac:dyDescent="0.25">
      <c r="A3" s="37">
        <f>A2+1</f>
        <v>2</v>
      </c>
      <c r="B3" s="37" t="s">
        <v>253</v>
      </c>
      <c r="C3" s="37">
        <v>70</v>
      </c>
      <c r="D3" s="37" t="s">
        <v>247</v>
      </c>
      <c r="E3" s="154">
        <f>K3+M3</f>
        <v>1398</v>
      </c>
      <c r="F3" s="19">
        <v>14.84</v>
      </c>
      <c r="G3" s="171">
        <f>ROUNDDOWN(12.3311*((F3*Lähtötiedot!$D$56)-3)^1.1,0)</f>
        <v>472</v>
      </c>
      <c r="H3" s="155"/>
      <c r="I3" s="171" t="e">
        <f>ROUNDDOWN(56.0211*((H3*Lähtötiedot!$C$56)-1.5)^1.05,0)</f>
        <v>#NUM!</v>
      </c>
      <c r="J3" s="100">
        <v>21.41</v>
      </c>
      <c r="K3" s="99">
        <f>ROUNDDOWN(17.5458*((J3*Lähtötiedot!$B$56)-6)^1.05,0)</f>
        <v>734</v>
      </c>
      <c r="L3" s="116">
        <v>8.7200000000000006</v>
      </c>
      <c r="M3" s="99">
        <f>ROUNDDOWN(52.1403*((L3*Lähtötiedot!$F$56)-1.5)^1.05,0)</f>
        <v>664</v>
      </c>
      <c r="N3" s="17"/>
      <c r="O3" s="173" t="e">
        <f>ROUNDDOWN(12.3311*((N3*Lähtötiedot!$D$56)-3)^1.1,0)</f>
        <v>#NUM!</v>
      </c>
      <c r="P3" s="113"/>
      <c r="Q3" s="173" t="e">
        <f>ROUNDDOWN(56.0211*((P3*Lähtötiedot!$C$56)-1.5)^1.05,0)</f>
        <v>#NUM!</v>
      </c>
      <c r="R3" s="16"/>
      <c r="S3" s="173" t="e">
        <f>ROUNDDOWN(15.9803*((R3*Lähtötiedot!$E$56)-3.8)^1.04,0)</f>
        <v>#NUM!</v>
      </c>
      <c r="T3" s="156"/>
      <c r="U3" s="170" t="e">
        <f>ROUNDDOWN(56.0211*((T3*Lähtötiedot!$C$56)-1.5)^1.05,0)</f>
        <v>#NUM!</v>
      </c>
      <c r="V3" s="105"/>
      <c r="W3" s="170" t="e">
        <f>ROUNDDOWN(15.9803*((V3*Lähtötiedot!$E$56)-3.8)^1.04,0)</f>
        <v>#NUM!</v>
      </c>
      <c r="X3" s="41"/>
      <c r="Y3" s="175" t="e">
        <f>ROUNDDOWN(17.5458*((X3*Lähtötiedot!$B$56)-6)^1.05,0)</f>
        <v>#NUM!</v>
      </c>
      <c r="Z3" s="44"/>
      <c r="AA3" s="175" t="e">
        <f>ROUNDDOWN(15.9803*((Z3*Lähtötiedot!$E$56)-3.8)^1.04,0)</f>
        <v>#NUM!</v>
      </c>
      <c r="AB3" s="51"/>
      <c r="AC3" s="180" t="e">
        <f>ROUNDDOWN(56.0211*((AB3*Lähtötiedot!$C$56)-1.5)^1.05,0)</f>
        <v>#NUM!</v>
      </c>
      <c r="AD3" s="51"/>
      <c r="AE3" s="180" t="e">
        <f>ROUNDDOWN(15.9803*((AD3*Lähtötiedot!$E$56)-3.8)^1.04,0)</f>
        <v>#NUM!</v>
      </c>
      <c r="AF3" s="19"/>
      <c r="AG3" s="171" t="e">
        <f>ROUNDDOWN(12.3311*((AF3*Lähtötiedot!$D$56)-3)^1.1,0)</f>
        <v>#NUM!</v>
      </c>
      <c r="AH3" s="155"/>
      <c r="AI3" s="171" t="e">
        <f>ROUNDDOWN(56.0211*((AH3*Lähtötiedot!$C$56)-1.5)^1.05,0)</f>
        <v>#NUM!</v>
      </c>
      <c r="AJ3" s="19"/>
      <c r="AK3" s="171" t="e">
        <f>ROUNDDOWN(17.5458*((AJ3*Lähtötiedot!$B$56)-6)^1.05,0)</f>
        <v>#NUM!</v>
      </c>
      <c r="AL3" s="19"/>
      <c r="AM3" s="171" t="e">
        <f>ROUNDDOWN(15.9803*((AL3*Lähtötiedot!$E$56)-3.8)^1.04,0)</f>
        <v>#NUM!</v>
      </c>
      <c r="AN3" s="157"/>
      <c r="AO3" s="175" t="e">
        <f>ROUNDDOWN(12.3311*((AN3*Lähtötiedot!$D$56)-3)^1.1,0)</f>
        <v>#NUM!</v>
      </c>
      <c r="AP3" s="44"/>
      <c r="AQ3" s="175" t="e">
        <f>ROUNDDOWN(56.0211*((AP3*Lähtötiedot!$C$56)-1.5)^1.05,0)</f>
        <v>#NUM!</v>
      </c>
    </row>
    <row r="4" spans="1:43" x14ac:dyDescent="0.25">
      <c r="A4" s="37">
        <f t="shared" ref="A4:A6" si="0">A3+1</f>
        <v>3</v>
      </c>
      <c r="B4" s="37" t="s">
        <v>240</v>
      </c>
      <c r="C4" s="37">
        <v>45</v>
      </c>
      <c r="D4" s="37" t="s">
        <v>241</v>
      </c>
      <c r="E4" s="154">
        <f>G4+O4</f>
        <v>1127</v>
      </c>
      <c r="F4" s="100">
        <v>30.22</v>
      </c>
      <c r="G4" s="99">
        <f>ROUNDDOWN(12.3311*((F4*Lähtötiedot!$D$51)-3)^1.1,0)</f>
        <v>585</v>
      </c>
      <c r="H4" s="155"/>
      <c r="I4" s="171" t="e">
        <f>ROUNDDOWN(56.0211*((H4*Lähtötiedot!$C$51)-1.5)^1.05,0)</f>
        <v>#NUM!</v>
      </c>
      <c r="J4" s="19"/>
      <c r="K4" s="171" t="e">
        <f>ROUNDDOWN(17.5458*((J4*Lähtötiedot!$B$51)-6)^1.05,0)</f>
        <v>#NUM!</v>
      </c>
      <c r="L4" s="194"/>
      <c r="M4" s="171" t="e">
        <f>ROUNDDOWN(52.1403*((L4*Lähtötiedot!$F$51)-1.5)^1.05,0)</f>
        <v>#NUM!</v>
      </c>
      <c r="N4" s="100">
        <v>28.37</v>
      </c>
      <c r="O4" s="99">
        <f>ROUNDDOWN(12.3311*((N4*Lähtötiedot!$D$51)-3)^1.1,0)</f>
        <v>542</v>
      </c>
      <c r="P4" s="113">
        <v>7.7</v>
      </c>
      <c r="Q4" s="173">
        <f>ROUNDDOWN(56.0211*((P4*Lähtötiedot!$C$51)-1.5)^1.05,0)</f>
        <v>477</v>
      </c>
      <c r="R4" s="16"/>
      <c r="S4" s="173" t="e">
        <f>ROUNDDOWN(15.9803*((R4*Lähtötiedot!$E$51)-3.8)^1.04,0)</f>
        <v>#NUM!</v>
      </c>
      <c r="T4" s="156"/>
      <c r="U4" s="170" t="e">
        <f>ROUNDDOWN(56.0211*((T4*Lähtötiedot!$C$51)-1.5)^1.05,0)</f>
        <v>#NUM!</v>
      </c>
      <c r="V4" s="105"/>
      <c r="W4" s="170" t="e">
        <f>ROUNDDOWN(15.9803*((V4*Lähtötiedot!$E$51)-3.8)^1.04,0)</f>
        <v>#NUM!</v>
      </c>
      <c r="X4" s="41"/>
      <c r="Y4" s="175" t="e">
        <f>ROUNDDOWN(17.5458*((X4*Lähtötiedot!$B$51)-6)^1.05,0)</f>
        <v>#NUM!</v>
      </c>
      <c r="Z4" s="44"/>
      <c r="AA4" s="175" t="e">
        <f>ROUNDDOWN(15.9803*((Z4*Lähtötiedot!$E$51)-3.8)^1.04,0)</f>
        <v>#NUM!</v>
      </c>
      <c r="AB4" s="51"/>
      <c r="AC4" s="180" t="e">
        <f>ROUNDDOWN(56.0211*((AB4*Lähtötiedot!$C$51)-1.5)^1.05,0)</f>
        <v>#NUM!</v>
      </c>
      <c r="AD4" s="51"/>
      <c r="AE4" s="180" t="e">
        <f>ROUNDDOWN(15.9803*((AD4*Lähtötiedot!$E$51)-3.8)^1.04,0)</f>
        <v>#NUM!</v>
      </c>
      <c r="AF4" s="19"/>
      <c r="AG4" s="171" t="e">
        <f>ROUNDDOWN(12.3311*((AF4*Lähtötiedot!$D$51)-3)^1.1,0)</f>
        <v>#NUM!</v>
      </c>
      <c r="AH4" s="155"/>
      <c r="AI4" s="171" t="e">
        <f>ROUNDDOWN(56.0211*((AH4*Lähtötiedot!$C$51)-1.5)^1.05,0)</f>
        <v>#NUM!</v>
      </c>
      <c r="AJ4" s="19"/>
      <c r="AK4" s="171" t="e">
        <f>ROUNDDOWN(17.5458*((AJ4*Lähtötiedot!$B$51)-6)^1.05,0)</f>
        <v>#NUM!</v>
      </c>
      <c r="AL4" s="19"/>
      <c r="AM4" s="171" t="e">
        <f>ROUNDDOWN(15.9803*((AL4*Lähtötiedot!$E$51)-3.8)^1.04,0)</f>
        <v>#NUM!</v>
      </c>
      <c r="AN4" s="157"/>
      <c r="AO4" s="175" t="e">
        <f>ROUNDDOWN(12.3311*((AN4*Lähtötiedot!$D$51)-3)^1.1,0)</f>
        <v>#NUM!</v>
      </c>
      <c r="AP4" s="44"/>
      <c r="AQ4" s="175" t="e">
        <f>ROUNDDOWN(56.0211*((AP4*Lähtötiedot!$C$51)-1.5)^1.05,0)</f>
        <v>#NUM!</v>
      </c>
    </row>
    <row r="5" spans="1:43" x14ac:dyDescent="0.25">
      <c r="A5" s="37">
        <f t="shared" si="0"/>
        <v>4</v>
      </c>
      <c r="B5" s="37" t="s">
        <v>275</v>
      </c>
      <c r="C5" s="37">
        <v>40</v>
      </c>
      <c r="D5" s="37" t="s">
        <v>264</v>
      </c>
      <c r="E5" s="154">
        <f>U5+W5</f>
        <v>915</v>
      </c>
      <c r="F5" s="19"/>
      <c r="G5" s="171" t="e">
        <f>ROUNDDOWN(12.3311*((F5*Lähtötiedot!$D$50)-3)^1.1,0)</f>
        <v>#NUM!</v>
      </c>
      <c r="H5" s="155"/>
      <c r="I5" s="171" t="e">
        <f>ROUNDDOWN(56.0211*((H5*Lähtötiedot!$C$50)-1.5)^1.05,0)</f>
        <v>#NUM!</v>
      </c>
      <c r="J5" s="19"/>
      <c r="K5" s="171" t="e">
        <f>ROUNDDOWN(17.5458*((J5*Lähtötiedot!$B$50)-6)^1.05,0)</f>
        <v>#NUM!</v>
      </c>
      <c r="L5" s="194"/>
      <c r="M5" s="171" t="e">
        <f>ROUNDDOWN(52.1403*((L5*Lähtötiedot!$F$50)-1.5)^1.05,0)</f>
        <v>#NUM!</v>
      </c>
      <c r="N5" s="17"/>
      <c r="O5" s="173" t="e">
        <f>ROUNDDOWN(12.3311*((N5*Lähtötiedot!$D$50)-3)^1.1,0)</f>
        <v>#NUM!</v>
      </c>
      <c r="P5" s="113"/>
      <c r="Q5" s="173" t="e">
        <f>ROUNDDOWN(56.0211*((P5*Lähtötiedot!$C$50)-1.5)^1.05,0)</f>
        <v>#NUM!</v>
      </c>
      <c r="R5" s="16"/>
      <c r="S5" s="173" t="e">
        <f>ROUNDDOWN(15.9803*((R5*Lähtötiedot!$E$50)-3.8)^1.04,0)</f>
        <v>#NUM!</v>
      </c>
      <c r="T5" s="116">
        <v>7.91</v>
      </c>
      <c r="U5" s="99">
        <f>ROUNDDOWN(56.0211*((T5*Lähtötiedot!$C$50)-1.5)^1.05,0)</f>
        <v>450</v>
      </c>
      <c r="V5" s="100">
        <v>25.59</v>
      </c>
      <c r="W5" s="99">
        <f>ROUNDDOWN(15.9803*((V5*Lähtötiedot!$E$50)-3.8)^1.04,0)</f>
        <v>465</v>
      </c>
      <c r="X5" s="41"/>
      <c r="Y5" s="175" t="e">
        <f>ROUNDDOWN(17.5458*((X5*Lähtötiedot!$B$50)-6)^1.05,0)</f>
        <v>#NUM!</v>
      </c>
      <c r="Z5" s="44"/>
      <c r="AA5" s="175" t="e">
        <f>ROUNDDOWN(15.9803*((Z5*Lähtötiedot!$E$50)-3.8)^1.04,0)</f>
        <v>#NUM!</v>
      </c>
      <c r="AB5" s="51"/>
      <c r="AC5" s="180" t="e">
        <f>ROUNDDOWN(56.0211*((AB5*Lähtötiedot!$C$50)-1.5)^1.05,0)</f>
        <v>#NUM!</v>
      </c>
      <c r="AD5" s="51"/>
      <c r="AE5" s="180" t="e">
        <f>ROUNDDOWN(15.9803*((AD5*Lähtötiedot!$E$50)-3.8)^1.04,0)</f>
        <v>#NUM!</v>
      </c>
      <c r="AF5" s="19"/>
      <c r="AG5" s="171" t="e">
        <f>ROUNDDOWN(12.3311*((AF5*Lähtötiedot!$D$50)-3)^1.1,0)</f>
        <v>#NUM!</v>
      </c>
      <c r="AH5" s="155"/>
      <c r="AI5" s="171" t="e">
        <f>ROUNDDOWN(56.0211*((AH5*Lähtötiedot!$C$50)-1.5)^1.05,0)</f>
        <v>#NUM!</v>
      </c>
      <c r="AJ5" s="19"/>
      <c r="AK5" s="171" t="e">
        <f>ROUNDDOWN(17.5458*((AJ5*Lähtötiedot!$B$50)-6)^1.05,0)</f>
        <v>#NUM!</v>
      </c>
      <c r="AL5" s="19"/>
      <c r="AM5" s="171" t="e">
        <f>ROUNDDOWN(15.9803*((AL5*Lähtötiedot!$E$50)-3.8)^1.04,0)</f>
        <v>#NUM!</v>
      </c>
      <c r="AN5" s="157"/>
      <c r="AO5" s="175" t="e">
        <f>ROUNDDOWN(12.3311*((AN5*Lähtötiedot!$D$50)-3)^1.1,0)</f>
        <v>#NUM!</v>
      </c>
      <c r="AP5" s="44"/>
      <c r="AQ5" s="175" t="e">
        <f>ROUNDDOWN(56.0211*((AP5*Lähtötiedot!$C$50)-1.5)^1.05,0)</f>
        <v>#NUM!</v>
      </c>
    </row>
    <row r="6" spans="1:43" x14ac:dyDescent="0.25">
      <c r="A6" s="37">
        <f t="shared" si="0"/>
        <v>5</v>
      </c>
      <c r="B6" s="37" t="s">
        <v>242</v>
      </c>
      <c r="C6" s="37">
        <v>40</v>
      </c>
      <c r="D6" s="37" t="s">
        <v>96</v>
      </c>
      <c r="E6" s="154">
        <f>G6+K6</f>
        <v>898</v>
      </c>
      <c r="F6" s="100">
        <v>19.18</v>
      </c>
      <c r="G6" s="99">
        <f>ROUNDDOWN(12.3311*((F6*Lähtötiedot!$D$50)-3)^1.1,0)</f>
        <v>303</v>
      </c>
      <c r="H6" s="155"/>
      <c r="I6" s="171" t="e">
        <f>ROUNDDOWN(56.0211*((H6*Lähtötiedot!$C$50)-1.5)^1.05,0)</f>
        <v>#NUM!</v>
      </c>
      <c r="J6" s="100">
        <v>29.49</v>
      </c>
      <c r="K6" s="99">
        <f>ROUNDDOWN(17.5458*((J6*Lähtötiedot!$B$50)-6)^1.05,0)</f>
        <v>595</v>
      </c>
      <c r="L6" s="194"/>
      <c r="M6" s="171" t="e">
        <f>ROUNDDOWN(52.1403*((L6*Lähtötiedot!$F$50)-1.5)^1.05,0)</f>
        <v>#NUM!</v>
      </c>
      <c r="N6" s="17"/>
      <c r="O6" s="173" t="e">
        <f>ROUNDDOWN(12.3311*((N6*Lähtötiedot!$D$50)-3)^1.1,0)</f>
        <v>#NUM!</v>
      </c>
      <c r="P6" s="113"/>
      <c r="Q6" s="173" t="e">
        <f>ROUNDDOWN(56.0211*((P6*Lähtötiedot!$C$50)-1.5)^1.05,0)</f>
        <v>#NUM!</v>
      </c>
      <c r="R6" s="16"/>
      <c r="S6" s="173" t="e">
        <f>ROUNDDOWN(15.9803*((R6*Lähtötiedot!$E$50)-3.8)^1.04,0)</f>
        <v>#NUM!</v>
      </c>
      <c r="T6" s="156"/>
      <c r="U6" s="170" t="e">
        <f>ROUNDDOWN(56.0211*((T6*Lähtötiedot!$C$50)-1.5)^1.05,0)</f>
        <v>#NUM!</v>
      </c>
      <c r="V6" s="105"/>
      <c r="W6" s="170" t="e">
        <f>ROUNDDOWN(15.9803*((V6*Lähtötiedot!$E$50)-3.8)^1.04,0)</f>
        <v>#NUM!</v>
      </c>
      <c r="X6" s="41"/>
      <c r="Y6" s="175" t="e">
        <f>ROUNDDOWN(17.5458*((X6*Lähtötiedot!$B$50)-6)^1.05,0)</f>
        <v>#NUM!</v>
      </c>
      <c r="Z6" s="44"/>
      <c r="AA6" s="175" t="e">
        <f>ROUNDDOWN(15.9803*((Z6*Lähtötiedot!$E$50)-3.8)^1.04,0)</f>
        <v>#NUM!</v>
      </c>
      <c r="AB6" s="51"/>
      <c r="AC6" s="180" t="e">
        <f>ROUNDDOWN(56.0211*((AB6*Lähtötiedot!$C$50)-1.5)^1.05,0)</f>
        <v>#NUM!</v>
      </c>
      <c r="AD6" s="51"/>
      <c r="AE6" s="180" t="e">
        <f>ROUNDDOWN(15.9803*((AD6*Lähtötiedot!$E$50)-3.8)^1.04,0)</f>
        <v>#NUM!</v>
      </c>
      <c r="AF6" s="19"/>
      <c r="AG6" s="171" t="e">
        <f>ROUNDDOWN(12.3311*((AF6*Lähtötiedot!$D$50)-3)^1.1,0)</f>
        <v>#NUM!</v>
      </c>
      <c r="AH6" s="155"/>
      <c r="AI6" s="171" t="e">
        <f>ROUNDDOWN(56.0211*((AH6*Lähtötiedot!$C$50)-1.5)^1.05,0)</f>
        <v>#NUM!</v>
      </c>
      <c r="AJ6" s="19"/>
      <c r="AK6" s="171" t="e">
        <f>ROUNDDOWN(17.5458*((AJ6*Lähtötiedot!$B$50)-6)^1.05,0)</f>
        <v>#NUM!</v>
      </c>
      <c r="AL6" s="19"/>
      <c r="AM6" s="171" t="e">
        <f>ROUNDDOWN(15.9803*((AL6*Lähtötiedot!$E$50)-3.8)^1.04,0)</f>
        <v>#NUM!</v>
      </c>
      <c r="AN6" s="157"/>
      <c r="AO6" s="175" t="e">
        <f>ROUNDDOWN(12.3311*((AN6*Lähtötiedot!$D$50)-3)^1.1,0)</f>
        <v>#NUM!</v>
      </c>
      <c r="AP6" s="44"/>
      <c r="AQ6" s="175" t="e">
        <f>ROUNDDOWN(56.0211*((AP6*Lähtötiedot!$C$50)-1.5)^1.05,0)</f>
        <v>#NUM!</v>
      </c>
    </row>
    <row r="7" spans="1:43" x14ac:dyDescent="0.25">
      <c r="A7" s="37"/>
      <c r="B7" s="37"/>
      <c r="C7" s="37"/>
      <c r="D7" s="37"/>
      <c r="E7" s="14"/>
      <c r="F7" s="19"/>
      <c r="G7" s="11"/>
      <c r="H7" s="5"/>
      <c r="I7" s="6"/>
      <c r="J7" s="19"/>
      <c r="K7" s="12"/>
      <c r="L7" s="19"/>
      <c r="M7" s="12"/>
      <c r="N7" s="17"/>
      <c r="O7" s="13"/>
      <c r="P7" s="101"/>
      <c r="Q7" s="15"/>
      <c r="R7" s="16"/>
      <c r="S7" s="13"/>
      <c r="T7" s="103"/>
      <c r="U7" s="104"/>
      <c r="V7" s="105"/>
      <c r="W7" s="106"/>
      <c r="X7" s="41"/>
      <c r="Y7" s="45"/>
      <c r="Z7" s="44"/>
      <c r="AA7" s="45"/>
      <c r="AB7" s="51"/>
      <c r="AC7" s="49"/>
      <c r="AD7" s="51"/>
      <c r="AE7" s="50"/>
      <c r="AF7" s="19"/>
      <c r="AG7" s="11"/>
      <c r="AH7" s="5"/>
      <c r="AI7" s="6"/>
      <c r="AJ7" s="19"/>
      <c r="AK7" s="12"/>
      <c r="AL7" s="19"/>
      <c r="AM7" s="12"/>
      <c r="AN7" s="58"/>
      <c r="AO7" s="59"/>
      <c r="AP7" s="44"/>
      <c r="AQ7" s="45"/>
    </row>
    <row r="8" spans="1:43" x14ac:dyDescent="0.25">
      <c r="A8" s="37"/>
      <c r="B8" s="37"/>
      <c r="C8" s="37"/>
      <c r="D8" s="37"/>
      <c r="E8" s="14"/>
      <c r="F8" s="19"/>
      <c r="G8" s="11"/>
      <c r="H8" s="5"/>
      <c r="I8" s="6"/>
      <c r="J8" s="19"/>
      <c r="K8" s="12"/>
      <c r="L8" s="19"/>
      <c r="M8" s="12"/>
      <c r="N8" s="17"/>
      <c r="O8" s="13"/>
      <c r="P8" s="101"/>
      <c r="Q8" s="15"/>
      <c r="R8" s="16"/>
      <c r="S8" s="13"/>
      <c r="T8" s="103"/>
      <c r="U8" s="104"/>
      <c r="V8" s="105"/>
      <c r="W8" s="106"/>
      <c r="X8" s="41"/>
      <c r="Y8" s="45"/>
      <c r="Z8" s="44"/>
      <c r="AA8" s="45"/>
      <c r="AB8" s="51"/>
      <c r="AC8" s="49"/>
      <c r="AD8" s="51"/>
      <c r="AE8" s="50"/>
      <c r="AF8" s="19"/>
      <c r="AG8" s="11"/>
      <c r="AH8" s="5"/>
      <c r="AI8" s="6"/>
      <c r="AJ8" s="19"/>
      <c r="AK8" s="12"/>
      <c r="AL8" s="19"/>
      <c r="AM8" s="12"/>
      <c r="AN8" s="58"/>
      <c r="AO8" s="59"/>
      <c r="AP8" s="44"/>
      <c r="AQ8" s="45"/>
    </row>
    <row r="9" spans="1:43" x14ac:dyDescent="0.25">
      <c r="A9" s="37"/>
      <c r="B9" s="37"/>
      <c r="C9" s="37"/>
      <c r="D9" s="37"/>
      <c r="E9" s="14"/>
      <c r="F9" s="19"/>
      <c r="G9" s="11"/>
      <c r="H9" s="5"/>
      <c r="I9" s="6"/>
      <c r="J9" s="19"/>
      <c r="K9" s="12"/>
      <c r="L9" s="19"/>
      <c r="M9" s="12"/>
      <c r="N9" s="17"/>
      <c r="O9" s="13"/>
      <c r="P9" s="101"/>
      <c r="Q9" s="15"/>
      <c r="R9" s="16"/>
      <c r="S9" s="13"/>
      <c r="T9" s="103"/>
      <c r="U9" s="104"/>
      <c r="V9" s="105"/>
      <c r="W9" s="106"/>
      <c r="X9" s="41"/>
      <c r="Y9" s="45"/>
      <c r="Z9" s="44"/>
      <c r="AA9" s="45"/>
      <c r="AB9" s="51"/>
      <c r="AC9" s="49"/>
      <c r="AD9" s="51"/>
      <c r="AE9" s="50"/>
      <c r="AF9" s="19"/>
      <c r="AG9" s="11"/>
      <c r="AH9" s="5"/>
      <c r="AI9" s="6"/>
      <c r="AJ9" s="19"/>
      <c r="AK9" s="12"/>
      <c r="AL9" s="19"/>
      <c r="AM9" s="12"/>
      <c r="AN9" s="58"/>
      <c r="AO9" s="59"/>
      <c r="AP9" s="44"/>
      <c r="AQ9" s="45"/>
    </row>
    <row r="10" spans="1:43" x14ac:dyDescent="0.25">
      <c r="A10" s="37"/>
      <c r="B10" s="37"/>
      <c r="C10" s="37"/>
      <c r="D10" s="37"/>
      <c r="E10" s="14"/>
      <c r="F10" s="19"/>
      <c r="G10" s="11"/>
      <c r="H10" s="5"/>
      <c r="I10" s="6"/>
      <c r="J10" s="19"/>
      <c r="K10" s="12"/>
      <c r="L10" s="19"/>
      <c r="M10" s="12"/>
      <c r="N10" s="17"/>
      <c r="O10" s="13"/>
      <c r="P10" s="101"/>
      <c r="Q10" s="15"/>
      <c r="R10" s="16"/>
      <c r="S10" s="13"/>
      <c r="T10" s="103"/>
      <c r="U10" s="104"/>
      <c r="V10" s="105"/>
      <c r="W10" s="106"/>
      <c r="X10" s="41"/>
      <c r="Y10" s="45"/>
      <c r="Z10" s="44"/>
      <c r="AA10" s="45"/>
      <c r="AB10" s="51"/>
      <c r="AC10" s="49"/>
      <c r="AD10" s="51"/>
      <c r="AE10" s="50"/>
      <c r="AF10" s="19"/>
      <c r="AG10" s="11"/>
      <c r="AH10" s="5"/>
      <c r="AI10" s="6"/>
      <c r="AJ10" s="19"/>
      <c r="AK10" s="12"/>
      <c r="AL10" s="19"/>
      <c r="AM10" s="12"/>
      <c r="AN10" s="58"/>
      <c r="AO10" s="59"/>
      <c r="AP10" s="44"/>
      <c r="AQ10" s="45"/>
    </row>
    <row r="11" spans="1:43" x14ac:dyDescent="0.25">
      <c r="A11" s="37"/>
      <c r="B11" s="37"/>
      <c r="C11" s="37"/>
      <c r="D11" s="37"/>
      <c r="E11" s="14"/>
      <c r="F11" s="19"/>
      <c r="G11" s="11"/>
      <c r="H11" s="5"/>
      <c r="I11" s="6"/>
      <c r="J11" s="19"/>
      <c r="K11" s="12"/>
      <c r="L11" s="19"/>
      <c r="M11" s="12"/>
      <c r="N11" s="17"/>
      <c r="O11" s="13"/>
      <c r="P11" s="101"/>
      <c r="Q11" s="15"/>
      <c r="R11" s="16"/>
      <c r="S11" s="13"/>
      <c r="T11" s="103"/>
      <c r="U11" s="104"/>
      <c r="V11" s="105"/>
      <c r="W11" s="106"/>
      <c r="X11" s="41"/>
      <c r="Y11" s="45"/>
      <c r="Z11" s="44"/>
      <c r="AA11" s="45"/>
      <c r="AB11" s="51"/>
      <c r="AC11" s="49"/>
      <c r="AD11" s="51"/>
      <c r="AE11" s="50"/>
      <c r="AF11" s="19"/>
      <c r="AG11" s="11"/>
      <c r="AH11" s="5"/>
      <c r="AI11" s="6"/>
      <c r="AJ11" s="19"/>
      <c r="AK11" s="12"/>
      <c r="AL11" s="19"/>
      <c r="AM11" s="12"/>
      <c r="AN11" s="58"/>
      <c r="AO11" s="59"/>
      <c r="AP11" s="44"/>
      <c r="AQ11" s="45"/>
    </row>
    <row r="12" spans="1:43" x14ac:dyDescent="0.25">
      <c r="A12" s="37"/>
      <c r="B12" s="37"/>
      <c r="C12" s="37"/>
      <c r="D12" s="37"/>
      <c r="E12" s="14"/>
      <c r="F12" s="19"/>
      <c r="G12" s="11"/>
      <c r="H12" s="5"/>
      <c r="I12" s="6"/>
      <c r="J12" s="19"/>
      <c r="K12" s="12"/>
      <c r="L12" s="19"/>
      <c r="M12" s="12"/>
      <c r="N12" s="17"/>
      <c r="O12" s="13"/>
      <c r="P12" s="101"/>
      <c r="Q12" s="15"/>
      <c r="R12" s="16"/>
      <c r="S12" s="13"/>
      <c r="T12" s="103"/>
      <c r="U12" s="104"/>
      <c r="V12" s="105"/>
      <c r="W12" s="106"/>
      <c r="X12" s="41"/>
      <c r="Y12" s="45"/>
      <c r="Z12" s="44"/>
      <c r="AA12" s="45"/>
      <c r="AB12" s="51"/>
      <c r="AC12" s="49"/>
      <c r="AD12" s="51"/>
      <c r="AE12" s="50"/>
      <c r="AF12" s="19"/>
      <c r="AG12" s="11"/>
      <c r="AH12" s="5"/>
      <c r="AI12" s="6"/>
      <c r="AJ12" s="19"/>
      <c r="AK12" s="12"/>
      <c r="AL12" s="19"/>
      <c r="AM12" s="12"/>
      <c r="AN12" s="58"/>
      <c r="AO12" s="59"/>
      <c r="AP12" s="44"/>
      <c r="AQ12" s="45"/>
    </row>
    <row r="13" spans="1:43" x14ac:dyDescent="0.25">
      <c r="A13" s="37"/>
      <c r="B13" s="37"/>
      <c r="C13" s="37"/>
      <c r="D13" s="37"/>
      <c r="E13" s="14"/>
      <c r="F13" s="19"/>
      <c r="G13" s="11"/>
      <c r="H13" s="5"/>
      <c r="I13" s="6"/>
      <c r="J13" s="19"/>
      <c r="K13" s="12"/>
      <c r="L13" s="19"/>
      <c r="M13" s="12"/>
      <c r="N13" s="17"/>
      <c r="O13" s="13"/>
      <c r="P13" s="101"/>
      <c r="Q13" s="15"/>
      <c r="R13" s="16"/>
      <c r="S13" s="13"/>
      <c r="T13" s="103"/>
      <c r="U13" s="104"/>
      <c r="V13" s="105"/>
      <c r="W13" s="106"/>
      <c r="X13" s="41"/>
      <c r="Y13" s="45"/>
      <c r="Z13" s="44"/>
      <c r="AA13" s="45"/>
      <c r="AB13" s="51"/>
      <c r="AC13" s="49"/>
      <c r="AD13" s="51"/>
      <c r="AE13" s="50"/>
      <c r="AF13" s="19"/>
      <c r="AG13" s="11"/>
      <c r="AH13" s="5"/>
      <c r="AI13" s="6"/>
      <c r="AJ13" s="19"/>
      <c r="AK13" s="12"/>
      <c r="AL13" s="19"/>
      <c r="AM13" s="12"/>
      <c r="AN13" s="58"/>
      <c r="AO13" s="59"/>
      <c r="AP13" s="44"/>
      <c r="AQ13" s="45"/>
    </row>
    <row r="14" spans="1:43" x14ac:dyDescent="0.25">
      <c r="A14" s="37"/>
      <c r="B14" s="37"/>
      <c r="C14" s="37"/>
      <c r="D14" s="37"/>
      <c r="E14" s="14"/>
      <c r="F14" s="19"/>
      <c r="G14" s="11"/>
      <c r="H14" s="5"/>
      <c r="I14" s="6"/>
      <c r="J14" s="19"/>
      <c r="K14" s="12"/>
      <c r="L14" s="19"/>
      <c r="M14" s="12"/>
      <c r="N14" s="17"/>
      <c r="O14" s="13"/>
      <c r="P14" s="101"/>
      <c r="Q14" s="15"/>
      <c r="R14" s="16"/>
      <c r="S14" s="13"/>
      <c r="T14" s="103"/>
      <c r="U14" s="104"/>
      <c r="V14" s="105"/>
      <c r="W14" s="106"/>
      <c r="X14" s="41"/>
      <c r="Y14" s="45"/>
      <c r="Z14" s="44"/>
      <c r="AA14" s="45"/>
      <c r="AB14" s="51"/>
      <c r="AC14" s="49"/>
      <c r="AD14" s="51"/>
      <c r="AE14" s="50"/>
      <c r="AF14" s="19"/>
      <c r="AG14" s="11"/>
      <c r="AH14" s="5"/>
      <c r="AI14" s="6"/>
      <c r="AJ14" s="19"/>
      <c r="AK14" s="12"/>
      <c r="AL14" s="19"/>
      <c r="AM14" s="12"/>
      <c r="AN14" s="58"/>
      <c r="AO14" s="59"/>
      <c r="AP14" s="44"/>
      <c r="AQ14" s="45"/>
    </row>
    <row r="15" spans="1:43" x14ac:dyDescent="0.25">
      <c r="A15" s="37"/>
      <c r="B15" s="37"/>
      <c r="C15" s="37"/>
      <c r="D15" s="37"/>
      <c r="E15" s="14"/>
      <c r="F15" s="19"/>
      <c r="G15" s="11"/>
      <c r="H15" s="5"/>
      <c r="I15" s="6"/>
      <c r="J15" s="19"/>
      <c r="K15" s="12"/>
      <c r="L15" s="19"/>
      <c r="M15" s="12"/>
      <c r="N15" s="17"/>
      <c r="O15" s="13"/>
      <c r="P15" s="101"/>
      <c r="Q15" s="15"/>
      <c r="R15" s="16"/>
      <c r="S15" s="13"/>
      <c r="T15" s="103"/>
      <c r="U15" s="104"/>
      <c r="V15" s="105"/>
      <c r="W15" s="106"/>
      <c r="X15" s="41"/>
      <c r="Y15" s="45"/>
      <c r="Z15" s="44"/>
      <c r="AA15" s="45"/>
      <c r="AB15" s="51"/>
      <c r="AC15" s="49"/>
      <c r="AD15" s="51"/>
      <c r="AE15" s="50"/>
      <c r="AF15" s="19"/>
      <c r="AG15" s="11"/>
      <c r="AH15" s="5"/>
      <c r="AI15" s="6"/>
      <c r="AJ15" s="19"/>
      <c r="AK15" s="12"/>
      <c r="AL15" s="19"/>
      <c r="AM15" s="12"/>
      <c r="AN15" s="58"/>
      <c r="AO15" s="59"/>
      <c r="AP15" s="44"/>
      <c r="AQ15" s="45"/>
    </row>
    <row r="16" spans="1:43" x14ac:dyDescent="0.25">
      <c r="A16" s="37"/>
      <c r="B16" s="37"/>
      <c r="C16" s="37"/>
      <c r="D16" s="37"/>
      <c r="E16" s="14"/>
      <c r="F16" s="19"/>
      <c r="G16" s="11"/>
      <c r="H16" s="5"/>
      <c r="I16" s="6"/>
      <c r="J16" s="19"/>
      <c r="K16" s="12"/>
      <c r="L16" s="19"/>
      <c r="M16" s="12"/>
      <c r="N16" s="17"/>
      <c r="O16" s="13"/>
      <c r="P16" s="101"/>
      <c r="Q16" s="15"/>
      <c r="R16" s="16"/>
      <c r="S16" s="13"/>
      <c r="T16" s="103"/>
      <c r="U16" s="104"/>
      <c r="V16" s="105"/>
      <c r="W16" s="106"/>
      <c r="X16" s="41"/>
      <c r="Y16" s="45"/>
      <c r="Z16" s="44"/>
      <c r="AA16" s="45"/>
      <c r="AB16" s="51"/>
      <c r="AC16" s="49"/>
      <c r="AD16" s="51"/>
      <c r="AE16" s="50"/>
      <c r="AF16" s="19"/>
      <c r="AG16" s="11"/>
      <c r="AH16" s="5"/>
      <c r="AI16" s="6"/>
      <c r="AJ16" s="19"/>
      <c r="AK16" s="12"/>
      <c r="AL16" s="19"/>
      <c r="AM16" s="12"/>
      <c r="AN16" s="58"/>
      <c r="AO16" s="59"/>
      <c r="AP16" s="44"/>
      <c r="AQ16" s="45"/>
    </row>
    <row r="17" spans="1:43" x14ac:dyDescent="0.25">
      <c r="A17" s="37"/>
      <c r="B17" s="37"/>
      <c r="C17" s="37"/>
      <c r="D17" s="37"/>
      <c r="E17" s="14"/>
      <c r="F17" s="19"/>
      <c r="G17" s="11"/>
      <c r="H17" s="5"/>
      <c r="I17" s="6"/>
      <c r="J17" s="19"/>
      <c r="K17" s="12"/>
      <c r="L17" s="19"/>
      <c r="M17" s="12"/>
      <c r="N17" s="17"/>
      <c r="O17" s="13"/>
      <c r="P17" s="101"/>
      <c r="Q17" s="15"/>
      <c r="R17" s="16"/>
      <c r="S17" s="13"/>
      <c r="T17" s="103"/>
      <c r="U17" s="104"/>
      <c r="V17" s="105"/>
      <c r="W17" s="106"/>
      <c r="X17" s="41"/>
      <c r="Y17" s="45"/>
      <c r="Z17" s="44"/>
      <c r="AA17" s="45"/>
      <c r="AB17" s="51"/>
      <c r="AC17" s="49"/>
      <c r="AD17" s="51"/>
      <c r="AE17" s="50"/>
      <c r="AF17" s="19"/>
      <c r="AG17" s="11"/>
      <c r="AH17" s="5"/>
      <c r="AI17" s="6"/>
      <c r="AJ17" s="19"/>
      <c r="AK17" s="12"/>
      <c r="AL17" s="19"/>
      <c r="AM17" s="12"/>
      <c r="AN17" s="58"/>
      <c r="AO17" s="59"/>
      <c r="AP17" s="44"/>
      <c r="AQ17" s="45"/>
    </row>
    <row r="18" spans="1:43" x14ac:dyDescent="0.25">
      <c r="A18" s="37"/>
      <c r="B18" s="37"/>
      <c r="C18" s="37"/>
      <c r="D18" s="37"/>
      <c r="E18" s="14"/>
      <c r="F18" s="19"/>
      <c r="G18" s="11"/>
      <c r="H18" s="5"/>
      <c r="I18" s="6"/>
      <c r="J18" s="19"/>
      <c r="K18" s="12"/>
      <c r="L18" s="19"/>
      <c r="M18" s="12"/>
      <c r="N18" s="17"/>
      <c r="O18" s="13"/>
      <c r="P18" s="101"/>
      <c r="Q18" s="15"/>
      <c r="R18" s="16"/>
      <c r="S18" s="13"/>
      <c r="T18" s="103"/>
      <c r="U18" s="104"/>
      <c r="V18" s="105"/>
      <c r="W18" s="106"/>
      <c r="X18" s="41"/>
      <c r="Y18" s="45"/>
      <c r="Z18" s="44"/>
      <c r="AA18" s="45"/>
      <c r="AB18" s="51"/>
      <c r="AC18" s="49"/>
      <c r="AD18" s="51"/>
      <c r="AE18" s="50"/>
      <c r="AF18" s="19"/>
      <c r="AG18" s="11"/>
      <c r="AH18" s="5"/>
      <c r="AI18" s="6"/>
      <c r="AJ18" s="19"/>
      <c r="AK18" s="12"/>
      <c r="AL18" s="19"/>
      <c r="AM18" s="12"/>
      <c r="AN18" s="58"/>
      <c r="AO18" s="59"/>
      <c r="AP18" s="44"/>
      <c r="AQ18" s="45"/>
    </row>
    <row r="19" spans="1:43" x14ac:dyDescent="0.25">
      <c r="A19" s="37"/>
      <c r="B19" s="37"/>
      <c r="C19" s="37"/>
      <c r="D19" s="37"/>
      <c r="E19" s="14"/>
      <c r="F19" s="19"/>
      <c r="G19" s="11"/>
      <c r="H19" s="5"/>
      <c r="I19" s="6"/>
      <c r="J19" s="19"/>
      <c r="K19" s="12"/>
      <c r="L19" s="19"/>
      <c r="M19" s="12"/>
      <c r="N19" s="17"/>
      <c r="O19" s="13"/>
      <c r="P19" s="101"/>
      <c r="Q19" s="15"/>
      <c r="R19" s="16"/>
      <c r="S19" s="13"/>
      <c r="T19" s="103"/>
      <c r="U19" s="104"/>
      <c r="V19" s="105"/>
      <c r="W19" s="106"/>
      <c r="X19" s="41"/>
      <c r="Y19" s="45"/>
      <c r="Z19" s="44"/>
      <c r="AA19" s="45"/>
      <c r="AB19" s="51"/>
      <c r="AC19" s="49"/>
      <c r="AD19" s="51"/>
      <c r="AE19" s="50"/>
      <c r="AF19" s="19"/>
      <c r="AG19" s="11"/>
      <c r="AH19" s="5"/>
      <c r="AI19" s="6"/>
      <c r="AJ19" s="19"/>
      <c r="AK19" s="12"/>
      <c r="AL19" s="19"/>
      <c r="AM19" s="12"/>
      <c r="AN19" s="58"/>
      <c r="AO19" s="59"/>
      <c r="AP19" s="44"/>
      <c r="AQ19" s="45"/>
    </row>
    <row r="20" spans="1:43" x14ac:dyDescent="0.25">
      <c r="A20" s="37"/>
      <c r="B20" s="37"/>
      <c r="C20" s="37"/>
      <c r="D20" s="37"/>
      <c r="G20" s="11"/>
      <c r="H20" s="5"/>
      <c r="I20" s="6"/>
      <c r="J20" s="19"/>
      <c r="K20" s="12"/>
      <c r="L20" s="19"/>
      <c r="M20" s="12"/>
      <c r="N20" s="17"/>
      <c r="O20" s="13"/>
      <c r="P20" s="101"/>
      <c r="Q20" s="15"/>
      <c r="R20" s="16"/>
      <c r="S20" s="13"/>
      <c r="T20" s="103"/>
      <c r="U20" s="104"/>
      <c r="V20" s="105"/>
      <c r="W20" s="106"/>
      <c r="X20" s="41"/>
      <c r="Y20" s="45"/>
      <c r="Z20" s="44"/>
      <c r="AA20" s="45"/>
      <c r="AB20" s="51"/>
      <c r="AC20" s="49"/>
      <c r="AD20" s="51"/>
      <c r="AE20" s="50"/>
      <c r="AF20" s="19"/>
      <c r="AG20" s="11"/>
      <c r="AH20" s="5"/>
      <c r="AI20" s="6"/>
      <c r="AJ20" s="19"/>
      <c r="AK20" s="12"/>
      <c r="AL20" s="19"/>
      <c r="AM20" s="12"/>
      <c r="AN20" s="58"/>
      <c r="AO20" s="59"/>
      <c r="AP20" s="44"/>
      <c r="AQ20" s="45"/>
    </row>
    <row r="21" spans="1:43" x14ac:dyDescent="0.25">
      <c r="A21" s="37"/>
      <c r="B21" s="37"/>
      <c r="C21" s="37"/>
      <c r="D21" s="37"/>
      <c r="G21" s="11"/>
      <c r="H21" s="5"/>
      <c r="I21" s="6"/>
      <c r="J21" s="19"/>
      <c r="K21" s="12"/>
      <c r="L21" s="19"/>
      <c r="M21" s="12"/>
      <c r="N21" s="17"/>
      <c r="O21" s="13"/>
      <c r="P21" s="101"/>
      <c r="Q21" s="15"/>
      <c r="R21" s="16"/>
      <c r="S21" s="13"/>
      <c r="T21" s="103"/>
      <c r="U21" s="104"/>
      <c r="V21" s="105"/>
      <c r="W21" s="106"/>
      <c r="X21" s="41"/>
      <c r="Y21" s="45"/>
      <c r="Z21" s="44"/>
      <c r="AA21" s="45"/>
      <c r="AB21" s="51"/>
      <c r="AC21" s="49"/>
      <c r="AD21" s="51"/>
      <c r="AE21" s="50"/>
      <c r="AF21" s="19"/>
      <c r="AG21" s="11"/>
      <c r="AH21" s="5"/>
      <c r="AI21" s="6"/>
      <c r="AJ21" s="19"/>
      <c r="AK21" s="12"/>
      <c r="AL21" s="19"/>
      <c r="AM21" s="12"/>
      <c r="AN21" s="58"/>
      <c r="AO21" s="59"/>
      <c r="AP21" s="44"/>
      <c r="AQ21" s="45"/>
    </row>
    <row r="22" spans="1:43" x14ac:dyDescent="0.25">
      <c r="A22" s="37"/>
      <c r="B22" s="37"/>
      <c r="C22" s="37"/>
      <c r="D22" s="37"/>
      <c r="G22" s="11"/>
      <c r="H22" s="5"/>
      <c r="I22" s="6"/>
      <c r="J22" s="19"/>
      <c r="K22" s="12"/>
      <c r="L22" s="19"/>
      <c r="M22" s="12"/>
      <c r="N22" s="17"/>
      <c r="O22" s="13"/>
      <c r="P22" s="101"/>
      <c r="Q22" s="15"/>
      <c r="R22" s="16"/>
      <c r="S22" s="13"/>
      <c r="T22" s="103"/>
      <c r="U22" s="104"/>
      <c r="V22" s="105"/>
      <c r="W22" s="106"/>
      <c r="X22" s="41"/>
      <c r="Y22" s="45"/>
      <c r="Z22" s="44"/>
      <c r="AA22" s="45"/>
      <c r="AB22" s="51"/>
      <c r="AC22" s="49"/>
      <c r="AD22" s="51"/>
      <c r="AE22" s="50"/>
      <c r="AF22" s="19"/>
      <c r="AG22" s="11"/>
      <c r="AH22" s="5"/>
      <c r="AI22" s="6"/>
      <c r="AJ22" s="19"/>
      <c r="AK22" s="12"/>
      <c r="AL22" s="19"/>
      <c r="AM22" s="12"/>
      <c r="AN22" s="58"/>
      <c r="AO22" s="59"/>
      <c r="AP22" s="44"/>
      <c r="AQ22" s="45"/>
    </row>
    <row r="23" spans="1:43" x14ac:dyDescent="0.25">
      <c r="A23" s="37"/>
      <c r="B23" s="37"/>
      <c r="C23" s="37"/>
      <c r="D23" s="37"/>
      <c r="G23" s="11"/>
      <c r="H23" s="5"/>
      <c r="I23" s="6"/>
      <c r="J23" s="19"/>
      <c r="K23" s="12"/>
      <c r="L23" s="19"/>
      <c r="M23" s="12"/>
      <c r="N23" s="17"/>
      <c r="O23" s="13"/>
      <c r="P23" s="101"/>
      <c r="Q23" s="15"/>
      <c r="R23" s="16"/>
      <c r="S23" s="13"/>
      <c r="T23" s="103"/>
      <c r="U23" s="104"/>
      <c r="V23" s="105"/>
      <c r="W23" s="106"/>
      <c r="X23" s="41"/>
      <c r="Y23" s="45"/>
      <c r="Z23" s="44"/>
      <c r="AA23" s="45"/>
      <c r="AB23" s="51"/>
      <c r="AC23" s="49"/>
      <c r="AD23" s="51"/>
      <c r="AE23" s="50"/>
      <c r="AF23" s="19"/>
      <c r="AG23" s="11"/>
      <c r="AH23" s="5"/>
      <c r="AI23" s="6"/>
      <c r="AJ23" s="19"/>
      <c r="AK23" s="12"/>
      <c r="AL23" s="19"/>
      <c r="AM23" s="12"/>
      <c r="AN23" s="58"/>
      <c r="AO23" s="59"/>
      <c r="AP23" s="44"/>
      <c r="AQ23" s="45"/>
    </row>
    <row r="24" spans="1:43" x14ac:dyDescent="0.25">
      <c r="A24" s="37"/>
      <c r="B24" s="37"/>
      <c r="C24" s="37"/>
      <c r="D24" s="37"/>
      <c r="G24" s="11"/>
      <c r="H24" s="5"/>
      <c r="I24" s="6"/>
      <c r="J24" s="19"/>
      <c r="K24" s="12"/>
      <c r="L24" s="19"/>
      <c r="M24" s="12"/>
      <c r="N24" s="17"/>
      <c r="O24" s="13"/>
      <c r="P24" s="101"/>
      <c r="Q24" s="15"/>
      <c r="R24" s="16"/>
      <c r="S24" s="13"/>
      <c r="T24" s="103"/>
      <c r="U24" s="104"/>
      <c r="V24" s="105"/>
      <c r="W24" s="106"/>
      <c r="X24" s="41"/>
      <c r="Y24" s="45"/>
      <c r="Z24" s="44"/>
      <c r="AA24" s="45"/>
      <c r="AB24" s="51"/>
      <c r="AC24" s="49"/>
      <c r="AD24" s="51"/>
      <c r="AE24" s="50"/>
      <c r="AF24" s="19"/>
      <c r="AG24" s="11"/>
      <c r="AH24" s="5"/>
      <c r="AI24" s="6"/>
      <c r="AJ24" s="19"/>
      <c r="AK24" s="12"/>
      <c r="AL24" s="19"/>
      <c r="AM24" s="12"/>
      <c r="AN24" s="58"/>
      <c r="AO24" s="59"/>
      <c r="AP24" s="44"/>
      <c r="AQ24" s="45"/>
    </row>
    <row r="25" spans="1:43" x14ac:dyDescent="0.25">
      <c r="A25" s="37"/>
      <c r="B25" s="37"/>
      <c r="C25" s="37"/>
      <c r="D25" s="37"/>
      <c r="G25" s="11"/>
      <c r="H25" s="5"/>
      <c r="I25" s="6"/>
      <c r="J25" s="19"/>
      <c r="K25" s="12"/>
      <c r="L25" s="19"/>
      <c r="M25" s="12"/>
      <c r="N25" s="17"/>
      <c r="O25" s="13"/>
      <c r="P25" s="101"/>
      <c r="Q25" s="15"/>
      <c r="R25" s="16"/>
      <c r="S25" s="13"/>
      <c r="T25" s="103"/>
      <c r="U25" s="104"/>
      <c r="V25" s="105"/>
      <c r="W25" s="106"/>
      <c r="X25" s="41"/>
      <c r="Y25" s="45"/>
      <c r="Z25" s="44"/>
      <c r="AA25" s="45"/>
      <c r="AB25" s="51"/>
      <c r="AC25" s="49"/>
      <c r="AD25" s="51"/>
      <c r="AE25" s="50"/>
      <c r="AF25" s="19"/>
      <c r="AG25" s="11"/>
      <c r="AH25" s="5"/>
      <c r="AI25" s="6"/>
      <c r="AJ25" s="19"/>
      <c r="AK25" s="12"/>
      <c r="AL25" s="19"/>
      <c r="AM25" s="12"/>
      <c r="AN25" s="58"/>
      <c r="AO25" s="59"/>
      <c r="AP25" s="44"/>
      <c r="AQ25" s="45"/>
    </row>
    <row r="26" spans="1:43" x14ac:dyDescent="0.25">
      <c r="A26" s="37"/>
      <c r="B26" s="37"/>
      <c r="C26" s="37"/>
      <c r="D26" s="37"/>
      <c r="G26" s="11"/>
      <c r="H26" s="5"/>
      <c r="I26" s="6"/>
      <c r="J26" s="19"/>
      <c r="K26" s="12"/>
      <c r="L26" s="19"/>
      <c r="M26" s="12"/>
      <c r="N26" s="17"/>
      <c r="O26" s="13"/>
      <c r="P26" s="101"/>
      <c r="Q26" s="15"/>
      <c r="R26" s="16"/>
      <c r="S26" s="13"/>
      <c r="T26" s="103"/>
      <c r="U26" s="104"/>
      <c r="V26" s="105"/>
      <c r="W26" s="106"/>
      <c r="X26" s="41"/>
      <c r="Y26" s="45"/>
      <c r="Z26" s="44"/>
      <c r="AA26" s="45"/>
      <c r="AB26" s="51"/>
      <c r="AC26" s="49"/>
      <c r="AD26" s="51"/>
      <c r="AE26" s="50"/>
      <c r="AF26" s="19"/>
      <c r="AG26" s="11"/>
      <c r="AH26" s="5"/>
      <c r="AI26" s="6"/>
      <c r="AJ26" s="19"/>
      <c r="AK26" s="12"/>
      <c r="AL26" s="19"/>
      <c r="AM26" s="12"/>
      <c r="AN26" s="58"/>
      <c r="AO26" s="59"/>
      <c r="AP26" s="44"/>
      <c r="AQ26" s="45"/>
    </row>
    <row r="27" spans="1:43" x14ac:dyDescent="0.25">
      <c r="A27" s="37"/>
      <c r="B27" s="37"/>
      <c r="C27" s="37"/>
      <c r="D27" s="37"/>
      <c r="G27" s="11"/>
      <c r="H27" s="5"/>
      <c r="I27" s="6"/>
      <c r="J27" s="19"/>
      <c r="K27" s="12"/>
      <c r="L27" s="19"/>
      <c r="M27" s="12"/>
      <c r="N27" s="17"/>
      <c r="O27" s="13"/>
      <c r="P27" s="101"/>
      <c r="Q27" s="15"/>
      <c r="R27" s="16"/>
      <c r="S27" s="13"/>
      <c r="T27" s="103"/>
      <c r="U27" s="104"/>
      <c r="V27" s="105"/>
      <c r="W27" s="106"/>
      <c r="X27" s="41"/>
      <c r="Y27" s="45"/>
      <c r="Z27" s="44"/>
      <c r="AA27" s="45"/>
      <c r="AB27" s="51"/>
      <c r="AC27" s="49"/>
      <c r="AD27" s="51"/>
      <c r="AE27" s="50"/>
      <c r="AF27" s="19"/>
      <c r="AG27" s="11"/>
      <c r="AH27" s="5"/>
      <c r="AI27" s="6"/>
      <c r="AJ27" s="19"/>
      <c r="AK27" s="12"/>
      <c r="AL27" s="19"/>
      <c r="AM27" s="12"/>
      <c r="AN27" s="58"/>
      <c r="AO27" s="59"/>
      <c r="AP27" s="44"/>
      <c r="AQ27" s="45"/>
    </row>
    <row r="28" spans="1:43" x14ac:dyDescent="0.25">
      <c r="A28" s="37"/>
      <c r="B28" s="37"/>
      <c r="C28" s="37"/>
      <c r="D28" s="37"/>
      <c r="G28" s="11"/>
      <c r="H28" s="5"/>
      <c r="I28" s="6"/>
      <c r="J28" s="19"/>
      <c r="K28" s="12"/>
      <c r="L28" s="19"/>
      <c r="M28" s="12"/>
      <c r="N28" s="17"/>
      <c r="O28" s="13"/>
      <c r="P28" s="101"/>
      <c r="Q28" s="15"/>
      <c r="R28" s="16"/>
      <c r="S28" s="13"/>
      <c r="T28" s="103"/>
      <c r="U28" s="104"/>
      <c r="V28" s="105"/>
      <c r="W28" s="106"/>
      <c r="X28" s="41"/>
      <c r="Y28" s="45"/>
      <c r="Z28" s="44"/>
      <c r="AA28" s="45"/>
      <c r="AB28" s="51"/>
      <c r="AC28" s="49"/>
      <c r="AD28" s="51"/>
      <c r="AE28" s="50"/>
      <c r="AF28" s="19"/>
      <c r="AG28" s="11"/>
      <c r="AH28" s="5"/>
      <c r="AI28" s="6"/>
      <c r="AJ28" s="19"/>
      <c r="AK28" s="12"/>
      <c r="AL28" s="19"/>
      <c r="AM28" s="12"/>
      <c r="AN28" s="58"/>
      <c r="AO28" s="59"/>
      <c r="AP28" s="44"/>
      <c r="AQ28" s="45"/>
    </row>
    <row r="29" spans="1:43" x14ac:dyDescent="0.25">
      <c r="A29" s="37"/>
      <c r="B29" s="65"/>
      <c r="C29" s="65"/>
      <c r="D29" s="65"/>
      <c r="E29" s="66"/>
      <c r="F29" s="67"/>
      <c r="G29" s="68"/>
      <c r="H29" s="69"/>
      <c r="I29" s="69"/>
      <c r="J29" s="67"/>
      <c r="K29" s="68"/>
      <c r="L29" s="67"/>
      <c r="M29" s="68"/>
      <c r="N29" s="70"/>
      <c r="O29" s="70"/>
      <c r="P29" s="71"/>
      <c r="Q29" s="72"/>
      <c r="R29" s="71"/>
      <c r="S29" s="72"/>
      <c r="T29" s="73"/>
      <c r="U29" s="74"/>
      <c r="V29" s="73"/>
      <c r="W29" s="74"/>
      <c r="X29" s="75"/>
      <c r="Y29" s="76"/>
      <c r="Z29" s="75"/>
      <c r="AA29" s="76"/>
      <c r="AB29" s="77"/>
      <c r="AC29" s="78"/>
      <c r="AD29" s="77"/>
      <c r="AE29" s="78"/>
      <c r="AF29" s="67"/>
      <c r="AG29" s="68"/>
      <c r="AH29" s="69"/>
      <c r="AI29" s="69"/>
      <c r="AJ29" s="67"/>
      <c r="AK29" s="68"/>
      <c r="AL29" s="67"/>
      <c r="AM29" s="68"/>
      <c r="AN29" s="79"/>
      <c r="AO29" s="79"/>
      <c r="AP29" s="80"/>
      <c r="AQ29" s="81"/>
    </row>
    <row r="30" spans="1:43" s="64" customFormat="1" x14ac:dyDescent="0.25">
      <c r="A30" s="207"/>
    </row>
    <row r="31" spans="1:43" s="64" customFormat="1" x14ac:dyDescent="0.25"/>
    <row r="32" spans="1:43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  <row r="422" s="64" customFormat="1" x14ac:dyDescent="0.25"/>
    <row r="423" s="64" customFormat="1" x14ac:dyDescent="0.25"/>
    <row r="424" s="64" customFormat="1" x14ac:dyDescent="0.25"/>
    <row r="425" s="64" customFormat="1" x14ac:dyDescent="0.25"/>
    <row r="426" s="64" customFormat="1" x14ac:dyDescent="0.25"/>
    <row r="427" s="64" customFormat="1" x14ac:dyDescent="0.25"/>
    <row r="428" s="64" customFormat="1" x14ac:dyDescent="0.25"/>
    <row r="429" s="64" customFormat="1" x14ac:dyDescent="0.25"/>
    <row r="430" s="64" customFormat="1" x14ac:dyDescent="0.25"/>
    <row r="431" s="64" customFormat="1" x14ac:dyDescent="0.25"/>
    <row r="432" s="64" customFormat="1" x14ac:dyDescent="0.25"/>
    <row r="433" s="64" customFormat="1" x14ac:dyDescent="0.25"/>
    <row r="434" s="64" customFormat="1" x14ac:dyDescent="0.25"/>
    <row r="435" s="64" customFormat="1" x14ac:dyDescent="0.25"/>
    <row r="436" s="64" customFormat="1" x14ac:dyDescent="0.25"/>
    <row r="437" s="64" customFormat="1" x14ac:dyDescent="0.25"/>
    <row r="438" s="64" customFormat="1" x14ac:dyDescent="0.25"/>
    <row r="439" s="64" customFormat="1" x14ac:dyDescent="0.25"/>
    <row r="440" s="64" customFormat="1" x14ac:dyDescent="0.25"/>
    <row r="441" s="64" customFormat="1" x14ac:dyDescent="0.25"/>
    <row r="442" s="64" customFormat="1" x14ac:dyDescent="0.25"/>
    <row r="443" s="64" customFormat="1" x14ac:dyDescent="0.25"/>
    <row r="444" s="64" customFormat="1" x14ac:dyDescent="0.25"/>
    <row r="445" s="64" customFormat="1" x14ac:dyDescent="0.25"/>
    <row r="446" s="64" customFormat="1" x14ac:dyDescent="0.25"/>
    <row r="447" s="64" customFormat="1" x14ac:dyDescent="0.25"/>
    <row r="448" s="64" customFormat="1" x14ac:dyDescent="0.25"/>
    <row r="449" s="64" customFormat="1" x14ac:dyDescent="0.25"/>
    <row r="450" s="64" customFormat="1" x14ac:dyDescent="0.25"/>
    <row r="451" s="64" customFormat="1" x14ac:dyDescent="0.25"/>
    <row r="452" s="64" customFormat="1" x14ac:dyDescent="0.25"/>
    <row r="453" s="64" customFormat="1" x14ac:dyDescent="0.25"/>
    <row r="454" s="64" customFormat="1" x14ac:dyDescent="0.25"/>
    <row r="455" s="64" customFormat="1" x14ac:dyDescent="0.25"/>
    <row r="456" s="64" customFormat="1" x14ac:dyDescent="0.25"/>
    <row r="457" s="64" customFormat="1" x14ac:dyDescent="0.25"/>
    <row r="458" s="64" customFormat="1" x14ac:dyDescent="0.25"/>
    <row r="459" s="64" customFormat="1" x14ac:dyDescent="0.25"/>
    <row r="460" s="64" customFormat="1" x14ac:dyDescent="0.25"/>
    <row r="461" s="64" customFormat="1" x14ac:dyDescent="0.25"/>
    <row r="462" s="64" customFormat="1" x14ac:dyDescent="0.25"/>
    <row r="463" s="64" customFormat="1" x14ac:dyDescent="0.25"/>
    <row r="464" s="64" customFormat="1" x14ac:dyDescent="0.25"/>
    <row r="465" s="64" customFormat="1" x14ac:dyDescent="0.25"/>
    <row r="466" s="64" customFormat="1" x14ac:dyDescent="0.25"/>
    <row r="467" s="64" customFormat="1" x14ac:dyDescent="0.25"/>
    <row r="468" s="64" customFormat="1" x14ac:dyDescent="0.25"/>
    <row r="469" s="64" customFormat="1" x14ac:dyDescent="0.25"/>
    <row r="470" s="64" customFormat="1" x14ac:dyDescent="0.25"/>
    <row r="471" s="64" customFormat="1" x14ac:dyDescent="0.25"/>
    <row r="472" s="64" customFormat="1" x14ac:dyDescent="0.25"/>
    <row r="473" s="64" customFormat="1" x14ac:dyDescent="0.25"/>
    <row r="474" s="64" customFormat="1" x14ac:dyDescent="0.25"/>
    <row r="475" s="64" customFormat="1" x14ac:dyDescent="0.25"/>
    <row r="476" s="64" customFormat="1" x14ac:dyDescent="0.25"/>
    <row r="477" s="64" customFormat="1" x14ac:dyDescent="0.25"/>
    <row r="478" s="64" customFormat="1" x14ac:dyDescent="0.25"/>
    <row r="479" s="64" customFormat="1" x14ac:dyDescent="0.25"/>
    <row r="480" s="64" customFormat="1" x14ac:dyDescent="0.25"/>
    <row r="481" s="64" customFormat="1" x14ac:dyDescent="0.25"/>
    <row r="482" s="64" customFormat="1" x14ac:dyDescent="0.25"/>
    <row r="483" s="64" customFormat="1" x14ac:dyDescent="0.25"/>
    <row r="484" s="64" customFormat="1" x14ac:dyDescent="0.25"/>
    <row r="485" s="64" customFormat="1" x14ac:dyDescent="0.25"/>
    <row r="486" s="64" customFormat="1" x14ac:dyDescent="0.25"/>
    <row r="487" s="64" customFormat="1" x14ac:dyDescent="0.25"/>
    <row r="488" s="64" customFormat="1" x14ac:dyDescent="0.25"/>
    <row r="489" s="64" customFormat="1" x14ac:dyDescent="0.25"/>
    <row r="490" s="64" customFormat="1" x14ac:dyDescent="0.25"/>
    <row r="491" s="64" customFormat="1" x14ac:dyDescent="0.25"/>
    <row r="492" s="64" customFormat="1" x14ac:dyDescent="0.25"/>
    <row r="493" s="64" customFormat="1" x14ac:dyDescent="0.25"/>
    <row r="494" s="64" customFormat="1" x14ac:dyDescent="0.25"/>
    <row r="495" s="64" customFormat="1" x14ac:dyDescent="0.25"/>
    <row r="496" s="64" customFormat="1" x14ac:dyDescent="0.25"/>
    <row r="497" s="64" customFormat="1" x14ac:dyDescent="0.25"/>
    <row r="498" s="64" customFormat="1" x14ac:dyDescent="0.25"/>
    <row r="499" s="64" customFormat="1" x14ac:dyDescent="0.25"/>
    <row r="500" s="64" customFormat="1" x14ac:dyDescent="0.25"/>
    <row r="501" s="64" customFormat="1" x14ac:dyDescent="0.25"/>
    <row r="502" s="64" customFormat="1" x14ac:dyDescent="0.25"/>
    <row r="503" s="64" customFormat="1" x14ac:dyDescent="0.25"/>
    <row r="504" s="64" customFormat="1" x14ac:dyDescent="0.25"/>
    <row r="505" s="64" customFormat="1" x14ac:dyDescent="0.25"/>
    <row r="506" s="64" customFormat="1" x14ac:dyDescent="0.25"/>
    <row r="507" s="64" customFormat="1" x14ac:dyDescent="0.25"/>
    <row r="508" s="64" customFormat="1" x14ac:dyDescent="0.25"/>
    <row r="509" s="64" customFormat="1" x14ac:dyDescent="0.25"/>
    <row r="510" s="64" customFormat="1" x14ac:dyDescent="0.25"/>
    <row r="511" s="64" customFormat="1" x14ac:dyDescent="0.25"/>
    <row r="512" s="64" customFormat="1" x14ac:dyDescent="0.25"/>
    <row r="513" s="64" customFormat="1" x14ac:dyDescent="0.25"/>
    <row r="514" s="64" customFormat="1" x14ac:dyDescent="0.25"/>
    <row r="515" s="64" customFormat="1" x14ac:dyDescent="0.25"/>
    <row r="516" s="64" customFormat="1" x14ac:dyDescent="0.25"/>
    <row r="517" s="64" customFormat="1" x14ac:dyDescent="0.25"/>
    <row r="518" s="64" customFormat="1" x14ac:dyDescent="0.25"/>
    <row r="519" s="64" customFormat="1" x14ac:dyDescent="0.25"/>
    <row r="520" s="64" customFormat="1" x14ac:dyDescent="0.25"/>
    <row r="521" s="64" customFormat="1" x14ac:dyDescent="0.25"/>
    <row r="522" s="64" customFormat="1" x14ac:dyDescent="0.25"/>
    <row r="523" s="64" customFormat="1" x14ac:dyDescent="0.25"/>
    <row r="524" s="64" customFormat="1" x14ac:dyDescent="0.25"/>
    <row r="525" s="64" customFormat="1" x14ac:dyDescent="0.25"/>
    <row r="526" s="64" customFormat="1" x14ac:dyDescent="0.25"/>
    <row r="527" s="64" customFormat="1" x14ac:dyDescent="0.25"/>
    <row r="528" s="64" customFormat="1" x14ac:dyDescent="0.25"/>
    <row r="529" s="64" customFormat="1" x14ac:dyDescent="0.25"/>
    <row r="530" s="64" customFormat="1" x14ac:dyDescent="0.25"/>
    <row r="531" s="64" customFormat="1" x14ac:dyDescent="0.25"/>
    <row r="532" s="64" customFormat="1" x14ac:dyDescent="0.25"/>
    <row r="533" s="64" customFormat="1" x14ac:dyDescent="0.25"/>
    <row r="534" s="64" customFormat="1" x14ac:dyDescent="0.25"/>
    <row r="535" s="64" customFormat="1" x14ac:dyDescent="0.25"/>
    <row r="536" s="64" customFormat="1" x14ac:dyDescent="0.25"/>
    <row r="537" s="64" customFormat="1" x14ac:dyDescent="0.25"/>
    <row r="538" s="64" customFormat="1" x14ac:dyDescent="0.25"/>
    <row r="539" s="64" customFormat="1" x14ac:dyDescent="0.25"/>
    <row r="540" s="64" customFormat="1" x14ac:dyDescent="0.25"/>
    <row r="541" s="64" customFormat="1" x14ac:dyDescent="0.25"/>
    <row r="542" s="64" customFormat="1" x14ac:dyDescent="0.25"/>
    <row r="543" s="64" customFormat="1" x14ac:dyDescent="0.25"/>
    <row r="544" s="64" customFormat="1" x14ac:dyDescent="0.25"/>
    <row r="545" s="64" customFormat="1" x14ac:dyDescent="0.25"/>
    <row r="546" s="64" customFormat="1" x14ac:dyDescent="0.25"/>
    <row r="547" s="64" customFormat="1" x14ac:dyDescent="0.25"/>
    <row r="548" s="64" customFormat="1" x14ac:dyDescent="0.25"/>
    <row r="549" s="64" customFormat="1" x14ac:dyDescent="0.25"/>
    <row r="550" s="64" customFormat="1" x14ac:dyDescent="0.25"/>
    <row r="551" s="64" customFormat="1" x14ac:dyDescent="0.25"/>
    <row r="552" s="64" customFormat="1" x14ac:dyDescent="0.25"/>
    <row r="553" s="64" customFormat="1" x14ac:dyDescent="0.25"/>
    <row r="554" s="64" customFormat="1" x14ac:dyDescent="0.25"/>
    <row r="555" s="64" customFormat="1" x14ac:dyDescent="0.25"/>
    <row r="556" s="64" customFormat="1" x14ac:dyDescent="0.25"/>
    <row r="557" s="64" customFormat="1" x14ac:dyDescent="0.25"/>
    <row r="558" s="64" customFormat="1" x14ac:dyDescent="0.25"/>
    <row r="559" s="64" customFormat="1" x14ac:dyDescent="0.25"/>
    <row r="560" s="64" customFormat="1" x14ac:dyDescent="0.25"/>
    <row r="561" s="64" customFormat="1" x14ac:dyDescent="0.25"/>
    <row r="562" s="64" customFormat="1" x14ac:dyDescent="0.25"/>
    <row r="563" s="64" customFormat="1" x14ac:dyDescent="0.25"/>
    <row r="564" s="64" customFormat="1" x14ac:dyDescent="0.25"/>
    <row r="565" s="64" customFormat="1" x14ac:dyDescent="0.25"/>
    <row r="566" s="64" customFormat="1" x14ac:dyDescent="0.25"/>
    <row r="567" s="64" customFormat="1" x14ac:dyDescent="0.25"/>
    <row r="568" s="64" customFormat="1" x14ac:dyDescent="0.25"/>
    <row r="569" s="64" customFormat="1" x14ac:dyDescent="0.25"/>
    <row r="570" s="64" customFormat="1" x14ac:dyDescent="0.25"/>
    <row r="571" s="64" customFormat="1" x14ac:dyDescent="0.25"/>
    <row r="572" s="64" customFormat="1" x14ac:dyDescent="0.25"/>
    <row r="573" s="64" customFormat="1" x14ac:dyDescent="0.25"/>
    <row r="574" s="64" customFormat="1" x14ac:dyDescent="0.25"/>
    <row r="575" s="64" customFormat="1" x14ac:dyDescent="0.25"/>
    <row r="576" s="64" customFormat="1" x14ac:dyDescent="0.25"/>
    <row r="577" s="64" customFormat="1" x14ac:dyDescent="0.25"/>
    <row r="578" s="64" customFormat="1" x14ac:dyDescent="0.25"/>
    <row r="579" s="64" customFormat="1" x14ac:dyDescent="0.25"/>
    <row r="580" s="64" customFormat="1" x14ac:dyDescent="0.25"/>
    <row r="581" s="64" customFormat="1" x14ac:dyDescent="0.25"/>
    <row r="582" s="64" customFormat="1" x14ac:dyDescent="0.25"/>
    <row r="583" s="64" customFormat="1" x14ac:dyDescent="0.25"/>
    <row r="584" s="64" customFormat="1" x14ac:dyDescent="0.25"/>
    <row r="585" s="64" customFormat="1" x14ac:dyDescent="0.25"/>
    <row r="586" s="64" customFormat="1" x14ac:dyDescent="0.25"/>
    <row r="587" s="64" customFormat="1" x14ac:dyDescent="0.25"/>
    <row r="588" s="64" customFormat="1" x14ac:dyDescent="0.25"/>
    <row r="589" s="64" customFormat="1" x14ac:dyDescent="0.25"/>
    <row r="590" s="64" customFormat="1" x14ac:dyDescent="0.25"/>
    <row r="591" s="64" customFormat="1" x14ac:dyDescent="0.25"/>
    <row r="592" s="64" customFormat="1" x14ac:dyDescent="0.25"/>
    <row r="593" s="64" customFormat="1" x14ac:dyDescent="0.25"/>
    <row r="594" s="64" customFormat="1" x14ac:dyDescent="0.25"/>
    <row r="595" s="64" customFormat="1" x14ac:dyDescent="0.25"/>
    <row r="596" s="64" customFormat="1" x14ac:dyDescent="0.25"/>
    <row r="597" s="64" customFormat="1" x14ac:dyDescent="0.25"/>
    <row r="598" s="64" customFormat="1" x14ac:dyDescent="0.25"/>
    <row r="599" s="64" customFormat="1" x14ac:dyDescent="0.25"/>
    <row r="600" s="64" customFormat="1" x14ac:dyDescent="0.25"/>
    <row r="601" s="64" customFormat="1" x14ac:dyDescent="0.25"/>
    <row r="602" s="64" customFormat="1" x14ac:dyDescent="0.25"/>
    <row r="603" s="64" customFormat="1" x14ac:dyDescent="0.25"/>
    <row r="604" s="64" customFormat="1" x14ac:dyDescent="0.25"/>
    <row r="605" s="64" customFormat="1" x14ac:dyDescent="0.25"/>
    <row r="606" s="64" customFormat="1" x14ac:dyDescent="0.25"/>
    <row r="607" s="64" customFormat="1" x14ac:dyDescent="0.25"/>
    <row r="608" s="64" customFormat="1" x14ac:dyDescent="0.25"/>
    <row r="609" s="64" customFormat="1" x14ac:dyDescent="0.25"/>
    <row r="610" s="64" customFormat="1" x14ac:dyDescent="0.25"/>
    <row r="611" s="64" customFormat="1" x14ac:dyDescent="0.25"/>
    <row r="612" s="64" customFormat="1" x14ac:dyDescent="0.25"/>
    <row r="613" s="64" customFormat="1" x14ac:dyDescent="0.25"/>
    <row r="614" s="64" customFormat="1" x14ac:dyDescent="0.25"/>
    <row r="615" s="64" customFormat="1" x14ac:dyDescent="0.25"/>
    <row r="616" s="64" customFormat="1" x14ac:dyDescent="0.25"/>
    <row r="617" s="64" customFormat="1" x14ac:dyDescent="0.25"/>
    <row r="618" s="64" customFormat="1" x14ac:dyDescent="0.25"/>
    <row r="619" s="64" customFormat="1" x14ac:dyDescent="0.25"/>
    <row r="620" s="64" customFormat="1" x14ac:dyDescent="0.25"/>
    <row r="621" s="64" customFormat="1" x14ac:dyDescent="0.25"/>
    <row r="622" s="64" customFormat="1" x14ac:dyDescent="0.25"/>
    <row r="623" s="64" customFormat="1" x14ac:dyDescent="0.25"/>
    <row r="624" s="64" customFormat="1" x14ac:dyDescent="0.25"/>
    <row r="625" s="64" customFormat="1" x14ac:dyDescent="0.25"/>
    <row r="626" s="64" customFormat="1" x14ac:dyDescent="0.25"/>
    <row r="627" s="64" customFormat="1" x14ac:dyDescent="0.25"/>
    <row r="628" s="64" customFormat="1" x14ac:dyDescent="0.25"/>
    <row r="629" s="64" customFormat="1" x14ac:dyDescent="0.25"/>
    <row r="630" s="64" customFormat="1" x14ac:dyDescent="0.25"/>
    <row r="631" s="64" customFormat="1" x14ac:dyDescent="0.25"/>
    <row r="632" s="64" customFormat="1" x14ac:dyDescent="0.25"/>
    <row r="633" s="64" customFormat="1" x14ac:dyDescent="0.25"/>
    <row r="634" s="64" customFormat="1" x14ac:dyDescent="0.25"/>
    <row r="635" s="64" customFormat="1" x14ac:dyDescent="0.25"/>
    <row r="636" s="64" customFormat="1" x14ac:dyDescent="0.25"/>
    <row r="637" s="64" customFormat="1" x14ac:dyDescent="0.25"/>
    <row r="638" s="64" customFormat="1" x14ac:dyDescent="0.25"/>
    <row r="639" s="64" customFormat="1" x14ac:dyDescent="0.25"/>
    <row r="640" s="64" customFormat="1" x14ac:dyDescent="0.25"/>
    <row r="641" s="64" customFormat="1" x14ac:dyDescent="0.25"/>
    <row r="642" s="64" customFormat="1" x14ac:dyDescent="0.25"/>
    <row r="643" s="64" customFormat="1" x14ac:dyDescent="0.25"/>
    <row r="644" s="64" customFormat="1" x14ac:dyDescent="0.25"/>
    <row r="645" s="64" customFormat="1" x14ac:dyDescent="0.25"/>
    <row r="646" s="64" customFormat="1" x14ac:dyDescent="0.25"/>
    <row r="647" s="64" customFormat="1" x14ac:dyDescent="0.25"/>
    <row r="648" s="64" customFormat="1" x14ac:dyDescent="0.25"/>
    <row r="649" s="64" customFormat="1" x14ac:dyDescent="0.25"/>
    <row r="650" s="64" customFormat="1" x14ac:dyDescent="0.25"/>
    <row r="651" s="64" customFormat="1" x14ac:dyDescent="0.25"/>
    <row r="652" s="64" customFormat="1" x14ac:dyDescent="0.25"/>
    <row r="653" s="64" customFormat="1" x14ac:dyDescent="0.25"/>
    <row r="654" s="64" customFormat="1" x14ac:dyDescent="0.25"/>
    <row r="655" s="64" customFormat="1" x14ac:dyDescent="0.25"/>
    <row r="656" s="64" customFormat="1" x14ac:dyDescent="0.25"/>
    <row r="657" s="64" customFormat="1" x14ac:dyDescent="0.25"/>
    <row r="658" s="64" customFormat="1" x14ac:dyDescent="0.25"/>
    <row r="659" s="64" customFormat="1" x14ac:dyDescent="0.25"/>
    <row r="660" s="64" customFormat="1" x14ac:dyDescent="0.25"/>
    <row r="661" s="64" customFormat="1" x14ac:dyDescent="0.25"/>
    <row r="662" s="64" customFormat="1" x14ac:dyDescent="0.25"/>
    <row r="663" s="64" customFormat="1" x14ac:dyDescent="0.25"/>
    <row r="664" s="64" customFormat="1" x14ac:dyDescent="0.25"/>
    <row r="665" s="64" customFormat="1" x14ac:dyDescent="0.25"/>
    <row r="666" s="64" customFormat="1" x14ac:dyDescent="0.25"/>
    <row r="667" s="64" customFormat="1" x14ac:dyDescent="0.25"/>
    <row r="668" s="64" customFormat="1" x14ac:dyDescent="0.25"/>
    <row r="669" s="64" customFormat="1" x14ac:dyDescent="0.25"/>
    <row r="670" s="64" customFormat="1" x14ac:dyDescent="0.25"/>
    <row r="671" s="64" customFormat="1" x14ac:dyDescent="0.25"/>
    <row r="672" s="64" customFormat="1" x14ac:dyDescent="0.25"/>
    <row r="673" s="64" customFormat="1" x14ac:dyDescent="0.25"/>
    <row r="674" s="64" customFormat="1" x14ac:dyDescent="0.25"/>
    <row r="675" s="64" customFormat="1" x14ac:dyDescent="0.25"/>
    <row r="676" s="64" customFormat="1" x14ac:dyDescent="0.25"/>
    <row r="677" s="64" customFormat="1" x14ac:dyDescent="0.25"/>
    <row r="678" s="64" customFormat="1" x14ac:dyDescent="0.25"/>
    <row r="679" s="64" customFormat="1" x14ac:dyDescent="0.25"/>
    <row r="680" s="64" customFormat="1" x14ac:dyDescent="0.25"/>
    <row r="681" s="64" customFormat="1" x14ac:dyDescent="0.25"/>
    <row r="682" s="64" customFormat="1" x14ac:dyDescent="0.25"/>
    <row r="683" s="64" customFormat="1" x14ac:dyDescent="0.25"/>
    <row r="684" s="64" customFormat="1" x14ac:dyDescent="0.25"/>
    <row r="685" s="64" customFormat="1" x14ac:dyDescent="0.25"/>
    <row r="686" s="64" customFormat="1" x14ac:dyDescent="0.25"/>
    <row r="687" s="64" customFormat="1" x14ac:dyDescent="0.25"/>
    <row r="688" s="64" customFormat="1" x14ac:dyDescent="0.25"/>
    <row r="689" s="64" customFormat="1" x14ac:dyDescent="0.25"/>
    <row r="690" s="64" customFormat="1" x14ac:dyDescent="0.25"/>
    <row r="691" s="64" customFormat="1" x14ac:dyDescent="0.25"/>
    <row r="692" s="64" customFormat="1" x14ac:dyDescent="0.25"/>
    <row r="693" s="64" customFormat="1" x14ac:dyDescent="0.25"/>
    <row r="694" s="64" customFormat="1" x14ac:dyDescent="0.25"/>
    <row r="695" s="64" customFormat="1" x14ac:dyDescent="0.25"/>
    <row r="696" s="64" customFormat="1" x14ac:dyDescent="0.25"/>
    <row r="697" s="64" customFormat="1" x14ac:dyDescent="0.25"/>
    <row r="698" s="64" customFormat="1" x14ac:dyDescent="0.25"/>
    <row r="699" s="64" customFormat="1" x14ac:dyDescent="0.25"/>
    <row r="700" s="64" customFormat="1" x14ac:dyDescent="0.25"/>
    <row r="701" s="64" customFormat="1" x14ac:dyDescent="0.25"/>
    <row r="702" s="64" customFormat="1" x14ac:dyDescent="0.25"/>
    <row r="703" s="64" customFormat="1" x14ac:dyDescent="0.25"/>
    <row r="704" s="64" customFormat="1" x14ac:dyDescent="0.25"/>
    <row r="705" s="64" customFormat="1" x14ac:dyDescent="0.25"/>
    <row r="706" s="64" customFormat="1" x14ac:dyDescent="0.25"/>
    <row r="707" s="64" customFormat="1" x14ac:dyDescent="0.25"/>
    <row r="708" s="64" customFormat="1" x14ac:dyDescent="0.25"/>
    <row r="709" s="64" customFormat="1" x14ac:dyDescent="0.25"/>
    <row r="710" s="64" customFormat="1" x14ac:dyDescent="0.25"/>
    <row r="711" s="64" customFormat="1" x14ac:dyDescent="0.25"/>
    <row r="712" s="64" customFormat="1" x14ac:dyDescent="0.25"/>
    <row r="713" s="64" customFormat="1" x14ac:dyDescent="0.25"/>
    <row r="714" s="64" customFormat="1" x14ac:dyDescent="0.25"/>
    <row r="715" s="64" customFormat="1" x14ac:dyDescent="0.25"/>
    <row r="716" s="64" customFormat="1" x14ac:dyDescent="0.25"/>
    <row r="717" s="64" customFormat="1" x14ac:dyDescent="0.25"/>
    <row r="718" s="64" customFormat="1" x14ac:dyDescent="0.25"/>
    <row r="719" s="64" customFormat="1" x14ac:dyDescent="0.25"/>
    <row r="720" s="64" customFormat="1" x14ac:dyDescent="0.25"/>
    <row r="721" s="64" customFormat="1" x14ac:dyDescent="0.25"/>
    <row r="722" s="64" customFormat="1" x14ac:dyDescent="0.25"/>
    <row r="723" s="64" customFormat="1" x14ac:dyDescent="0.25"/>
    <row r="724" s="64" customFormat="1" x14ac:dyDescent="0.25"/>
    <row r="725" s="64" customFormat="1" x14ac:dyDescent="0.25"/>
    <row r="726" s="64" customFormat="1" x14ac:dyDescent="0.25"/>
    <row r="727" s="64" customFormat="1" x14ac:dyDescent="0.25"/>
    <row r="728" s="64" customFormat="1" x14ac:dyDescent="0.25"/>
    <row r="729" s="64" customFormat="1" x14ac:dyDescent="0.25"/>
    <row r="730" s="64" customFormat="1" x14ac:dyDescent="0.25"/>
    <row r="731" s="64" customFormat="1" x14ac:dyDescent="0.25"/>
    <row r="732" s="64" customFormat="1" x14ac:dyDescent="0.25"/>
    <row r="733" s="64" customFormat="1" x14ac:dyDescent="0.25"/>
    <row r="734" s="64" customFormat="1" x14ac:dyDescent="0.25"/>
    <row r="735" s="64" customFormat="1" x14ac:dyDescent="0.25"/>
    <row r="736" s="64" customFormat="1" x14ac:dyDescent="0.25"/>
    <row r="737" s="64" customFormat="1" x14ac:dyDescent="0.25"/>
    <row r="738" s="64" customFormat="1" x14ac:dyDescent="0.25"/>
    <row r="739" s="64" customFormat="1" x14ac:dyDescent="0.25"/>
    <row r="740" s="64" customFormat="1" x14ac:dyDescent="0.25"/>
    <row r="741" s="64" customFormat="1" x14ac:dyDescent="0.25"/>
    <row r="742" s="64" customFormat="1" x14ac:dyDescent="0.25"/>
    <row r="743" s="64" customFormat="1" x14ac:dyDescent="0.25"/>
    <row r="744" s="64" customFormat="1" x14ac:dyDescent="0.25"/>
    <row r="745" s="64" customFormat="1" x14ac:dyDescent="0.25"/>
    <row r="746" s="64" customFormat="1" x14ac:dyDescent="0.25"/>
    <row r="747" s="64" customFormat="1" x14ac:dyDescent="0.25"/>
    <row r="748" s="64" customFormat="1" x14ac:dyDescent="0.25"/>
    <row r="749" s="64" customFormat="1" x14ac:dyDescent="0.25"/>
    <row r="750" s="64" customFormat="1" x14ac:dyDescent="0.25"/>
    <row r="751" s="64" customFormat="1" x14ac:dyDescent="0.25"/>
    <row r="752" s="64" customFormat="1" x14ac:dyDescent="0.25"/>
    <row r="753" s="64" customFormat="1" x14ac:dyDescent="0.25"/>
    <row r="754" s="64" customFormat="1" x14ac:dyDescent="0.25"/>
    <row r="755" s="64" customFormat="1" x14ac:dyDescent="0.25"/>
    <row r="756" s="64" customFormat="1" x14ac:dyDescent="0.25"/>
    <row r="757" s="64" customFormat="1" x14ac:dyDescent="0.25"/>
    <row r="758" s="64" customFormat="1" x14ac:dyDescent="0.25"/>
    <row r="759" s="64" customFormat="1" x14ac:dyDescent="0.25"/>
    <row r="760" s="64" customFormat="1" x14ac:dyDescent="0.25"/>
    <row r="761" s="64" customFormat="1" x14ac:dyDescent="0.25"/>
    <row r="762" s="64" customFormat="1" x14ac:dyDescent="0.25"/>
    <row r="763" s="64" customFormat="1" x14ac:dyDescent="0.25"/>
    <row r="764" s="64" customFormat="1" x14ac:dyDescent="0.25"/>
    <row r="765" s="64" customFormat="1" x14ac:dyDescent="0.25"/>
    <row r="766" s="64" customFormat="1" x14ac:dyDescent="0.25"/>
    <row r="767" s="64" customFormat="1" x14ac:dyDescent="0.25"/>
    <row r="768" s="64" customFormat="1" x14ac:dyDescent="0.25"/>
    <row r="769" s="64" customFormat="1" x14ac:dyDescent="0.25"/>
    <row r="770" s="64" customFormat="1" x14ac:dyDescent="0.25"/>
    <row r="771" s="64" customFormat="1" x14ac:dyDescent="0.25"/>
    <row r="772" s="64" customFormat="1" x14ac:dyDescent="0.25"/>
    <row r="773" s="64" customFormat="1" x14ac:dyDescent="0.25"/>
    <row r="774" s="64" customFormat="1" x14ac:dyDescent="0.25"/>
    <row r="775" s="64" customFormat="1" x14ac:dyDescent="0.25"/>
    <row r="776" s="64" customFormat="1" x14ac:dyDescent="0.25"/>
    <row r="777" s="64" customFormat="1" x14ac:dyDescent="0.25"/>
    <row r="778" s="64" customFormat="1" x14ac:dyDescent="0.25"/>
    <row r="779" s="64" customFormat="1" x14ac:dyDescent="0.25"/>
    <row r="780" s="64" customFormat="1" x14ac:dyDescent="0.25"/>
    <row r="781" s="64" customFormat="1" x14ac:dyDescent="0.25"/>
    <row r="782" s="64" customFormat="1" x14ac:dyDescent="0.25"/>
    <row r="783" s="64" customFormat="1" x14ac:dyDescent="0.25"/>
    <row r="784" s="64" customFormat="1" x14ac:dyDescent="0.25"/>
    <row r="785" s="64" customFormat="1" x14ac:dyDescent="0.25"/>
    <row r="786" s="64" customFormat="1" x14ac:dyDescent="0.25"/>
    <row r="787" s="64" customFormat="1" x14ac:dyDescent="0.25"/>
    <row r="788" s="64" customFormat="1" x14ac:dyDescent="0.25"/>
    <row r="789" s="64" customFormat="1" x14ac:dyDescent="0.25"/>
    <row r="790" s="64" customFormat="1" x14ac:dyDescent="0.25"/>
    <row r="791" s="64" customFormat="1" x14ac:dyDescent="0.25"/>
    <row r="792" s="64" customFormat="1" x14ac:dyDescent="0.25"/>
    <row r="793" s="64" customFormat="1" x14ac:dyDescent="0.25"/>
    <row r="794" s="64" customFormat="1" x14ac:dyDescent="0.25"/>
    <row r="795" s="64" customFormat="1" x14ac:dyDescent="0.25"/>
    <row r="796" s="64" customFormat="1" x14ac:dyDescent="0.25"/>
    <row r="797" s="64" customFormat="1" x14ac:dyDescent="0.25"/>
    <row r="798" s="64" customFormat="1" x14ac:dyDescent="0.25"/>
    <row r="799" s="64" customFormat="1" x14ac:dyDescent="0.25"/>
    <row r="800" s="64" customFormat="1" x14ac:dyDescent="0.25"/>
    <row r="801" s="64" customFormat="1" x14ac:dyDescent="0.25"/>
    <row r="802" s="64" customFormat="1" x14ac:dyDescent="0.25"/>
    <row r="803" s="64" customFormat="1" x14ac:dyDescent="0.25"/>
    <row r="804" s="64" customFormat="1" x14ac:dyDescent="0.25"/>
    <row r="805" s="64" customFormat="1" x14ac:dyDescent="0.25"/>
    <row r="806" s="64" customFormat="1" x14ac:dyDescent="0.25"/>
    <row r="807" s="64" customFormat="1" x14ac:dyDescent="0.25"/>
    <row r="808" s="64" customFormat="1" x14ac:dyDescent="0.25"/>
    <row r="809" s="64" customFormat="1" x14ac:dyDescent="0.25"/>
    <row r="810" s="64" customFormat="1" x14ac:dyDescent="0.25"/>
    <row r="811" s="64" customFormat="1" x14ac:dyDescent="0.25"/>
    <row r="812" s="64" customFormat="1" x14ac:dyDescent="0.25"/>
    <row r="813" s="64" customFormat="1" x14ac:dyDescent="0.25"/>
    <row r="814" s="64" customFormat="1" x14ac:dyDescent="0.25"/>
    <row r="815" s="64" customFormat="1" x14ac:dyDescent="0.25"/>
    <row r="816" s="64" customFormat="1" x14ac:dyDescent="0.25"/>
    <row r="817" s="64" customFormat="1" x14ac:dyDescent="0.25"/>
    <row r="818" s="64" customFormat="1" x14ac:dyDescent="0.25"/>
    <row r="819" s="64" customFormat="1" x14ac:dyDescent="0.25"/>
    <row r="820" s="64" customFormat="1" x14ac:dyDescent="0.25"/>
    <row r="821" s="64" customFormat="1" x14ac:dyDescent="0.25"/>
    <row r="822" s="64" customFormat="1" x14ac:dyDescent="0.25"/>
    <row r="823" s="64" customFormat="1" x14ac:dyDescent="0.25"/>
    <row r="824" s="64" customFormat="1" x14ac:dyDescent="0.25"/>
    <row r="825" s="64" customFormat="1" x14ac:dyDescent="0.25"/>
    <row r="826" s="64" customFormat="1" x14ac:dyDescent="0.25"/>
    <row r="827" s="64" customFormat="1" x14ac:dyDescent="0.25"/>
    <row r="828" s="64" customFormat="1" x14ac:dyDescent="0.25"/>
    <row r="829" s="64" customFormat="1" x14ac:dyDescent="0.25"/>
    <row r="830" s="64" customFormat="1" x14ac:dyDescent="0.25"/>
    <row r="831" s="64" customFormat="1" x14ac:dyDescent="0.25"/>
    <row r="832" s="64" customFormat="1" x14ac:dyDescent="0.25"/>
    <row r="833" s="64" customFormat="1" x14ac:dyDescent="0.25"/>
    <row r="834" s="64" customFormat="1" x14ac:dyDescent="0.25"/>
    <row r="835" s="64" customFormat="1" x14ac:dyDescent="0.25"/>
    <row r="836" s="64" customFormat="1" x14ac:dyDescent="0.25"/>
    <row r="837" s="64" customFormat="1" x14ac:dyDescent="0.25"/>
    <row r="838" s="64" customFormat="1" x14ac:dyDescent="0.25"/>
    <row r="839" s="64" customFormat="1" x14ac:dyDescent="0.25"/>
    <row r="840" s="64" customFormat="1" x14ac:dyDescent="0.25"/>
    <row r="841" s="64" customFormat="1" x14ac:dyDescent="0.25"/>
    <row r="842" s="64" customFormat="1" x14ac:dyDescent="0.25"/>
    <row r="843" s="64" customFormat="1" x14ac:dyDescent="0.25"/>
    <row r="844" s="64" customFormat="1" x14ac:dyDescent="0.25"/>
    <row r="845" s="64" customFormat="1" x14ac:dyDescent="0.25"/>
    <row r="846" s="64" customFormat="1" x14ac:dyDescent="0.25"/>
    <row r="847" s="64" customFormat="1" x14ac:dyDescent="0.25"/>
    <row r="848" s="64" customFormat="1" x14ac:dyDescent="0.25"/>
    <row r="849" s="64" customFormat="1" x14ac:dyDescent="0.25"/>
    <row r="850" s="64" customFormat="1" x14ac:dyDescent="0.25"/>
    <row r="851" s="64" customFormat="1" x14ac:dyDescent="0.25"/>
    <row r="852" s="64" customFormat="1" x14ac:dyDescent="0.25"/>
    <row r="853" s="64" customFormat="1" x14ac:dyDescent="0.25"/>
    <row r="854" s="64" customFormat="1" x14ac:dyDescent="0.25"/>
    <row r="855" s="64" customFormat="1" x14ac:dyDescent="0.25"/>
    <row r="856" s="64" customFormat="1" x14ac:dyDescent="0.25"/>
    <row r="857" s="64" customFormat="1" x14ac:dyDescent="0.25"/>
    <row r="858" s="64" customFormat="1" x14ac:dyDescent="0.25"/>
    <row r="859" s="64" customFormat="1" x14ac:dyDescent="0.25"/>
    <row r="860" s="64" customFormat="1" x14ac:dyDescent="0.25"/>
    <row r="861" s="64" customFormat="1" x14ac:dyDescent="0.25"/>
    <row r="862" s="64" customFormat="1" x14ac:dyDescent="0.25"/>
    <row r="863" s="64" customFormat="1" x14ac:dyDescent="0.25"/>
    <row r="864" s="64" customFormat="1" x14ac:dyDescent="0.25"/>
    <row r="865" s="64" customFormat="1" x14ac:dyDescent="0.25"/>
    <row r="866" s="64" customFormat="1" x14ac:dyDescent="0.25"/>
    <row r="867" s="64" customFormat="1" x14ac:dyDescent="0.25"/>
    <row r="868" s="64" customFormat="1" x14ac:dyDescent="0.25"/>
    <row r="869" s="64" customFormat="1" x14ac:dyDescent="0.25"/>
    <row r="870" s="64" customFormat="1" x14ac:dyDescent="0.25"/>
    <row r="871" s="64" customFormat="1" x14ac:dyDescent="0.25"/>
    <row r="872" s="64" customFormat="1" x14ac:dyDescent="0.25"/>
    <row r="873" s="64" customFormat="1" x14ac:dyDescent="0.25"/>
    <row r="874" s="64" customFormat="1" x14ac:dyDescent="0.25"/>
    <row r="875" s="64" customFormat="1" x14ac:dyDescent="0.25"/>
    <row r="876" s="64" customFormat="1" x14ac:dyDescent="0.25"/>
    <row r="877" s="64" customFormat="1" x14ac:dyDescent="0.25"/>
    <row r="878" s="64" customFormat="1" x14ac:dyDescent="0.25"/>
    <row r="879" s="64" customFormat="1" x14ac:dyDescent="0.25"/>
    <row r="880" s="64" customFormat="1" x14ac:dyDescent="0.25"/>
    <row r="881" s="64" customFormat="1" x14ac:dyDescent="0.25"/>
    <row r="882" s="64" customFormat="1" x14ac:dyDescent="0.25"/>
    <row r="883" s="64" customFormat="1" x14ac:dyDescent="0.25"/>
    <row r="884" s="64" customFormat="1" x14ac:dyDescent="0.25"/>
    <row r="885" s="64" customFormat="1" x14ac:dyDescent="0.25"/>
    <row r="886" s="64" customFormat="1" x14ac:dyDescent="0.25"/>
    <row r="887" s="64" customFormat="1" x14ac:dyDescent="0.25"/>
    <row r="888" s="64" customFormat="1" x14ac:dyDescent="0.25"/>
    <row r="889" s="64" customFormat="1" x14ac:dyDescent="0.25"/>
    <row r="890" s="64" customFormat="1" x14ac:dyDescent="0.25"/>
    <row r="891" s="64" customFormat="1" x14ac:dyDescent="0.25"/>
    <row r="892" s="64" customFormat="1" x14ac:dyDescent="0.25"/>
    <row r="893" s="64" customFormat="1" x14ac:dyDescent="0.25"/>
    <row r="894" s="64" customFormat="1" x14ac:dyDescent="0.25"/>
    <row r="895" s="64" customFormat="1" x14ac:dyDescent="0.25"/>
    <row r="896" s="64" customFormat="1" x14ac:dyDescent="0.25"/>
    <row r="897" s="64" customFormat="1" x14ac:dyDescent="0.25"/>
    <row r="898" s="64" customFormat="1" x14ac:dyDescent="0.25"/>
    <row r="899" s="64" customFormat="1" x14ac:dyDescent="0.25"/>
    <row r="900" s="64" customFormat="1" x14ac:dyDescent="0.25"/>
    <row r="901" s="64" customFormat="1" x14ac:dyDescent="0.25"/>
    <row r="902" s="64" customFormat="1" x14ac:dyDescent="0.25"/>
    <row r="903" s="64" customFormat="1" x14ac:dyDescent="0.25"/>
    <row r="904" s="64" customFormat="1" x14ac:dyDescent="0.25"/>
    <row r="905" s="64" customFormat="1" x14ac:dyDescent="0.25"/>
    <row r="906" s="64" customFormat="1" x14ac:dyDescent="0.25"/>
    <row r="907" s="64" customFormat="1" x14ac:dyDescent="0.25"/>
    <row r="908" s="64" customFormat="1" x14ac:dyDescent="0.25"/>
    <row r="909" s="64" customFormat="1" x14ac:dyDescent="0.25"/>
    <row r="910" s="64" customFormat="1" x14ac:dyDescent="0.25"/>
    <row r="911" s="64" customFormat="1" x14ac:dyDescent="0.25"/>
    <row r="912" s="64" customFormat="1" x14ac:dyDescent="0.25"/>
    <row r="913" s="64" customFormat="1" x14ac:dyDescent="0.25"/>
    <row r="914" s="64" customFormat="1" x14ac:dyDescent="0.25"/>
    <row r="915" s="64" customFormat="1" x14ac:dyDescent="0.25"/>
    <row r="916" s="64" customFormat="1" x14ac:dyDescent="0.25"/>
    <row r="917" s="64" customFormat="1" x14ac:dyDescent="0.25"/>
    <row r="918" s="64" customFormat="1" x14ac:dyDescent="0.25"/>
    <row r="919" s="64" customFormat="1" x14ac:dyDescent="0.25"/>
    <row r="920" s="64" customFormat="1" x14ac:dyDescent="0.25"/>
    <row r="921" s="64" customFormat="1" x14ac:dyDescent="0.25"/>
    <row r="922" s="64" customFormat="1" x14ac:dyDescent="0.25"/>
    <row r="923" s="64" customFormat="1" x14ac:dyDescent="0.25"/>
    <row r="924" s="64" customFormat="1" x14ac:dyDescent="0.25"/>
    <row r="925" s="64" customFormat="1" x14ac:dyDescent="0.25"/>
    <row r="926" s="64" customFormat="1" x14ac:dyDescent="0.25"/>
    <row r="927" s="64" customFormat="1" x14ac:dyDescent="0.25"/>
    <row r="928" s="64" customFormat="1" x14ac:dyDescent="0.25"/>
    <row r="929" s="64" customFormat="1" x14ac:dyDescent="0.25"/>
    <row r="930" s="64" customFormat="1" x14ac:dyDescent="0.25"/>
    <row r="931" s="64" customFormat="1" x14ac:dyDescent="0.25"/>
    <row r="932" s="64" customFormat="1" x14ac:dyDescent="0.25"/>
    <row r="933" s="64" customFormat="1" x14ac:dyDescent="0.25"/>
    <row r="934" s="64" customFormat="1" x14ac:dyDescent="0.25"/>
    <row r="935" s="64" customFormat="1" x14ac:dyDescent="0.25"/>
    <row r="936" s="64" customFormat="1" x14ac:dyDescent="0.25"/>
    <row r="937" s="64" customFormat="1" x14ac:dyDescent="0.25"/>
    <row r="938" s="64" customFormat="1" x14ac:dyDescent="0.25"/>
    <row r="939" s="64" customFormat="1" x14ac:dyDescent="0.25"/>
    <row r="940" s="64" customFormat="1" x14ac:dyDescent="0.25"/>
    <row r="941" s="64" customFormat="1" x14ac:dyDescent="0.25"/>
    <row r="942" s="64" customFormat="1" x14ac:dyDescent="0.25"/>
    <row r="943" s="64" customFormat="1" x14ac:dyDescent="0.25"/>
    <row r="944" s="64" customFormat="1" x14ac:dyDescent="0.25"/>
    <row r="945" s="64" customFormat="1" x14ac:dyDescent="0.25"/>
    <row r="946" s="64" customFormat="1" x14ac:dyDescent="0.25"/>
    <row r="947" s="64" customFormat="1" x14ac:dyDescent="0.25"/>
    <row r="948" s="64" customFormat="1" x14ac:dyDescent="0.25"/>
    <row r="949" s="64" customFormat="1" x14ac:dyDescent="0.25"/>
    <row r="950" s="64" customFormat="1" x14ac:dyDescent="0.25"/>
    <row r="951" s="64" customFormat="1" x14ac:dyDescent="0.25"/>
    <row r="952" s="64" customFormat="1" x14ac:dyDescent="0.25"/>
    <row r="953" s="64" customFormat="1" x14ac:dyDescent="0.25"/>
    <row r="954" s="64" customFormat="1" x14ac:dyDescent="0.25"/>
    <row r="955" s="64" customFormat="1" x14ac:dyDescent="0.25"/>
    <row r="956" s="64" customFormat="1" x14ac:dyDescent="0.25"/>
    <row r="957" s="64" customFormat="1" x14ac:dyDescent="0.25"/>
    <row r="958" s="64" customFormat="1" x14ac:dyDescent="0.25"/>
    <row r="959" s="64" customFormat="1" x14ac:dyDescent="0.25"/>
    <row r="960" s="64" customFormat="1" x14ac:dyDescent="0.25"/>
    <row r="961" s="64" customFormat="1" x14ac:dyDescent="0.25"/>
    <row r="962" s="64" customFormat="1" x14ac:dyDescent="0.25"/>
    <row r="963" s="64" customFormat="1" x14ac:dyDescent="0.25"/>
    <row r="964" s="64" customFormat="1" x14ac:dyDescent="0.25"/>
    <row r="965" s="64" customFormat="1" x14ac:dyDescent="0.25"/>
    <row r="966" s="64" customFormat="1" x14ac:dyDescent="0.25"/>
    <row r="967" s="64" customFormat="1" x14ac:dyDescent="0.25"/>
    <row r="968" s="64" customFormat="1" x14ac:dyDescent="0.25"/>
    <row r="969" s="64" customFormat="1" x14ac:dyDescent="0.25"/>
    <row r="970" s="64" customFormat="1" x14ac:dyDescent="0.25"/>
    <row r="971" s="64" customFormat="1" x14ac:dyDescent="0.25"/>
    <row r="972" s="64" customFormat="1" x14ac:dyDescent="0.25"/>
    <row r="973" s="64" customFormat="1" x14ac:dyDescent="0.25"/>
    <row r="974" s="64" customFormat="1" x14ac:dyDescent="0.25"/>
    <row r="975" s="64" customFormat="1" x14ac:dyDescent="0.25"/>
    <row r="976" s="64" customFormat="1" x14ac:dyDescent="0.25"/>
    <row r="977" s="64" customFormat="1" x14ac:dyDescent="0.25"/>
    <row r="978" s="64" customFormat="1" x14ac:dyDescent="0.25"/>
    <row r="979" s="64" customFormat="1" x14ac:dyDescent="0.25"/>
    <row r="980" s="64" customFormat="1" x14ac:dyDescent="0.25"/>
    <row r="981" s="64" customFormat="1" x14ac:dyDescent="0.25"/>
    <row r="982" s="64" customFormat="1" x14ac:dyDescent="0.25"/>
    <row r="983" s="64" customFormat="1" x14ac:dyDescent="0.25"/>
    <row r="984" s="64" customFormat="1" x14ac:dyDescent="0.25"/>
    <row r="985" s="64" customFormat="1" x14ac:dyDescent="0.25"/>
    <row r="986" s="64" customFormat="1" x14ac:dyDescent="0.25"/>
    <row r="987" s="64" customFormat="1" x14ac:dyDescent="0.25"/>
    <row r="988" s="64" customFormat="1" x14ac:dyDescent="0.25"/>
    <row r="989" s="64" customFormat="1" x14ac:dyDescent="0.25"/>
    <row r="990" s="64" customFormat="1" x14ac:dyDescent="0.25"/>
    <row r="991" s="64" customFormat="1" x14ac:dyDescent="0.25"/>
    <row r="992" s="64" customFormat="1" x14ac:dyDescent="0.25"/>
    <row r="993" s="64" customFormat="1" x14ac:dyDescent="0.25"/>
    <row r="994" s="64" customFormat="1" x14ac:dyDescent="0.25"/>
    <row r="995" s="64" customFormat="1" x14ac:dyDescent="0.25"/>
    <row r="996" s="64" customFormat="1" x14ac:dyDescent="0.25"/>
    <row r="997" s="64" customFormat="1" x14ac:dyDescent="0.25"/>
    <row r="998" s="64" customFormat="1" x14ac:dyDescent="0.25"/>
    <row r="999" s="64" customFormat="1" x14ac:dyDescent="0.25"/>
    <row r="1000" s="64" customFormat="1" x14ac:dyDescent="0.25"/>
    <row r="1001" s="64" customFormat="1" x14ac:dyDescent="0.25"/>
    <row r="1002" s="64" customFormat="1" x14ac:dyDescent="0.25"/>
    <row r="1003" s="64" customFormat="1" x14ac:dyDescent="0.25"/>
    <row r="1004" s="64" customFormat="1" x14ac:dyDescent="0.25"/>
    <row r="1005" s="64" customFormat="1" x14ac:dyDescent="0.25"/>
    <row r="1006" s="64" customFormat="1" x14ac:dyDescent="0.25"/>
    <row r="1007" s="64" customFormat="1" x14ac:dyDescent="0.25"/>
    <row r="1008" s="64" customFormat="1" x14ac:dyDescent="0.25"/>
    <row r="1009" s="64" customFormat="1" x14ac:dyDescent="0.25"/>
    <row r="1010" s="64" customFormat="1" x14ac:dyDescent="0.25"/>
    <row r="1011" s="64" customFormat="1" x14ac:dyDescent="0.25"/>
    <row r="1012" s="64" customFormat="1" x14ac:dyDescent="0.25"/>
    <row r="1013" s="64" customFormat="1" x14ac:dyDescent="0.25"/>
    <row r="1014" s="64" customFormat="1" x14ac:dyDescent="0.25"/>
    <row r="1015" s="64" customFormat="1" x14ac:dyDescent="0.25"/>
    <row r="1016" s="64" customFormat="1" x14ac:dyDescent="0.25"/>
    <row r="1017" s="64" customFormat="1" x14ac:dyDescent="0.25"/>
    <row r="1018" s="64" customFormat="1" x14ac:dyDescent="0.25"/>
    <row r="1019" s="64" customFormat="1" x14ac:dyDescent="0.25"/>
    <row r="1020" s="64" customFormat="1" x14ac:dyDescent="0.25"/>
    <row r="1021" s="64" customFormat="1" x14ac:dyDescent="0.25"/>
    <row r="1022" s="64" customFormat="1" x14ac:dyDescent="0.25"/>
    <row r="1023" s="64" customFormat="1" x14ac:dyDescent="0.25"/>
    <row r="1024" s="64" customFormat="1" x14ac:dyDescent="0.25"/>
    <row r="1025" s="64" customFormat="1" x14ac:dyDescent="0.25"/>
    <row r="1026" s="64" customFormat="1" x14ac:dyDescent="0.25"/>
    <row r="1027" s="64" customFormat="1" x14ac:dyDescent="0.25"/>
    <row r="1028" s="64" customFormat="1" x14ac:dyDescent="0.25"/>
    <row r="1029" s="64" customFormat="1" x14ac:dyDescent="0.25"/>
    <row r="1030" s="64" customFormat="1" x14ac:dyDescent="0.25"/>
    <row r="1031" s="64" customFormat="1" x14ac:dyDescent="0.25"/>
    <row r="1032" s="64" customFormat="1" x14ac:dyDescent="0.25"/>
    <row r="1033" s="64" customFormat="1" x14ac:dyDescent="0.25"/>
    <row r="1034" s="64" customFormat="1" x14ac:dyDescent="0.25"/>
    <row r="1035" s="64" customFormat="1" x14ac:dyDescent="0.25"/>
    <row r="1036" s="64" customFormat="1" x14ac:dyDescent="0.25"/>
    <row r="1037" s="64" customFormat="1" x14ac:dyDescent="0.25"/>
    <row r="1038" s="64" customFormat="1" x14ac:dyDescent="0.25"/>
    <row r="1039" s="64" customFormat="1" x14ac:dyDescent="0.25"/>
    <row r="1040" s="64" customFormat="1" x14ac:dyDescent="0.25"/>
    <row r="1041" s="64" customFormat="1" x14ac:dyDescent="0.25"/>
    <row r="1042" s="64" customFormat="1" x14ac:dyDescent="0.25"/>
    <row r="1043" s="64" customFormat="1" x14ac:dyDescent="0.25"/>
    <row r="1044" s="64" customFormat="1" x14ac:dyDescent="0.25"/>
    <row r="1045" s="64" customFormat="1" x14ac:dyDescent="0.25"/>
    <row r="1046" s="64" customFormat="1" x14ac:dyDescent="0.25"/>
    <row r="1047" s="64" customFormat="1" x14ac:dyDescent="0.25"/>
    <row r="1048" s="64" customFormat="1" x14ac:dyDescent="0.25"/>
    <row r="1049" s="64" customFormat="1" x14ac:dyDescent="0.25"/>
    <row r="1050" s="64" customFormat="1" x14ac:dyDescent="0.25"/>
    <row r="1051" s="64" customFormat="1" x14ac:dyDescent="0.25"/>
    <row r="1052" s="64" customFormat="1" x14ac:dyDescent="0.25"/>
    <row r="1053" s="64" customFormat="1" x14ac:dyDescent="0.25"/>
    <row r="1054" s="64" customFormat="1" x14ac:dyDescent="0.25"/>
    <row r="1055" s="64" customFormat="1" x14ac:dyDescent="0.25"/>
    <row r="1056" s="64" customFormat="1" x14ac:dyDescent="0.25"/>
    <row r="1057" s="64" customFormat="1" x14ac:dyDescent="0.25"/>
    <row r="1058" s="64" customFormat="1" x14ac:dyDescent="0.25"/>
    <row r="1059" s="64" customFormat="1" x14ac:dyDescent="0.25"/>
    <row r="1060" s="64" customFormat="1" x14ac:dyDescent="0.25"/>
    <row r="1061" s="64" customFormat="1" x14ac:dyDescent="0.25"/>
    <row r="1062" s="64" customFormat="1" x14ac:dyDescent="0.25"/>
    <row r="1063" s="64" customFormat="1" x14ac:dyDescent="0.25"/>
    <row r="1064" s="64" customFormat="1" x14ac:dyDescent="0.25"/>
    <row r="1065" s="64" customFormat="1" x14ac:dyDescent="0.25"/>
    <row r="1066" s="64" customFormat="1" x14ac:dyDescent="0.25"/>
    <row r="1067" s="64" customFormat="1" x14ac:dyDescent="0.25"/>
    <row r="1068" s="64" customFormat="1" x14ac:dyDescent="0.25"/>
    <row r="1069" s="64" customFormat="1" x14ac:dyDescent="0.25"/>
    <row r="1070" s="64" customFormat="1" x14ac:dyDescent="0.25"/>
    <row r="1071" s="64" customFormat="1" x14ac:dyDescent="0.25"/>
    <row r="1072" s="64" customFormat="1" x14ac:dyDescent="0.25"/>
    <row r="1073" s="64" customFormat="1" x14ac:dyDescent="0.25"/>
    <row r="1074" s="64" customFormat="1" x14ac:dyDescent="0.25"/>
    <row r="1075" s="64" customFormat="1" x14ac:dyDescent="0.25"/>
    <row r="1076" s="64" customFormat="1" x14ac:dyDescent="0.25"/>
    <row r="1077" s="64" customFormat="1" x14ac:dyDescent="0.25"/>
    <row r="1078" s="64" customFormat="1" x14ac:dyDescent="0.25"/>
    <row r="1079" s="64" customFormat="1" x14ac:dyDescent="0.25"/>
    <row r="1080" s="64" customFormat="1" x14ac:dyDescent="0.25"/>
    <row r="1081" s="64" customFormat="1" x14ac:dyDescent="0.25"/>
    <row r="1082" s="64" customFormat="1" x14ac:dyDescent="0.25"/>
    <row r="1083" s="64" customFormat="1" x14ac:dyDescent="0.25"/>
    <row r="1084" s="64" customFormat="1" x14ac:dyDescent="0.25"/>
    <row r="1085" s="64" customFormat="1" x14ac:dyDescent="0.25"/>
    <row r="1086" s="64" customFormat="1" x14ac:dyDescent="0.25"/>
    <row r="1087" s="64" customFormat="1" x14ac:dyDescent="0.25"/>
    <row r="1088" s="64" customFormat="1" x14ac:dyDescent="0.25"/>
    <row r="1089" s="64" customFormat="1" x14ac:dyDescent="0.25"/>
    <row r="1090" s="64" customFormat="1" x14ac:dyDescent="0.25"/>
    <row r="1091" s="64" customFormat="1" x14ac:dyDescent="0.25"/>
    <row r="1092" s="64" customFormat="1" x14ac:dyDescent="0.25"/>
    <row r="1093" s="64" customFormat="1" x14ac:dyDescent="0.25"/>
    <row r="1094" s="64" customFormat="1" x14ac:dyDescent="0.25"/>
    <row r="1095" s="64" customFormat="1" x14ac:dyDescent="0.25"/>
    <row r="1096" s="64" customFormat="1" x14ac:dyDescent="0.25"/>
    <row r="1097" s="64" customFormat="1" x14ac:dyDescent="0.25"/>
    <row r="1098" s="64" customFormat="1" x14ac:dyDescent="0.25"/>
    <row r="1099" s="64" customFormat="1" x14ac:dyDescent="0.25"/>
    <row r="1100" s="64" customFormat="1" x14ac:dyDescent="0.25"/>
    <row r="1101" s="64" customFormat="1" x14ac:dyDescent="0.25"/>
    <row r="1102" s="64" customFormat="1" x14ac:dyDescent="0.25"/>
    <row r="1103" s="64" customFormat="1" x14ac:dyDescent="0.25"/>
    <row r="1104" s="64" customFormat="1" x14ac:dyDescent="0.25"/>
    <row r="1105" s="64" customFormat="1" x14ac:dyDescent="0.25"/>
    <row r="1106" s="64" customFormat="1" x14ac:dyDescent="0.25"/>
    <row r="1107" s="64" customFormat="1" x14ac:dyDescent="0.25"/>
    <row r="1108" s="64" customFormat="1" x14ac:dyDescent="0.25"/>
    <row r="1109" s="64" customFormat="1" x14ac:dyDescent="0.25"/>
    <row r="1110" s="64" customFormat="1" x14ac:dyDescent="0.25"/>
    <row r="1111" s="64" customFormat="1" x14ac:dyDescent="0.25"/>
    <row r="1112" s="64" customFormat="1" x14ac:dyDescent="0.25"/>
    <row r="1113" s="64" customFormat="1" x14ac:dyDescent="0.25"/>
    <row r="1114" s="64" customFormat="1" x14ac:dyDescent="0.25"/>
    <row r="1115" s="64" customFormat="1" x14ac:dyDescent="0.25"/>
    <row r="1116" s="64" customFormat="1" x14ac:dyDescent="0.25"/>
    <row r="1117" s="64" customFormat="1" x14ac:dyDescent="0.25"/>
    <row r="1118" s="64" customFormat="1" x14ac:dyDescent="0.25"/>
    <row r="1119" s="64" customFormat="1" x14ac:dyDescent="0.25"/>
    <row r="1120" s="64" customFormat="1" x14ac:dyDescent="0.25"/>
    <row r="1121" s="64" customFormat="1" x14ac:dyDescent="0.25"/>
    <row r="1122" s="64" customFormat="1" x14ac:dyDescent="0.25"/>
    <row r="1123" s="64" customFormat="1" x14ac:dyDescent="0.25"/>
    <row r="1124" s="64" customFormat="1" x14ac:dyDescent="0.25"/>
    <row r="1125" s="64" customFormat="1" x14ac:dyDescent="0.25"/>
    <row r="1126" s="64" customFormat="1" x14ac:dyDescent="0.25"/>
    <row r="1127" s="64" customFormat="1" x14ac:dyDescent="0.25"/>
    <row r="1128" s="64" customFormat="1" x14ac:dyDescent="0.25"/>
    <row r="1129" s="64" customFormat="1" x14ac:dyDescent="0.25"/>
    <row r="1130" s="64" customFormat="1" x14ac:dyDescent="0.25"/>
    <row r="1131" s="64" customFormat="1" x14ac:dyDescent="0.25"/>
    <row r="1132" s="64" customFormat="1" x14ac:dyDescent="0.25"/>
    <row r="1133" s="64" customFormat="1" x14ac:dyDescent="0.25"/>
    <row r="1134" s="64" customFormat="1" x14ac:dyDescent="0.25"/>
    <row r="1135" s="64" customFormat="1" x14ac:dyDescent="0.25"/>
    <row r="1136" s="64" customFormat="1" x14ac:dyDescent="0.25"/>
    <row r="1137" s="64" customFormat="1" x14ac:dyDescent="0.25"/>
    <row r="1138" s="64" customFormat="1" x14ac:dyDescent="0.25"/>
    <row r="1139" s="64" customFormat="1" x14ac:dyDescent="0.25"/>
    <row r="1140" s="64" customFormat="1" x14ac:dyDescent="0.25"/>
    <row r="1141" s="64" customFormat="1" x14ac:dyDescent="0.25"/>
    <row r="1142" s="64" customFormat="1" x14ac:dyDescent="0.25"/>
    <row r="1143" s="64" customFormat="1" x14ac:dyDescent="0.25"/>
    <row r="1144" s="64" customFormat="1" x14ac:dyDescent="0.25"/>
    <row r="1145" s="64" customFormat="1" x14ac:dyDescent="0.25"/>
    <row r="1146" s="64" customFormat="1" x14ac:dyDescent="0.25"/>
    <row r="1147" s="64" customFormat="1" x14ac:dyDescent="0.25"/>
    <row r="1148" s="64" customFormat="1" x14ac:dyDescent="0.25"/>
    <row r="1149" s="64" customFormat="1" x14ac:dyDescent="0.25"/>
    <row r="1150" s="64" customFormat="1" x14ac:dyDescent="0.25"/>
    <row r="1151" s="64" customFormat="1" x14ac:dyDescent="0.25"/>
    <row r="1152" s="64" customFormat="1" x14ac:dyDescent="0.25"/>
    <row r="1153" s="64" customFormat="1" x14ac:dyDescent="0.25"/>
    <row r="1154" s="64" customFormat="1" x14ac:dyDescent="0.25"/>
    <row r="1155" s="64" customFormat="1" x14ac:dyDescent="0.25"/>
    <row r="1156" s="64" customFormat="1" x14ac:dyDescent="0.25"/>
    <row r="1157" s="64" customFormat="1" x14ac:dyDescent="0.25"/>
    <row r="1158" s="64" customFormat="1" x14ac:dyDescent="0.25"/>
    <row r="1159" s="64" customFormat="1" x14ac:dyDescent="0.25"/>
    <row r="1160" s="64" customFormat="1" x14ac:dyDescent="0.25"/>
    <row r="1161" s="64" customFormat="1" x14ac:dyDescent="0.25"/>
    <row r="1162" s="64" customFormat="1" x14ac:dyDescent="0.25"/>
    <row r="1163" s="64" customFormat="1" x14ac:dyDescent="0.25"/>
    <row r="1164" s="64" customFormat="1" x14ac:dyDescent="0.25"/>
    <row r="1165" s="64" customFormat="1" x14ac:dyDescent="0.25"/>
    <row r="1166" s="64" customFormat="1" x14ac:dyDescent="0.25"/>
    <row r="1167" s="64" customFormat="1" x14ac:dyDescent="0.25"/>
    <row r="1168" s="64" customFormat="1" x14ac:dyDescent="0.25"/>
    <row r="1169" s="64" customFormat="1" x14ac:dyDescent="0.25"/>
    <row r="1170" s="64" customFormat="1" x14ac:dyDescent="0.25"/>
    <row r="1171" s="64" customFormat="1" x14ac:dyDescent="0.25"/>
    <row r="1172" s="64" customFormat="1" x14ac:dyDescent="0.25"/>
    <row r="1173" s="64" customFormat="1" x14ac:dyDescent="0.25"/>
    <row r="1174" s="64" customFormat="1" x14ac:dyDescent="0.25"/>
    <row r="1175" s="64" customFormat="1" x14ac:dyDescent="0.25"/>
    <row r="1176" s="64" customFormat="1" x14ac:dyDescent="0.25"/>
    <row r="1177" s="64" customFormat="1" x14ac:dyDescent="0.25"/>
    <row r="1178" s="64" customFormat="1" x14ac:dyDescent="0.25"/>
    <row r="1179" s="64" customFormat="1" x14ac:dyDescent="0.25"/>
    <row r="1180" s="64" customFormat="1" x14ac:dyDescent="0.25"/>
    <row r="1181" s="64" customFormat="1" x14ac:dyDescent="0.25"/>
    <row r="1182" s="64" customFormat="1" x14ac:dyDescent="0.25"/>
    <row r="1183" s="64" customFormat="1" x14ac:dyDescent="0.25"/>
    <row r="1184" s="64" customFormat="1" x14ac:dyDescent="0.25"/>
    <row r="1185" s="64" customFormat="1" x14ac:dyDescent="0.25"/>
    <row r="1186" s="64" customFormat="1" x14ac:dyDescent="0.25"/>
    <row r="1187" s="64" customFormat="1" x14ac:dyDescent="0.25"/>
    <row r="1188" s="64" customFormat="1" x14ac:dyDescent="0.25"/>
    <row r="1189" s="64" customFormat="1" x14ac:dyDescent="0.25"/>
    <row r="1190" s="64" customFormat="1" x14ac:dyDescent="0.25"/>
    <row r="1191" s="64" customFormat="1" x14ac:dyDescent="0.25"/>
    <row r="1192" s="64" customFormat="1" x14ac:dyDescent="0.25"/>
    <row r="1193" s="64" customFormat="1" x14ac:dyDescent="0.25"/>
    <row r="1194" s="64" customFormat="1" x14ac:dyDescent="0.25"/>
    <row r="1195" s="64" customFormat="1" x14ac:dyDescent="0.25"/>
    <row r="1196" s="64" customFormat="1" x14ac:dyDescent="0.25"/>
    <row r="1197" s="64" customFormat="1" x14ac:dyDescent="0.25"/>
    <row r="1198" s="64" customFormat="1" x14ac:dyDescent="0.25"/>
    <row r="1199" s="64" customFormat="1" x14ac:dyDescent="0.25"/>
    <row r="1200" s="64" customFormat="1" x14ac:dyDescent="0.25"/>
    <row r="1201" s="64" customFormat="1" x14ac:dyDescent="0.25"/>
    <row r="1202" s="64" customFormat="1" x14ac:dyDescent="0.25"/>
    <row r="1203" s="64" customFormat="1" x14ac:dyDescent="0.25"/>
    <row r="1204" s="64" customFormat="1" x14ac:dyDescent="0.25"/>
    <row r="1205" s="64" customFormat="1" x14ac:dyDescent="0.25"/>
    <row r="1206" s="64" customFormat="1" x14ac:dyDescent="0.25"/>
    <row r="1207" s="64" customFormat="1" x14ac:dyDescent="0.25"/>
    <row r="1208" s="64" customFormat="1" x14ac:dyDescent="0.25"/>
    <row r="1209" s="64" customFormat="1" x14ac:dyDescent="0.25"/>
    <row r="1210" s="64" customFormat="1" x14ac:dyDescent="0.25"/>
    <row r="1211" s="64" customFormat="1" x14ac:dyDescent="0.25"/>
    <row r="1212" s="64" customFormat="1" x14ac:dyDescent="0.25"/>
    <row r="1213" s="64" customFormat="1" x14ac:dyDescent="0.25"/>
    <row r="1214" s="64" customFormat="1" x14ac:dyDescent="0.25"/>
    <row r="1215" s="64" customFormat="1" x14ac:dyDescent="0.25"/>
    <row r="1216" s="64" customFormat="1" x14ac:dyDescent="0.25"/>
    <row r="1217" s="64" customFormat="1" x14ac:dyDescent="0.25"/>
    <row r="1218" s="64" customFormat="1" x14ac:dyDescent="0.25"/>
    <row r="1219" s="64" customFormat="1" x14ac:dyDescent="0.25"/>
    <row r="1220" s="64" customFormat="1" x14ac:dyDescent="0.25"/>
    <row r="1221" s="64" customFormat="1" x14ac:dyDescent="0.25"/>
    <row r="1222" s="64" customFormat="1" x14ac:dyDescent="0.25"/>
    <row r="1223" s="64" customFormat="1" x14ac:dyDescent="0.25"/>
    <row r="1224" s="64" customFormat="1" x14ac:dyDescent="0.25"/>
    <row r="1225" s="64" customFormat="1" x14ac:dyDescent="0.25"/>
    <row r="1226" s="64" customFormat="1" x14ac:dyDescent="0.25"/>
    <row r="1227" s="64" customFormat="1" x14ac:dyDescent="0.25"/>
    <row r="1228" s="64" customFormat="1" x14ac:dyDescent="0.25"/>
    <row r="1229" s="64" customFormat="1" x14ac:dyDescent="0.25"/>
    <row r="1230" s="64" customFormat="1" x14ac:dyDescent="0.25"/>
    <row r="1231" s="64" customFormat="1" x14ac:dyDescent="0.25"/>
    <row r="1232" s="64" customFormat="1" x14ac:dyDescent="0.25"/>
    <row r="1233" s="64" customFormat="1" x14ac:dyDescent="0.25"/>
    <row r="1234" s="64" customFormat="1" x14ac:dyDescent="0.25"/>
    <row r="1235" s="64" customFormat="1" x14ac:dyDescent="0.25"/>
    <row r="1236" s="64" customFormat="1" x14ac:dyDescent="0.25"/>
    <row r="1237" s="64" customFormat="1" x14ac:dyDescent="0.25"/>
    <row r="1238" s="64" customFormat="1" x14ac:dyDescent="0.25"/>
    <row r="1239" s="64" customFormat="1" x14ac:dyDescent="0.25"/>
    <row r="1240" s="64" customFormat="1" x14ac:dyDescent="0.25"/>
    <row r="1241" s="64" customFormat="1" x14ac:dyDescent="0.25"/>
    <row r="1242" s="64" customFormat="1" x14ac:dyDescent="0.25"/>
    <row r="1243" s="64" customFormat="1" x14ac:dyDescent="0.25"/>
    <row r="1244" s="64" customFormat="1" x14ac:dyDescent="0.25"/>
    <row r="1245" s="64" customFormat="1" x14ac:dyDescent="0.25"/>
    <row r="1246" s="64" customFormat="1" x14ac:dyDescent="0.25"/>
    <row r="1247" s="64" customFormat="1" x14ac:dyDescent="0.25"/>
    <row r="1248" s="64" customFormat="1" x14ac:dyDescent="0.25"/>
    <row r="1249" s="64" customFormat="1" x14ac:dyDescent="0.25"/>
    <row r="1250" s="64" customFormat="1" x14ac:dyDescent="0.25"/>
    <row r="1251" s="64" customFormat="1" x14ac:dyDescent="0.25"/>
    <row r="1252" s="64" customFormat="1" x14ac:dyDescent="0.25"/>
    <row r="1253" s="64" customFormat="1" x14ac:dyDescent="0.25"/>
    <row r="1254" s="64" customFormat="1" x14ac:dyDescent="0.25"/>
    <row r="1255" s="64" customFormat="1" x14ac:dyDescent="0.25"/>
    <row r="1256" s="64" customFormat="1" x14ac:dyDescent="0.25"/>
    <row r="1257" s="64" customFormat="1" x14ac:dyDescent="0.25"/>
    <row r="1258" s="64" customFormat="1" x14ac:dyDescent="0.25"/>
    <row r="1259" s="64" customFormat="1" x14ac:dyDescent="0.25"/>
    <row r="1260" s="64" customFormat="1" x14ac:dyDescent="0.25"/>
    <row r="1261" s="64" customFormat="1" x14ac:dyDescent="0.25"/>
    <row r="1262" s="64" customFormat="1" x14ac:dyDescent="0.25"/>
    <row r="1263" s="64" customFormat="1" x14ac:dyDescent="0.25"/>
    <row r="1264" s="64" customFormat="1" x14ac:dyDescent="0.25"/>
    <row r="1265" s="64" customFormat="1" x14ac:dyDescent="0.25"/>
    <row r="1266" s="64" customFormat="1" x14ac:dyDescent="0.25"/>
    <row r="1267" s="64" customFormat="1" x14ac:dyDescent="0.25"/>
    <row r="1268" s="64" customFormat="1" x14ac:dyDescent="0.25"/>
    <row r="1269" s="64" customFormat="1" x14ac:dyDescent="0.25"/>
    <row r="1270" s="64" customFormat="1" x14ac:dyDescent="0.25"/>
    <row r="1271" s="64" customFormat="1" x14ac:dyDescent="0.25"/>
    <row r="1272" s="64" customFormat="1" x14ac:dyDescent="0.25"/>
    <row r="1273" s="64" customFormat="1" x14ac:dyDescent="0.25"/>
    <row r="1274" s="64" customFormat="1" x14ac:dyDescent="0.25"/>
    <row r="1275" s="64" customFormat="1" x14ac:dyDescent="0.25"/>
    <row r="1276" s="64" customFormat="1" x14ac:dyDescent="0.25"/>
    <row r="1277" s="64" customFormat="1" x14ac:dyDescent="0.25"/>
    <row r="1278" s="64" customFormat="1" x14ac:dyDescent="0.25"/>
    <row r="1279" s="64" customFormat="1" x14ac:dyDescent="0.25"/>
    <row r="1280" s="64" customFormat="1" x14ac:dyDescent="0.25"/>
    <row r="1281" s="64" customFormat="1" x14ac:dyDescent="0.25"/>
    <row r="1282" s="64" customFormat="1" x14ac:dyDescent="0.25"/>
    <row r="1283" s="64" customFormat="1" x14ac:dyDescent="0.25"/>
    <row r="1284" s="64" customFormat="1" x14ac:dyDescent="0.25"/>
    <row r="1285" s="64" customFormat="1" x14ac:dyDescent="0.25"/>
    <row r="1286" s="64" customFormat="1" x14ac:dyDescent="0.25"/>
    <row r="1287" s="64" customFormat="1" x14ac:dyDescent="0.25"/>
    <row r="1288" s="64" customFormat="1" x14ac:dyDescent="0.25"/>
    <row r="1289" s="64" customFormat="1" x14ac:dyDescent="0.25"/>
    <row r="1290" s="64" customFormat="1" x14ac:dyDescent="0.25"/>
    <row r="1291" s="64" customFormat="1" x14ac:dyDescent="0.25"/>
    <row r="1292" s="64" customFormat="1" x14ac:dyDescent="0.25"/>
    <row r="1293" s="64" customFormat="1" x14ac:dyDescent="0.25"/>
    <row r="1294" s="64" customFormat="1" x14ac:dyDescent="0.25"/>
    <row r="1295" s="64" customFormat="1" x14ac:dyDescent="0.25"/>
    <row r="1296" s="64" customFormat="1" x14ac:dyDescent="0.25"/>
    <row r="1297" s="64" customFormat="1" x14ac:dyDescent="0.25"/>
    <row r="1298" s="64" customFormat="1" x14ac:dyDescent="0.25"/>
    <row r="1299" s="64" customFormat="1" x14ac:dyDescent="0.25"/>
    <row r="1300" s="64" customFormat="1" x14ac:dyDescent="0.25"/>
    <row r="1301" s="64" customFormat="1" x14ac:dyDescent="0.25"/>
    <row r="1302" s="64" customFormat="1" x14ac:dyDescent="0.25"/>
    <row r="1303" s="64" customFormat="1" x14ac:dyDescent="0.25"/>
    <row r="1304" s="64" customFormat="1" x14ac:dyDescent="0.25"/>
    <row r="1305" s="64" customFormat="1" x14ac:dyDescent="0.25"/>
    <row r="1306" s="64" customFormat="1" x14ac:dyDescent="0.25"/>
    <row r="1307" s="64" customFormat="1" x14ac:dyDescent="0.25"/>
    <row r="1308" s="64" customFormat="1" x14ac:dyDescent="0.25"/>
    <row r="1309" s="64" customFormat="1" x14ac:dyDescent="0.25"/>
    <row r="1310" s="64" customFormat="1" x14ac:dyDescent="0.25"/>
    <row r="1311" s="64" customFormat="1" x14ac:dyDescent="0.25"/>
    <row r="1312" s="64" customFormat="1" x14ac:dyDescent="0.25"/>
    <row r="1313" s="64" customFormat="1" x14ac:dyDescent="0.25"/>
    <row r="1314" s="64" customFormat="1" x14ac:dyDescent="0.25"/>
    <row r="1315" s="64" customFormat="1" x14ac:dyDescent="0.25"/>
    <row r="1316" s="64" customFormat="1" x14ac:dyDescent="0.25"/>
    <row r="1317" s="64" customFormat="1" x14ac:dyDescent="0.25"/>
    <row r="1318" s="64" customFormat="1" x14ac:dyDescent="0.25"/>
    <row r="1319" s="64" customFormat="1" x14ac:dyDescent="0.25"/>
    <row r="1320" s="64" customFormat="1" x14ac:dyDescent="0.25"/>
    <row r="1321" s="64" customFormat="1" x14ac:dyDescent="0.25"/>
    <row r="1322" s="64" customFormat="1" x14ac:dyDescent="0.25"/>
    <row r="1323" s="64" customFormat="1" x14ac:dyDescent="0.25"/>
    <row r="1324" s="64" customFormat="1" x14ac:dyDescent="0.25"/>
    <row r="1325" s="64" customFormat="1" x14ac:dyDescent="0.25"/>
    <row r="1326" s="64" customFormat="1" x14ac:dyDescent="0.25"/>
    <row r="1327" s="64" customFormat="1" x14ac:dyDescent="0.25"/>
    <row r="1328" s="64" customFormat="1" x14ac:dyDescent="0.25"/>
    <row r="1329" s="64" customFormat="1" x14ac:dyDescent="0.25"/>
    <row r="1330" s="64" customFormat="1" x14ac:dyDescent="0.25"/>
    <row r="1331" s="64" customFormat="1" x14ac:dyDescent="0.25"/>
    <row r="1332" s="64" customFormat="1" x14ac:dyDescent="0.25"/>
    <row r="1333" s="64" customFormat="1" x14ac:dyDescent="0.25"/>
    <row r="1334" s="64" customFormat="1" x14ac:dyDescent="0.25"/>
    <row r="1335" s="64" customFormat="1" x14ac:dyDescent="0.25"/>
    <row r="1336" s="64" customFormat="1" x14ac:dyDescent="0.25"/>
    <row r="1337" s="64" customFormat="1" x14ac:dyDescent="0.25"/>
    <row r="1338" s="64" customFormat="1" x14ac:dyDescent="0.25"/>
    <row r="1339" s="64" customFormat="1" x14ac:dyDescent="0.25"/>
    <row r="1340" s="64" customFormat="1" x14ac:dyDescent="0.25"/>
    <row r="1341" s="64" customFormat="1" x14ac:dyDescent="0.25"/>
    <row r="1342" s="64" customFormat="1" x14ac:dyDescent="0.25"/>
    <row r="1343" s="64" customFormat="1" x14ac:dyDescent="0.25"/>
    <row r="1344" s="64" customFormat="1" x14ac:dyDescent="0.25"/>
    <row r="1345" s="64" customFormat="1" x14ac:dyDescent="0.25"/>
    <row r="1346" s="64" customFormat="1" x14ac:dyDescent="0.25"/>
    <row r="1347" s="64" customFormat="1" x14ac:dyDescent="0.25"/>
    <row r="1348" s="64" customFormat="1" x14ac:dyDescent="0.25"/>
    <row r="1349" s="64" customFormat="1" x14ac:dyDescent="0.25"/>
    <row r="1350" s="64" customFormat="1" x14ac:dyDescent="0.25"/>
    <row r="1351" s="64" customFormat="1" x14ac:dyDescent="0.25"/>
    <row r="1352" s="64" customFormat="1" x14ac:dyDescent="0.25"/>
    <row r="1353" s="64" customFormat="1" x14ac:dyDescent="0.25"/>
    <row r="1354" s="64" customFormat="1" x14ac:dyDescent="0.25"/>
    <row r="1355" s="64" customFormat="1" x14ac:dyDescent="0.25"/>
    <row r="1356" s="64" customFormat="1" x14ac:dyDescent="0.25"/>
    <row r="1357" s="64" customFormat="1" x14ac:dyDescent="0.25"/>
    <row r="1358" s="64" customFormat="1" x14ac:dyDescent="0.25"/>
    <row r="1359" s="64" customFormat="1" x14ac:dyDescent="0.25"/>
    <row r="1360" s="64" customFormat="1" x14ac:dyDescent="0.25"/>
    <row r="1361" s="64" customFormat="1" x14ac:dyDescent="0.25"/>
    <row r="1362" s="64" customFormat="1" x14ac:dyDescent="0.25"/>
    <row r="1363" s="64" customFormat="1" x14ac:dyDescent="0.25"/>
    <row r="1364" s="64" customFormat="1" x14ac:dyDescent="0.25"/>
    <row r="1365" s="64" customFormat="1" x14ac:dyDescent="0.25"/>
    <row r="1366" s="64" customFormat="1" x14ac:dyDescent="0.25"/>
    <row r="1367" s="64" customFormat="1" x14ac:dyDescent="0.25"/>
    <row r="1368" s="64" customFormat="1" x14ac:dyDescent="0.25"/>
    <row r="1369" s="64" customFormat="1" x14ac:dyDescent="0.25"/>
    <row r="1370" s="64" customFormat="1" x14ac:dyDescent="0.25"/>
    <row r="1371" s="64" customFormat="1" x14ac:dyDescent="0.25"/>
    <row r="1372" s="64" customFormat="1" x14ac:dyDescent="0.25"/>
    <row r="1373" s="64" customFormat="1" x14ac:dyDescent="0.25"/>
    <row r="1374" s="64" customFormat="1" x14ac:dyDescent="0.25"/>
    <row r="1375" s="64" customFormat="1" x14ac:dyDescent="0.25"/>
    <row r="1376" s="64" customFormat="1" x14ac:dyDescent="0.25"/>
    <row r="1377" s="64" customFormat="1" x14ac:dyDescent="0.25"/>
    <row r="1378" s="64" customFormat="1" x14ac:dyDescent="0.25"/>
    <row r="1379" s="64" customFormat="1" x14ac:dyDescent="0.25"/>
    <row r="1380" s="64" customFormat="1" x14ac:dyDescent="0.25"/>
    <row r="1381" s="64" customFormat="1" x14ac:dyDescent="0.25"/>
    <row r="1382" s="64" customFormat="1" x14ac:dyDescent="0.25"/>
    <row r="1383" s="64" customFormat="1" x14ac:dyDescent="0.25"/>
    <row r="1384" s="64" customFormat="1" x14ac:dyDescent="0.25"/>
    <row r="1385" s="64" customFormat="1" x14ac:dyDescent="0.25"/>
    <row r="1386" s="64" customFormat="1" x14ac:dyDescent="0.25"/>
    <row r="1387" s="64" customFormat="1" x14ac:dyDescent="0.25"/>
    <row r="1388" s="64" customFormat="1" x14ac:dyDescent="0.25"/>
    <row r="1389" s="64" customFormat="1" x14ac:dyDescent="0.25"/>
    <row r="1390" s="64" customFormat="1" x14ac:dyDescent="0.25"/>
    <row r="1391" s="64" customFormat="1" x14ac:dyDescent="0.25"/>
    <row r="1392" s="64" customFormat="1" x14ac:dyDescent="0.25"/>
    <row r="1393" s="64" customFormat="1" x14ac:dyDescent="0.25"/>
    <row r="1394" s="64" customFormat="1" x14ac:dyDescent="0.25"/>
    <row r="1395" s="64" customFormat="1" x14ac:dyDescent="0.25"/>
    <row r="1396" s="64" customFormat="1" x14ac:dyDescent="0.25"/>
    <row r="1397" s="64" customFormat="1" x14ac:dyDescent="0.25"/>
    <row r="1398" s="64" customFormat="1" x14ac:dyDescent="0.25"/>
    <row r="1399" s="64" customFormat="1" x14ac:dyDescent="0.25"/>
    <row r="1400" s="64" customFormat="1" x14ac:dyDescent="0.25"/>
    <row r="1401" s="64" customFormat="1" x14ac:dyDescent="0.25"/>
    <row r="1402" s="64" customFormat="1" x14ac:dyDescent="0.25"/>
    <row r="1403" s="64" customFormat="1" x14ac:dyDescent="0.25"/>
    <row r="1404" s="64" customFormat="1" x14ac:dyDescent="0.25"/>
    <row r="1405" s="64" customFormat="1" x14ac:dyDescent="0.25"/>
    <row r="1406" s="64" customFormat="1" x14ac:dyDescent="0.25"/>
    <row r="1407" s="64" customFormat="1" x14ac:dyDescent="0.25"/>
    <row r="1408" s="64" customFormat="1" x14ac:dyDescent="0.25"/>
    <row r="1409" s="64" customFormat="1" x14ac:dyDescent="0.25"/>
    <row r="1410" s="64" customFormat="1" x14ac:dyDescent="0.25"/>
    <row r="1411" s="64" customFormat="1" x14ac:dyDescent="0.25"/>
    <row r="1412" s="64" customFormat="1" x14ac:dyDescent="0.25"/>
    <row r="1413" s="64" customFormat="1" x14ac:dyDescent="0.25"/>
    <row r="1414" s="64" customFormat="1" x14ac:dyDescent="0.25"/>
    <row r="1415" s="64" customFormat="1" x14ac:dyDescent="0.25"/>
    <row r="1416" s="64" customFormat="1" x14ac:dyDescent="0.25"/>
    <row r="1417" s="64" customFormat="1" x14ac:dyDescent="0.25"/>
    <row r="1418" s="64" customFormat="1" x14ac:dyDescent="0.25"/>
    <row r="1419" s="64" customFormat="1" x14ac:dyDescent="0.25"/>
    <row r="1420" s="64" customFormat="1" x14ac:dyDescent="0.25"/>
    <row r="1421" s="64" customFormat="1" x14ac:dyDescent="0.25"/>
    <row r="1422" s="64" customFormat="1" x14ac:dyDescent="0.25"/>
    <row r="1423" s="64" customFormat="1" x14ac:dyDescent="0.25"/>
    <row r="1424" s="64" customFormat="1" x14ac:dyDescent="0.25"/>
    <row r="1425" s="64" customFormat="1" x14ac:dyDescent="0.25"/>
    <row r="1426" s="64" customFormat="1" x14ac:dyDescent="0.25"/>
    <row r="1427" s="64" customFormat="1" x14ac:dyDescent="0.25"/>
    <row r="1428" s="64" customFormat="1" x14ac:dyDescent="0.25"/>
    <row r="1429" s="64" customFormat="1" x14ac:dyDescent="0.25"/>
    <row r="1430" s="64" customFormat="1" x14ac:dyDescent="0.25"/>
    <row r="1431" s="64" customFormat="1" x14ac:dyDescent="0.25"/>
    <row r="1432" s="64" customFormat="1" x14ac:dyDescent="0.25"/>
    <row r="1433" s="64" customFormat="1" x14ac:dyDescent="0.25"/>
    <row r="1434" s="64" customFormat="1" x14ac:dyDescent="0.25"/>
    <row r="1435" s="64" customFormat="1" x14ac:dyDescent="0.25"/>
    <row r="1436" s="64" customFormat="1" x14ac:dyDescent="0.25"/>
    <row r="1437" s="64" customFormat="1" x14ac:dyDescent="0.25"/>
    <row r="1438" s="64" customFormat="1" x14ac:dyDescent="0.25"/>
    <row r="1439" s="64" customFormat="1" x14ac:dyDescent="0.25"/>
    <row r="1440" s="64" customFormat="1" x14ac:dyDescent="0.25"/>
    <row r="1441" s="64" customFormat="1" x14ac:dyDescent="0.25"/>
    <row r="1442" s="64" customFormat="1" x14ac:dyDescent="0.25"/>
    <row r="1443" s="64" customFormat="1" x14ac:dyDescent="0.25"/>
    <row r="1444" s="64" customFormat="1" x14ac:dyDescent="0.25"/>
    <row r="1445" s="64" customFormat="1" x14ac:dyDescent="0.25"/>
    <row r="1446" s="64" customFormat="1" x14ac:dyDescent="0.25"/>
    <row r="1447" s="64" customFormat="1" x14ac:dyDescent="0.25"/>
    <row r="1448" s="64" customFormat="1" x14ac:dyDescent="0.25"/>
    <row r="1449" s="64" customFormat="1" x14ac:dyDescent="0.25"/>
    <row r="1450" s="64" customFormat="1" x14ac:dyDescent="0.25"/>
    <row r="1451" s="64" customFormat="1" x14ac:dyDescent="0.25"/>
    <row r="1452" s="64" customFormat="1" x14ac:dyDescent="0.25"/>
    <row r="1453" s="64" customFormat="1" x14ac:dyDescent="0.25"/>
    <row r="1454" s="64" customFormat="1" x14ac:dyDescent="0.25"/>
    <row r="1455" s="64" customFormat="1" x14ac:dyDescent="0.25"/>
    <row r="1456" s="64" customFormat="1" x14ac:dyDescent="0.25"/>
    <row r="1457" s="64" customFormat="1" x14ac:dyDescent="0.25"/>
    <row r="1458" s="64" customFormat="1" x14ac:dyDescent="0.25"/>
    <row r="1459" s="64" customFormat="1" x14ac:dyDescent="0.25"/>
    <row r="1460" s="64" customFormat="1" x14ac:dyDescent="0.25"/>
    <row r="1461" s="64" customFormat="1" x14ac:dyDescent="0.25"/>
    <row r="1462" s="64" customFormat="1" x14ac:dyDescent="0.25"/>
    <row r="1463" s="64" customFormat="1" x14ac:dyDescent="0.25"/>
    <row r="1464" s="64" customFormat="1" x14ac:dyDescent="0.25"/>
    <row r="1465" s="64" customFormat="1" x14ac:dyDescent="0.25"/>
    <row r="1466" s="64" customFormat="1" x14ac:dyDescent="0.25"/>
    <row r="1467" s="64" customFormat="1" x14ac:dyDescent="0.25"/>
    <row r="1468" s="64" customFormat="1" x14ac:dyDescent="0.25"/>
    <row r="1469" s="64" customFormat="1" x14ac:dyDescent="0.25"/>
    <row r="1470" s="64" customFormat="1" x14ac:dyDescent="0.25"/>
    <row r="1471" s="64" customFormat="1" x14ac:dyDescent="0.25"/>
    <row r="1472" s="64" customFormat="1" x14ac:dyDescent="0.25"/>
    <row r="1473" s="64" customFormat="1" x14ac:dyDescent="0.25"/>
    <row r="1474" s="64" customFormat="1" x14ac:dyDescent="0.25"/>
    <row r="1475" s="64" customFormat="1" x14ac:dyDescent="0.25"/>
    <row r="1476" s="64" customFormat="1" x14ac:dyDescent="0.25"/>
    <row r="1477" s="64" customFormat="1" x14ac:dyDescent="0.25"/>
    <row r="1478" s="64" customFormat="1" x14ac:dyDescent="0.25"/>
    <row r="1479" s="64" customFormat="1" x14ac:dyDescent="0.25"/>
    <row r="1480" s="64" customFormat="1" x14ac:dyDescent="0.25"/>
    <row r="1481" s="64" customFormat="1" x14ac:dyDescent="0.25"/>
    <row r="1482" s="64" customFormat="1" x14ac:dyDescent="0.25"/>
    <row r="1483" s="64" customFormat="1" x14ac:dyDescent="0.25"/>
    <row r="1484" s="64" customFormat="1" x14ac:dyDescent="0.25"/>
    <row r="1485" s="64" customFormat="1" x14ac:dyDescent="0.25"/>
    <row r="1486" s="64" customFormat="1" x14ac:dyDescent="0.25"/>
    <row r="1487" s="64" customFormat="1" x14ac:dyDescent="0.25"/>
    <row r="1488" s="64" customFormat="1" x14ac:dyDescent="0.25"/>
    <row r="1489" s="64" customFormat="1" x14ac:dyDescent="0.25"/>
    <row r="1490" s="64" customFormat="1" x14ac:dyDescent="0.25"/>
    <row r="1491" s="64" customFormat="1" x14ac:dyDescent="0.25"/>
    <row r="1492" s="64" customFormat="1" x14ac:dyDescent="0.25"/>
    <row r="1493" s="64" customFormat="1" x14ac:dyDescent="0.25"/>
    <row r="1494" s="64" customFormat="1" x14ac:dyDescent="0.25"/>
    <row r="1495" s="64" customFormat="1" x14ac:dyDescent="0.25"/>
    <row r="1496" s="64" customFormat="1" x14ac:dyDescent="0.25"/>
    <row r="1497" s="64" customFormat="1" x14ac:dyDescent="0.25"/>
    <row r="1498" s="64" customFormat="1" x14ac:dyDescent="0.25"/>
    <row r="1499" s="64" customFormat="1" x14ac:dyDescent="0.25"/>
    <row r="1500" s="64" customFormat="1" x14ac:dyDescent="0.25"/>
    <row r="1501" s="64" customFormat="1" x14ac:dyDescent="0.25"/>
    <row r="1502" s="64" customFormat="1" x14ac:dyDescent="0.25"/>
    <row r="1503" s="64" customFormat="1" x14ac:dyDescent="0.25"/>
    <row r="1504" s="64" customFormat="1" x14ac:dyDescent="0.25"/>
    <row r="1505" s="64" customFormat="1" x14ac:dyDescent="0.25"/>
    <row r="1506" s="64" customFormat="1" x14ac:dyDescent="0.25"/>
    <row r="1507" s="64" customFormat="1" x14ac:dyDescent="0.25"/>
    <row r="1508" s="64" customFormat="1" x14ac:dyDescent="0.25"/>
    <row r="1509" s="64" customFormat="1" x14ac:dyDescent="0.25"/>
    <row r="1510" s="64" customFormat="1" x14ac:dyDescent="0.25"/>
    <row r="1511" s="64" customFormat="1" x14ac:dyDescent="0.25"/>
    <row r="1512" s="64" customFormat="1" x14ac:dyDescent="0.25"/>
    <row r="1513" s="64" customFormat="1" x14ac:dyDescent="0.25"/>
    <row r="1514" s="64" customFormat="1" x14ac:dyDescent="0.25"/>
    <row r="1515" s="64" customFormat="1" x14ac:dyDescent="0.25"/>
    <row r="1516" s="64" customFormat="1" x14ac:dyDescent="0.25"/>
    <row r="1517" s="64" customFormat="1" x14ac:dyDescent="0.25"/>
    <row r="1518" s="64" customFormat="1" x14ac:dyDescent="0.25"/>
    <row r="1519" s="64" customFormat="1" x14ac:dyDescent="0.25"/>
    <row r="1520" s="64" customFormat="1" x14ac:dyDescent="0.25"/>
    <row r="1521" s="64" customFormat="1" x14ac:dyDescent="0.25"/>
    <row r="1522" s="64" customFormat="1" x14ac:dyDescent="0.25"/>
    <row r="1523" s="64" customFormat="1" x14ac:dyDescent="0.25"/>
    <row r="1524" s="64" customFormat="1" x14ac:dyDescent="0.25"/>
    <row r="1525" s="64" customFormat="1" x14ac:dyDescent="0.25"/>
    <row r="1526" s="64" customFormat="1" x14ac:dyDescent="0.25"/>
    <row r="1527" s="64" customFormat="1" x14ac:dyDescent="0.25"/>
    <row r="1528" s="64" customFormat="1" x14ac:dyDescent="0.25"/>
    <row r="1529" s="64" customFormat="1" x14ac:dyDescent="0.25"/>
    <row r="1530" s="64" customFormat="1" x14ac:dyDescent="0.25"/>
    <row r="1531" s="64" customFormat="1" x14ac:dyDescent="0.25"/>
    <row r="1532" s="64" customFormat="1" x14ac:dyDescent="0.25"/>
    <row r="1533" s="64" customFormat="1" x14ac:dyDescent="0.25"/>
    <row r="1534" s="64" customFormat="1" x14ac:dyDescent="0.25"/>
    <row r="1535" s="64" customFormat="1" x14ac:dyDescent="0.25"/>
    <row r="1536" s="64" customFormat="1" x14ac:dyDescent="0.25"/>
    <row r="1537" s="64" customFormat="1" x14ac:dyDescent="0.25"/>
    <row r="1538" s="64" customFormat="1" x14ac:dyDescent="0.25"/>
    <row r="1539" s="64" customFormat="1" x14ac:dyDescent="0.25"/>
    <row r="1540" s="64" customFormat="1" x14ac:dyDescent="0.25"/>
    <row r="1541" s="64" customFormat="1" x14ac:dyDescent="0.25"/>
    <row r="1542" s="64" customFormat="1" x14ac:dyDescent="0.25"/>
    <row r="1543" s="64" customFormat="1" x14ac:dyDescent="0.25"/>
    <row r="1544" s="64" customFormat="1" x14ac:dyDescent="0.25"/>
    <row r="1545" s="64" customFormat="1" x14ac:dyDescent="0.25"/>
    <row r="1546" s="64" customFormat="1" x14ac:dyDescent="0.25"/>
    <row r="1547" s="64" customFormat="1" x14ac:dyDescent="0.25"/>
    <row r="1548" s="64" customFormat="1" x14ac:dyDescent="0.25"/>
    <row r="1549" s="64" customFormat="1" x14ac:dyDescent="0.25"/>
    <row r="1550" s="64" customFormat="1" x14ac:dyDescent="0.25"/>
    <row r="1551" s="64" customFormat="1" x14ac:dyDescent="0.25"/>
    <row r="1552" s="64" customFormat="1" x14ac:dyDescent="0.25"/>
    <row r="1553" s="64" customFormat="1" x14ac:dyDescent="0.25"/>
    <row r="1554" s="64" customFormat="1" x14ac:dyDescent="0.25"/>
    <row r="1555" s="64" customFormat="1" x14ac:dyDescent="0.25"/>
    <row r="1556" s="64" customFormat="1" x14ac:dyDescent="0.25"/>
    <row r="1557" s="64" customFormat="1" x14ac:dyDescent="0.25"/>
    <row r="1558" s="64" customFormat="1" x14ac:dyDescent="0.25"/>
    <row r="1559" s="64" customFormat="1" x14ac:dyDescent="0.25"/>
    <row r="1560" s="64" customFormat="1" x14ac:dyDescent="0.25"/>
    <row r="1561" s="64" customFormat="1" x14ac:dyDescent="0.25"/>
    <row r="1562" s="64" customFormat="1" x14ac:dyDescent="0.25"/>
    <row r="1563" s="64" customFormat="1" x14ac:dyDescent="0.25"/>
    <row r="1564" s="64" customFormat="1" x14ac:dyDescent="0.25"/>
    <row r="1565" s="64" customFormat="1" x14ac:dyDescent="0.25"/>
    <row r="1566" s="64" customFormat="1" x14ac:dyDescent="0.25"/>
    <row r="1567" s="64" customFormat="1" x14ac:dyDescent="0.25"/>
    <row r="1568" s="64" customFormat="1" x14ac:dyDescent="0.25"/>
    <row r="1569" s="64" customFormat="1" x14ac:dyDescent="0.25"/>
    <row r="1570" s="64" customFormat="1" x14ac:dyDescent="0.25"/>
    <row r="1571" s="64" customFormat="1" x14ac:dyDescent="0.25"/>
    <row r="1572" s="64" customFormat="1" x14ac:dyDescent="0.25"/>
    <row r="1573" s="64" customFormat="1" x14ac:dyDescent="0.25"/>
    <row r="1574" s="64" customFormat="1" x14ac:dyDescent="0.25"/>
    <row r="1575" s="64" customFormat="1" x14ac:dyDescent="0.25"/>
    <row r="1576" s="64" customFormat="1" x14ac:dyDescent="0.25"/>
    <row r="1577" s="64" customFormat="1" x14ac:dyDescent="0.25"/>
    <row r="1578" s="64" customFormat="1" x14ac:dyDescent="0.25"/>
    <row r="1579" s="64" customFormat="1" x14ac:dyDescent="0.25"/>
    <row r="1580" s="64" customFormat="1" x14ac:dyDescent="0.25"/>
    <row r="1581" s="64" customFormat="1" x14ac:dyDescent="0.25"/>
    <row r="1582" s="64" customFormat="1" x14ac:dyDescent="0.25"/>
    <row r="1583" s="64" customFormat="1" x14ac:dyDescent="0.25"/>
    <row r="1584" s="64" customFormat="1" x14ac:dyDescent="0.25"/>
    <row r="1585" s="64" customFormat="1" x14ac:dyDescent="0.25"/>
    <row r="1586" s="64" customFormat="1" x14ac:dyDescent="0.25"/>
    <row r="1587" s="64" customFormat="1" x14ac:dyDescent="0.25"/>
    <row r="1588" s="64" customFormat="1" x14ac:dyDescent="0.25"/>
    <row r="1589" s="64" customFormat="1" x14ac:dyDescent="0.25"/>
    <row r="1590" s="64" customFormat="1" x14ac:dyDescent="0.25"/>
    <row r="1591" s="64" customFormat="1" x14ac:dyDescent="0.25"/>
    <row r="1592" s="64" customFormat="1" x14ac:dyDescent="0.25"/>
    <row r="1593" s="64" customFormat="1" x14ac:dyDescent="0.25"/>
    <row r="1594" s="64" customFormat="1" x14ac:dyDescent="0.25"/>
    <row r="1595" s="64" customFormat="1" x14ac:dyDescent="0.25"/>
    <row r="1596" s="64" customFormat="1" x14ac:dyDescent="0.25"/>
    <row r="1597" s="64" customFormat="1" x14ac:dyDescent="0.25"/>
    <row r="1598" s="64" customFormat="1" x14ac:dyDescent="0.25"/>
    <row r="1599" s="64" customFormat="1" x14ac:dyDescent="0.25"/>
    <row r="1600" s="64" customFormat="1" x14ac:dyDescent="0.25"/>
    <row r="1601" s="64" customFormat="1" x14ac:dyDescent="0.25"/>
    <row r="1602" s="64" customFormat="1" x14ac:dyDescent="0.25"/>
    <row r="1603" s="64" customFormat="1" x14ac:dyDescent="0.25"/>
    <row r="1604" s="64" customFormat="1" x14ac:dyDescent="0.25"/>
    <row r="1605" s="64" customFormat="1" x14ac:dyDescent="0.25"/>
    <row r="1606" s="64" customFormat="1" x14ac:dyDescent="0.25"/>
    <row r="1607" s="64" customFormat="1" x14ac:dyDescent="0.25"/>
    <row r="1608" s="64" customFormat="1" x14ac:dyDescent="0.25"/>
    <row r="1609" s="64" customFormat="1" x14ac:dyDescent="0.25"/>
    <row r="1610" s="64" customFormat="1" x14ac:dyDescent="0.25"/>
    <row r="1611" s="64" customFormat="1" x14ac:dyDescent="0.25"/>
    <row r="1612" s="64" customFormat="1" x14ac:dyDescent="0.25"/>
    <row r="1613" s="64" customFormat="1" x14ac:dyDescent="0.25"/>
    <row r="1614" s="64" customFormat="1" x14ac:dyDescent="0.25"/>
    <row r="1615" s="64" customFormat="1" x14ac:dyDescent="0.25"/>
    <row r="1616" s="64" customFormat="1" x14ac:dyDescent="0.25"/>
    <row r="1617" s="64" customFormat="1" x14ac:dyDescent="0.25"/>
    <row r="1618" s="64" customFormat="1" x14ac:dyDescent="0.25"/>
    <row r="1619" s="64" customFormat="1" x14ac:dyDescent="0.25"/>
    <row r="1620" s="64" customFormat="1" x14ac:dyDescent="0.25"/>
    <row r="1621" s="64" customFormat="1" x14ac:dyDescent="0.25"/>
    <row r="1622" s="64" customFormat="1" x14ac:dyDescent="0.25"/>
    <row r="1623" s="64" customFormat="1" x14ac:dyDescent="0.25"/>
    <row r="1624" s="64" customFormat="1" x14ac:dyDescent="0.25"/>
    <row r="1625" s="64" customFormat="1" x14ac:dyDescent="0.25"/>
    <row r="1626" s="64" customFormat="1" x14ac:dyDescent="0.25"/>
    <row r="1627" s="64" customFormat="1" x14ac:dyDescent="0.25"/>
    <row r="1628" s="64" customFormat="1" x14ac:dyDescent="0.25"/>
    <row r="1629" s="64" customFormat="1" x14ac:dyDescent="0.25"/>
    <row r="1630" s="64" customFormat="1" x14ac:dyDescent="0.25"/>
    <row r="1631" s="64" customFormat="1" x14ac:dyDescent="0.25"/>
    <row r="1632" s="64" customFormat="1" x14ac:dyDescent="0.25"/>
    <row r="1633" s="64" customFormat="1" x14ac:dyDescent="0.25"/>
    <row r="1634" s="64" customFormat="1" x14ac:dyDescent="0.25"/>
    <row r="1635" s="64" customFormat="1" x14ac:dyDescent="0.25"/>
    <row r="1636" s="64" customFormat="1" x14ac:dyDescent="0.25"/>
    <row r="1637" s="64" customFormat="1" x14ac:dyDescent="0.25"/>
    <row r="1638" s="64" customFormat="1" x14ac:dyDescent="0.25"/>
    <row r="1639" s="64" customFormat="1" x14ac:dyDescent="0.25"/>
    <row r="1640" s="64" customFormat="1" x14ac:dyDescent="0.25"/>
    <row r="1641" s="64" customFormat="1" x14ac:dyDescent="0.25"/>
    <row r="1642" s="64" customFormat="1" x14ac:dyDescent="0.25"/>
    <row r="1643" s="64" customFormat="1" x14ac:dyDescent="0.25"/>
    <row r="1644" s="64" customFormat="1" x14ac:dyDescent="0.25"/>
    <row r="1645" s="64" customFormat="1" x14ac:dyDescent="0.25"/>
    <row r="1646" s="64" customFormat="1" x14ac:dyDescent="0.25"/>
    <row r="1647" s="64" customFormat="1" x14ac:dyDescent="0.25"/>
    <row r="1648" s="64" customFormat="1" x14ac:dyDescent="0.25"/>
    <row r="1649" s="64" customFormat="1" x14ac:dyDescent="0.25"/>
    <row r="1650" s="64" customFormat="1" x14ac:dyDescent="0.25"/>
    <row r="1651" s="64" customFormat="1" x14ac:dyDescent="0.25"/>
    <row r="1652" s="64" customFormat="1" x14ac:dyDescent="0.25"/>
    <row r="1653" s="64" customFormat="1" x14ac:dyDescent="0.25"/>
    <row r="1654" s="64" customFormat="1" x14ac:dyDescent="0.25"/>
    <row r="1655" s="64" customFormat="1" x14ac:dyDescent="0.25"/>
    <row r="1656" s="64" customFormat="1" x14ac:dyDescent="0.25"/>
    <row r="1657" s="64" customFormat="1" x14ac:dyDescent="0.25"/>
    <row r="1658" s="64" customFormat="1" x14ac:dyDescent="0.25"/>
    <row r="1659" s="64" customFormat="1" x14ac:dyDescent="0.25"/>
    <row r="1660" s="64" customFormat="1" x14ac:dyDescent="0.25"/>
    <row r="1661" s="64" customFormat="1" x14ac:dyDescent="0.25"/>
    <row r="1662" s="64" customFormat="1" x14ac:dyDescent="0.25"/>
    <row r="1663" s="64" customFormat="1" x14ac:dyDescent="0.25"/>
    <row r="1664" s="64" customFormat="1" x14ac:dyDescent="0.25"/>
    <row r="1665" s="64" customFormat="1" x14ac:dyDescent="0.25"/>
    <row r="1666" s="64" customFormat="1" x14ac:dyDescent="0.25"/>
    <row r="1667" s="64" customFormat="1" x14ac:dyDescent="0.25"/>
    <row r="1668" s="64" customFormat="1" x14ac:dyDescent="0.25"/>
    <row r="1669" s="64" customFormat="1" x14ac:dyDescent="0.25"/>
    <row r="1670" s="64" customFormat="1" x14ac:dyDescent="0.25"/>
    <row r="1671" s="64" customFormat="1" x14ac:dyDescent="0.25"/>
    <row r="1672" s="64" customFormat="1" x14ac:dyDescent="0.25"/>
    <row r="1673" s="64" customFormat="1" x14ac:dyDescent="0.25"/>
    <row r="1674" s="64" customFormat="1" x14ac:dyDescent="0.25"/>
    <row r="1675" s="64" customFormat="1" x14ac:dyDescent="0.25"/>
    <row r="1676" s="64" customFormat="1" x14ac:dyDescent="0.25"/>
    <row r="1677" s="64" customFormat="1" x14ac:dyDescent="0.25"/>
    <row r="1678" s="64" customFormat="1" x14ac:dyDescent="0.25"/>
    <row r="1679" s="64" customFormat="1" x14ac:dyDescent="0.25"/>
    <row r="1680" s="64" customFormat="1" x14ac:dyDescent="0.25"/>
    <row r="1681" s="64" customFormat="1" x14ac:dyDescent="0.25"/>
    <row r="1682" s="64" customFormat="1" x14ac:dyDescent="0.25"/>
    <row r="1683" s="64" customFormat="1" x14ac:dyDescent="0.25"/>
    <row r="1684" s="64" customFormat="1" x14ac:dyDescent="0.25"/>
    <row r="1685" s="64" customFormat="1" x14ac:dyDescent="0.25"/>
    <row r="1686" s="64" customFormat="1" x14ac:dyDescent="0.25"/>
    <row r="1687" s="64" customFormat="1" x14ac:dyDescent="0.25"/>
    <row r="1688" s="64" customFormat="1" x14ac:dyDescent="0.25"/>
    <row r="1689" s="64" customFormat="1" x14ac:dyDescent="0.25"/>
    <row r="1690" s="64" customFormat="1" x14ac:dyDescent="0.25"/>
    <row r="1691" s="64" customFormat="1" x14ac:dyDescent="0.25"/>
    <row r="1692" s="64" customFormat="1" x14ac:dyDescent="0.25"/>
    <row r="1693" s="64" customFormat="1" x14ac:dyDescent="0.25"/>
    <row r="1694" s="64" customFormat="1" x14ac:dyDescent="0.25"/>
    <row r="1695" s="64" customFormat="1" x14ac:dyDescent="0.25"/>
    <row r="1696" s="64" customFormat="1" x14ac:dyDescent="0.25"/>
    <row r="1697" s="64" customFormat="1" x14ac:dyDescent="0.25"/>
    <row r="1698" s="64" customFormat="1" x14ac:dyDescent="0.25"/>
    <row r="1699" s="64" customFormat="1" x14ac:dyDescent="0.25"/>
    <row r="1700" s="64" customFormat="1" x14ac:dyDescent="0.25"/>
    <row r="1701" s="64" customFormat="1" x14ac:dyDescent="0.25"/>
    <row r="1702" s="64" customFormat="1" x14ac:dyDescent="0.25"/>
    <row r="1703" s="64" customFormat="1" x14ac:dyDescent="0.25"/>
    <row r="1704" s="64" customFormat="1" x14ac:dyDescent="0.25"/>
    <row r="1705" s="64" customFormat="1" x14ac:dyDescent="0.25"/>
    <row r="1706" s="64" customFormat="1" x14ac:dyDescent="0.25"/>
    <row r="1707" s="64" customFormat="1" x14ac:dyDescent="0.25"/>
    <row r="1708" s="64" customFormat="1" x14ac:dyDescent="0.25"/>
    <row r="1709" s="64" customFormat="1" x14ac:dyDescent="0.25"/>
    <row r="1710" s="64" customFormat="1" x14ac:dyDescent="0.25"/>
    <row r="1711" s="64" customFormat="1" x14ac:dyDescent="0.25"/>
    <row r="1712" s="64" customFormat="1" x14ac:dyDescent="0.25"/>
    <row r="1713" s="64" customFormat="1" x14ac:dyDescent="0.25"/>
    <row r="1714" s="64" customFormat="1" x14ac:dyDescent="0.25"/>
    <row r="1715" s="64" customFormat="1" x14ac:dyDescent="0.25"/>
    <row r="1716" s="64" customFormat="1" x14ac:dyDescent="0.25"/>
    <row r="1717" s="64" customFormat="1" x14ac:dyDescent="0.25"/>
    <row r="1718" s="64" customFormat="1" x14ac:dyDescent="0.25"/>
    <row r="1719" s="64" customFormat="1" x14ac:dyDescent="0.25"/>
    <row r="1720" s="64" customFormat="1" x14ac:dyDescent="0.25"/>
    <row r="1721" s="64" customFormat="1" x14ac:dyDescent="0.25"/>
    <row r="1722" s="64" customFormat="1" x14ac:dyDescent="0.25"/>
    <row r="1723" s="64" customFormat="1" x14ac:dyDescent="0.25"/>
    <row r="1724" s="64" customFormat="1" x14ac:dyDescent="0.25"/>
    <row r="1725" s="64" customFormat="1" x14ac:dyDescent="0.25"/>
    <row r="1726" s="64" customFormat="1" x14ac:dyDescent="0.25"/>
    <row r="1727" s="64" customFormat="1" x14ac:dyDescent="0.25"/>
    <row r="1728" s="64" customFormat="1" x14ac:dyDescent="0.25"/>
    <row r="1729" s="64" customFormat="1" x14ac:dyDescent="0.25"/>
    <row r="1730" s="64" customFormat="1" x14ac:dyDescent="0.25"/>
    <row r="1731" s="64" customFormat="1" x14ac:dyDescent="0.25"/>
    <row r="1732" s="64" customFormat="1" x14ac:dyDescent="0.25"/>
    <row r="1733" s="64" customFormat="1" x14ac:dyDescent="0.25"/>
    <row r="1734" s="64" customFormat="1" x14ac:dyDescent="0.25"/>
    <row r="1735" s="64" customFormat="1" x14ac:dyDescent="0.25"/>
    <row r="1736" s="64" customFormat="1" x14ac:dyDescent="0.25"/>
    <row r="1737" s="64" customFormat="1" x14ac:dyDescent="0.25"/>
    <row r="1738" s="64" customFormat="1" x14ac:dyDescent="0.25"/>
    <row r="1739" s="64" customFormat="1" x14ac:dyDescent="0.25"/>
    <row r="1740" s="64" customFormat="1" x14ac:dyDescent="0.25"/>
    <row r="1741" s="64" customFormat="1" x14ac:dyDescent="0.25"/>
    <row r="1742" s="64" customFormat="1" x14ac:dyDescent="0.25"/>
    <row r="1743" s="64" customFormat="1" x14ac:dyDescent="0.25"/>
    <row r="1744" s="64" customFormat="1" x14ac:dyDescent="0.25"/>
    <row r="1745" s="64" customFormat="1" x14ac:dyDescent="0.25"/>
    <row r="1746" s="64" customFormat="1" x14ac:dyDescent="0.25"/>
    <row r="1747" s="64" customFormat="1" x14ac:dyDescent="0.25"/>
    <row r="1748" s="64" customFormat="1" x14ac:dyDescent="0.25"/>
    <row r="1749" s="64" customFormat="1" x14ac:dyDescent="0.25"/>
    <row r="1750" s="64" customFormat="1" x14ac:dyDescent="0.25"/>
    <row r="1751" s="64" customFormat="1" x14ac:dyDescent="0.25"/>
    <row r="1752" s="64" customFormat="1" x14ac:dyDescent="0.25"/>
    <row r="1753" s="64" customFormat="1" x14ac:dyDescent="0.25"/>
    <row r="1754" s="64" customFormat="1" x14ac:dyDescent="0.25"/>
    <row r="1755" s="64" customFormat="1" x14ac:dyDescent="0.25"/>
    <row r="1756" s="64" customFormat="1" x14ac:dyDescent="0.25"/>
    <row r="1757" s="64" customFormat="1" x14ac:dyDescent="0.25"/>
    <row r="1758" s="64" customFormat="1" x14ac:dyDescent="0.25"/>
    <row r="1759" s="64" customFormat="1" x14ac:dyDescent="0.25"/>
    <row r="1760" s="64" customFormat="1" x14ac:dyDescent="0.25"/>
    <row r="1761" s="64" customFormat="1" x14ac:dyDescent="0.25"/>
    <row r="1762" s="64" customFormat="1" x14ac:dyDescent="0.25"/>
    <row r="1763" s="64" customFormat="1" x14ac:dyDescent="0.25"/>
    <row r="1764" s="64" customFormat="1" x14ac:dyDescent="0.25"/>
    <row r="1765" s="64" customFormat="1" x14ac:dyDescent="0.25"/>
    <row r="1766" s="64" customFormat="1" x14ac:dyDescent="0.25"/>
    <row r="1767" s="64" customFormat="1" x14ac:dyDescent="0.25"/>
    <row r="1768" s="64" customFormat="1" x14ac:dyDescent="0.25"/>
    <row r="1769" s="64" customFormat="1" x14ac:dyDescent="0.25"/>
    <row r="1770" s="64" customFormat="1" x14ac:dyDescent="0.25"/>
    <row r="1771" s="64" customFormat="1" x14ac:dyDescent="0.25"/>
    <row r="1772" s="64" customFormat="1" x14ac:dyDescent="0.25"/>
    <row r="1773" s="64" customFormat="1" x14ac:dyDescent="0.25"/>
    <row r="1774" s="64" customFormat="1" x14ac:dyDescent="0.25"/>
    <row r="1775" s="64" customFormat="1" x14ac:dyDescent="0.25"/>
    <row r="1776" s="64" customFormat="1" x14ac:dyDescent="0.25"/>
    <row r="1777" s="64" customFormat="1" x14ac:dyDescent="0.25"/>
    <row r="1778" s="64" customFormat="1" x14ac:dyDescent="0.25"/>
    <row r="1779" s="64" customFormat="1" x14ac:dyDescent="0.25"/>
    <row r="1780" s="64" customFormat="1" x14ac:dyDescent="0.25"/>
    <row r="1781" s="64" customFormat="1" x14ac:dyDescent="0.25"/>
    <row r="1782" s="64" customFormat="1" x14ac:dyDescent="0.25"/>
    <row r="1783" s="64" customFormat="1" x14ac:dyDescent="0.25"/>
    <row r="1784" s="64" customFormat="1" x14ac:dyDescent="0.25"/>
    <row r="1785" s="64" customFormat="1" x14ac:dyDescent="0.25"/>
    <row r="1786" s="64" customFormat="1" x14ac:dyDescent="0.25"/>
    <row r="1787" s="64" customFormat="1" x14ac:dyDescent="0.25"/>
    <row r="1788" s="64" customFormat="1" x14ac:dyDescent="0.25"/>
    <row r="1789" s="64" customFormat="1" x14ac:dyDescent="0.25"/>
    <row r="1790" s="64" customFormat="1" x14ac:dyDescent="0.25"/>
    <row r="1791" s="64" customFormat="1" x14ac:dyDescent="0.25"/>
    <row r="1792" s="64" customFormat="1" x14ac:dyDescent="0.25"/>
    <row r="1793" s="64" customFormat="1" x14ac:dyDescent="0.25"/>
    <row r="1794" s="64" customFormat="1" x14ac:dyDescent="0.25"/>
    <row r="1795" s="64" customFormat="1" x14ac:dyDescent="0.25"/>
    <row r="1796" s="64" customFormat="1" x14ac:dyDescent="0.25"/>
    <row r="1797" s="64" customFormat="1" x14ac:dyDescent="0.25"/>
    <row r="1798" s="64" customFormat="1" x14ac:dyDescent="0.25"/>
    <row r="1799" s="64" customFormat="1" x14ac:dyDescent="0.25"/>
    <row r="1800" s="64" customFormat="1" x14ac:dyDescent="0.25"/>
    <row r="1801" s="64" customFormat="1" x14ac:dyDescent="0.25"/>
    <row r="1802" s="64" customFormat="1" x14ac:dyDescent="0.25"/>
    <row r="1803" s="64" customFormat="1" x14ac:dyDescent="0.25"/>
    <row r="1804" s="64" customFormat="1" x14ac:dyDescent="0.25"/>
    <row r="1805" s="64" customFormat="1" x14ac:dyDescent="0.25"/>
    <row r="1806" s="64" customFormat="1" x14ac:dyDescent="0.25"/>
    <row r="1807" s="64" customFormat="1" x14ac:dyDescent="0.25"/>
    <row r="1808" s="64" customFormat="1" x14ac:dyDescent="0.25"/>
    <row r="1809" s="64" customFormat="1" x14ac:dyDescent="0.25"/>
    <row r="1810" s="64" customFormat="1" x14ac:dyDescent="0.25"/>
    <row r="1811" s="64" customFormat="1" x14ac:dyDescent="0.25"/>
    <row r="1812" s="64" customFormat="1" x14ac:dyDescent="0.25"/>
    <row r="1813" s="64" customFormat="1" x14ac:dyDescent="0.25"/>
    <row r="1814" s="64" customFormat="1" x14ac:dyDescent="0.25"/>
    <row r="1815" s="64" customFormat="1" x14ac:dyDescent="0.25"/>
    <row r="1816" s="64" customFormat="1" x14ac:dyDescent="0.25"/>
    <row r="1817" s="64" customFormat="1" x14ac:dyDescent="0.25"/>
    <row r="1818" s="64" customFormat="1" x14ac:dyDescent="0.25"/>
    <row r="1819" s="64" customFormat="1" x14ac:dyDescent="0.25"/>
    <row r="1820" s="64" customFormat="1" x14ac:dyDescent="0.25"/>
    <row r="1821" s="64" customFormat="1" x14ac:dyDescent="0.25"/>
    <row r="1822" s="64" customFormat="1" x14ac:dyDescent="0.25"/>
    <row r="1823" s="64" customFormat="1" x14ac:dyDescent="0.25"/>
    <row r="1824" s="64" customFormat="1" x14ac:dyDescent="0.25"/>
    <row r="1825" s="64" customFormat="1" x14ac:dyDescent="0.25"/>
    <row r="1826" s="64" customFormat="1" x14ac:dyDescent="0.25"/>
    <row r="1827" s="64" customFormat="1" x14ac:dyDescent="0.25"/>
    <row r="1828" s="64" customFormat="1" x14ac:dyDescent="0.25"/>
    <row r="1829" s="64" customFormat="1" x14ac:dyDescent="0.25"/>
    <row r="1830" s="64" customFormat="1" x14ac:dyDescent="0.25"/>
    <row r="1831" s="64" customFormat="1" x14ac:dyDescent="0.25"/>
    <row r="1832" s="64" customFormat="1" x14ac:dyDescent="0.25"/>
    <row r="1833" s="64" customFormat="1" x14ac:dyDescent="0.25"/>
    <row r="1834" s="64" customFormat="1" x14ac:dyDescent="0.25"/>
    <row r="1835" s="64" customFormat="1" x14ac:dyDescent="0.25"/>
    <row r="1836" s="64" customFormat="1" x14ac:dyDescent="0.25"/>
    <row r="1837" s="64" customFormat="1" x14ac:dyDescent="0.25"/>
    <row r="1838" s="64" customFormat="1" x14ac:dyDescent="0.25"/>
    <row r="1839" s="64" customFormat="1" x14ac:dyDescent="0.25"/>
    <row r="1840" s="64" customFormat="1" x14ac:dyDescent="0.25"/>
    <row r="1841" spans="1:1" s="64" customFormat="1" x14ac:dyDescent="0.25"/>
    <row r="1842" spans="1:1" s="64" customFormat="1" x14ac:dyDescent="0.25"/>
    <row r="1843" spans="1:1" s="64" customFormat="1" x14ac:dyDescent="0.25"/>
    <row r="1844" spans="1:1" s="64" customFormat="1" x14ac:dyDescent="0.25"/>
    <row r="1845" spans="1:1" s="64" customFormat="1" x14ac:dyDescent="0.25"/>
    <row r="1846" spans="1:1" s="64" customFormat="1" x14ac:dyDescent="0.25"/>
    <row r="1847" spans="1:1" s="64" customFormat="1" x14ac:dyDescent="0.25"/>
    <row r="1848" spans="1:1" s="64" customFormat="1" x14ac:dyDescent="0.25"/>
    <row r="1849" spans="1:1" s="64" customFormat="1" x14ac:dyDescent="0.25"/>
    <row r="1850" spans="1:1" s="64" customFormat="1" x14ac:dyDescent="0.25"/>
    <row r="1851" spans="1:1" s="64" customFormat="1" x14ac:dyDescent="0.25"/>
    <row r="1852" spans="1:1" s="64" customFormat="1" x14ac:dyDescent="0.25"/>
    <row r="1853" spans="1:1" s="64" customFormat="1" x14ac:dyDescent="0.25"/>
    <row r="1854" spans="1:1" s="64" customFormat="1" x14ac:dyDescent="0.25"/>
    <row r="1855" spans="1:1" x14ac:dyDescent="0.25">
      <c r="A1855" s="64"/>
    </row>
  </sheetData>
  <sortState ref="B2:AQ1859">
    <sortCondition descending="1" ref="E2:E1859"/>
  </sortState>
  <pageMargins left="0.25" right="0.25" top="0.75" bottom="0.75" header="0.3" footer="0.3"/>
  <pageSetup paperSize="8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9FA43-6DA3-4E5C-B05B-78F9A4C21F6F}">
  <sheetPr>
    <pageSetUpPr fitToPage="1"/>
  </sheetPr>
  <dimension ref="A1:AN1855"/>
  <sheetViews>
    <sheetView workbookViewId="0"/>
  </sheetViews>
  <sheetFormatPr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7" customWidth="1"/>
    <col min="6" max="6" width="6.7109375" style="8" customWidth="1"/>
    <col min="7" max="8" width="6.7109375" style="3" customWidth="1"/>
    <col min="9" max="9" width="6.7109375" style="7" customWidth="1"/>
    <col min="10" max="10" width="6.7109375" style="8" customWidth="1"/>
    <col min="11" max="12" width="6.7109375" style="4" customWidth="1"/>
    <col min="13" max="13" width="6.7109375" style="9" customWidth="1"/>
    <col min="14" max="14" width="6.7109375" style="10" customWidth="1"/>
    <col min="15" max="15" width="6.7109375" style="9" customWidth="1"/>
    <col min="16" max="16" width="6.7109375" style="10" customWidth="1"/>
    <col min="17" max="17" width="6.7109375" style="31" customWidth="1"/>
    <col min="18" max="18" width="6.7109375" style="32" customWidth="1"/>
    <col min="19" max="19" width="6.7109375" style="31" customWidth="1"/>
    <col min="20" max="20" width="6.7109375" style="32" customWidth="1"/>
    <col min="21" max="21" width="6.7109375" style="42" customWidth="1"/>
    <col min="22" max="22" width="6.7109375" style="43" customWidth="1"/>
    <col min="23" max="23" width="6.7109375" style="42" customWidth="1"/>
    <col min="24" max="24" width="6.7109375" style="43" customWidth="1"/>
    <col min="25" max="25" width="6.7109375" style="52" customWidth="1"/>
    <col min="26" max="26" width="6.7109375" style="53" customWidth="1"/>
    <col min="27" max="27" width="6.7109375" style="52" customWidth="1"/>
    <col min="28" max="28" width="6.7109375" style="53" customWidth="1"/>
    <col min="29" max="29" width="6.7109375" style="7" customWidth="1"/>
    <col min="30" max="30" width="6.7109375" style="8" customWidth="1"/>
    <col min="31" max="32" width="6.7109375" style="3" customWidth="1"/>
    <col min="33" max="33" width="6.7109375" style="7" customWidth="1"/>
    <col min="34" max="34" width="6.7109375" style="8" customWidth="1"/>
    <col min="35" max="35" width="6.7109375" style="7" customWidth="1"/>
    <col min="36" max="36" width="6.7109375" style="8" customWidth="1"/>
    <col min="37" max="38" width="6.7109375" style="61" customWidth="1"/>
    <col min="39" max="39" width="6.7109375" style="62" customWidth="1"/>
    <col min="40" max="40" width="6.7109375" style="63" customWidth="1"/>
    <col min="41" max="65" width="12.7109375" style="2" customWidth="1"/>
    <col min="66" max="16384" width="9.140625" style="2"/>
  </cols>
  <sheetData>
    <row r="1" spans="1:40" ht="15" customHeight="1" x14ac:dyDescent="0.25">
      <c r="A1" s="208"/>
      <c r="B1" s="27" t="s">
        <v>209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25">
      <c r="A2" s="36">
        <v>1</v>
      </c>
      <c r="B2" s="36" t="s">
        <v>338</v>
      </c>
      <c r="C2" s="36" t="s">
        <v>9</v>
      </c>
      <c r="D2" s="14">
        <f>AD2+AH2</f>
        <v>953</v>
      </c>
      <c r="E2" s="19"/>
      <c r="F2" s="11">
        <f t="shared" ref="F2:F29" si="0">ROUNDDOWN(IF(E2=0,0,(1010/((60.38/E2)^1.1765))-10),0)</f>
        <v>0</v>
      </c>
      <c r="G2" s="5"/>
      <c r="H2" s="6">
        <f t="shared" ref="H2:H29" si="1">ROUNDDOWN(IF(G2=0,0,(1010/((18.28/G2)^1.2195))-10),0)</f>
        <v>0</v>
      </c>
      <c r="I2" s="19"/>
      <c r="J2" s="12">
        <f t="shared" ref="J2:J29" si="2">ROUNDDOWN(IF(I2=0,0,(1010/((62.58/I2)^1.0309))-10),0)</f>
        <v>0</v>
      </c>
      <c r="K2" s="17"/>
      <c r="L2" s="13">
        <f t="shared" ref="L2:L29" si="3">ROUNDDOWN(IF(K2=0,0,(1010/((60.38/K2)^1.1765))-10),0)</f>
        <v>0</v>
      </c>
      <c r="M2" s="101"/>
      <c r="N2" s="15">
        <f t="shared" ref="N2:N29" si="4">ROUNDDOWN(IF(M2=0,0,(1010/((18.28/M2)^1.2195))-10),0)</f>
        <v>0</v>
      </c>
      <c r="O2" s="16"/>
      <c r="P2" s="13">
        <f t="shared" ref="P2:P29" si="5">ROUNDDOWN(IF(O2=0,0,(1010/((71.02/O2)^1.1765))-10),0)</f>
        <v>0</v>
      </c>
      <c r="Q2" s="103"/>
      <c r="R2" s="104">
        <f t="shared" ref="R2:R29" si="6">ROUNDDOWN(IF(Q2=0,0,(1010/((18.28/Q2)^1.2195))-10),0)</f>
        <v>0</v>
      </c>
      <c r="S2" s="105"/>
      <c r="T2" s="106">
        <f t="shared" ref="T2:T29" si="7">ROUNDDOWN(IF(S2=0,0,(1010/((71.02/S2)^1.1765))-10),0)</f>
        <v>0</v>
      </c>
      <c r="U2" s="41"/>
      <c r="V2" s="45">
        <f t="shared" ref="V2:V29" si="8">ROUNDDOWN(IF(U2=0,0,(1010/((62.58/U2)^1.0309))-10),0)</f>
        <v>0</v>
      </c>
      <c r="W2" s="44"/>
      <c r="X2" s="45">
        <f t="shared" ref="X2:X29" si="9">ROUNDDOWN(IF(W2=0,0,(1010/((71.02/W2)^1.1765))-10),0)</f>
        <v>0</v>
      </c>
      <c r="Y2" s="51"/>
      <c r="Z2" s="49">
        <f t="shared" ref="Z2:Z29" si="10">ROUNDDOWN(IF(Y2=0,0,(1010/((18.28/Y2)^1.2195))-10),0)</f>
        <v>0</v>
      </c>
      <c r="AA2" s="51"/>
      <c r="AB2" s="50">
        <f t="shared" ref="AB2:AB29" si="11">ROUNDDOWN(IF(AA2=0,0,(1010/((71.02/AA2)^1.1765))-10),0)</f>
        <v>0</v>
      </c>
      <c r="AC2" s="100">
        <v>40.56</v>
      </c>
      <c r="AD2" s="94">
        <f t="shared" ref="AD2:AD29" si="12">ROUNDDOWN(IF(AC2=0,0,(1010/((60.38/AC2)^1.1765))-10),0)</f>
        <v>622</v>
      </c>
      <c r="AE2" s="5"/>
      <c r="AF2" s="6">
        <f t="shared" ref="AF2:AF29" si="13">ROUNDDOWN(IF(AE2=0,0,(1010/((18.28/AE2)^1.2195))-10),0)</f>
        <v>0</v>
      </c>
      <c r="AG2" s="100">
        <v>21.87</v>
      </c>
      <c r="AH2" s="99">
        <f t="shared" ref="AH2:AH29" si="14">ROUNDDOWN(IF(AG2=0,0,(1010/((62.58/AG2)^1.0309))-10),0)</f>
        <v>331</v>
      </c>
      <c r="AI2" s="19"/>
      <c r="AJ2" s="12">
        <f t="shared" ref="AJ2:AJ29" si="15">ROUNDDOWN(IF(AI2=0,0,(1010/((71.02/AI2)^1.1765))-10),0)</f>
        <v>0</v>
      </c>
      <c r="AK2" s="58"/>
      <c r="AL2" s="59">
        <f t="shared" ref="AL2:AL29" si="16">ROUNDDOWN(IF(AK2=0,0,(1010/((60.38/AK2)^1.1765))-10),0)</f>
        <v>0</v>
      </c>
      <c r="AM2" s="44"/>
      <c r="AN2" s="45">
        <f t="shared" ref="AN2:AN29" si="17">ROUNDDOWN(IF(AM2=0,0,(1010/((18.28/AM2)^1.2195))-10),0)</f>
        <v>0</v>
      </c>
    </row>
    <row r="3" spans="1:40" x14ac:dyDescent="0.25">
      <c r="A3" s="37">
        <f>A2+1</f>
        <v>2</v>
      </c>
      <c r="B3" s="37" t="s">
        <v>211</v>
      </c>
      <c r="C3" s="37" t="s">
        <v>87</v>
      </c>
      <c r="D3" s="14">
        <f>J3</f>
        <v>943</v>
      </c>
      <c r="E3" s="19"/>
      <c r="F3" s="11">
        <f t="shared" si="0"/>
        <v>0</v>
      </c>
      <c r="G3" s="5"/>
      <c r="H3" s="6">
        <f t="shared" si="1"/>
        <v>0</v>
      </c>
      <c r="I3" s="100">
        <v>59.16</v>
      </c>
      <c r="J3" s="99">
        <f t="shared" si="2"/>
        <v>943</v>
      </c>
      <c r="K3" s="17"/>
      <c r="L3" s="13">
        <f t="shared" si="3"/>
        <v>0</v>
      </c>
      <c r="M3" s="101"/>
      <c r="N3" s="15">
        <f t="shared" si="4"/>
        <v>0</v>
      </c>
      <c r="O3" s="16"/>
      <c r="P3" s="13">
        <f t="shared" si="5"/>
        <v>0</v>
      </c>
      <c r="Q3" s="103"/>
      <c r="R3" s="104">
        <f t="shared" si="6"/>
        <v>0</v>
      </c>
      <c r="S3" s="105"/>
      <c r="T3" s="106">
        <f t="shared" si="7"/>
        <v>0</v>
      </c>
      <c r="U3" s="41"/>
      <c r="V3" s="45">
        <f t="shared" si="8"/>
        <v>0</v>
      </c>
      <c r="W3" s="44"/>
      <c r="X3" s="45">
        <f t="shared" si="9"/>
        <v>0</v>
      </c>
      <c r="Y3" s="51"/>
      <c r="Z3" s="49">
        <f t="shared" si="10"/>
        <v>0</v>
      </c>
      <c r="AA3" s="51"/>
      <c r="AB3" s="50">
        <f t="shared" si="11"/>
        <v>0</v>
      </c>
      <c r="AC3" s="19"/>
      <c r="AD3" s="11">
        <f t="shared" si="12"/>
        <v>0</v>
      </c>
      <c r="AE3" s="5"/>
      <c r="AF3" s="6">
        <f t="shared" si="13"/>
        <v>0</v>
      </c>
      <c r="AG3" s="19"/>
      <c r="AH3" s="12">
        <f t="shared" si="14"/>
        <v>0</v>
      </c>
      <c r="AI3" s="19"/>
      <c r="AJ3" s="12">
        <f t="shared" si="15"/>
        <v>0</v>
      </c>
      <c r="AK3" s="58"/>
      <c r="AL3" s="59">
        <f t="shared" si="16"/>
        <v>0</v>
      </c>
      <c r="AM3" s="44"/>
      <c r="AN3" s="45">
        <f t="shared" si="17"/>
        <v>0</v>
      </c>
    </row>
    <row r="4" spans="1:40" x14ac:dyDescent="0.25">
      <c r="A4" s="37">
        <f t="shared" ref="A4:A7" si="18">A3+1</f>
        <v>3</v>
      </c>
      <c r="B4" s="37" t="s">
        <v>282</v>
      </c>
      <c r="C4" s="37" t="s">
        <v>283</v>
      </c>
      <c r="D4" s="14">
        <f>X4</f>
        <v>836</v>
      </c>
      <c r="E4" s="19"/>
      <c r="F4" s="11">
        <f t="shared" si="0"/>
        <v>0</v>
      </c>
      <c r="G4" s="5"/>
      <c r="H4" s="6">
        <f t="shared" si="1"/>
        <v>0</v>
      </c>
      <c r="I4" s="19"/>
      <c r="J4" s="12">
        <f t="shared" si="2"/>
        <v>0</v>
      </c>
      <c r="K4" s="17"/>
      <c r="L4" s="13">
        <f t="shared" si="3"/>
        <v>0</v>
      </c>
      <c r="M4" s="101"/>
      <c r="N4" s="15">
        <f t="shared" si="4"/>
        <v>0</v>
      </c>
      <c r="O4" s="16"/>
      <c r="P4" s="13">
        <f t="shared" si="5"/>
        <v>0</v>
      </c>
      <c r="Q4" s="103"/>
      <c r="R4" s="104">
        <f t="shared" si="6"/>
        <v>0</v>
      </c>
      <c r="S4" s="105"/>
      <c r="T4" s="106">
        <f t="shared" si="7"/>
        <v>0</v>
      </c>
      <c r="U4" s="41"/>
      <c r="V4" s="45">
        <f t="shared" si="8"/>
        <v>0</v>
      </c>
      <c r="W4" s="100">
        <v>61.12</v>
      </c>
      <c r="X4" s="99">
        <f t="shared" si="9"/>
        <v>836</v>
      </c>
      <c r="Y4" s="51"/>
      <c r="Z4" s="49">
        <f t="shared" si="10"/>
        <v>0</v>
      </c>
      <c r="AA4" s="51"/>
      <c r="AB4" s="50">
        <f t="shared" si="11"/>
        <v>0</v>
      </c>
      <c r="AC4" s="19"/>
      <c r="AD4" s="11">
        <f t="shared" si="12"/>
        <v>0</v>
      </c>
      <c r="AE4" s="5"/>
      <c r="AF4" s="6">
        <f t="shared" si="13"/>
        <v>0</v>
      </c>
      <c r="AG4" s="19"/>
      <c r="AH4" s="12">
        <f t="shared" si="14"/>
        <v>0</v>
      </c>
      <c r="AI4" s="19"/>
      <c r="AJ4" s="12">
        <f t="shared" si="15"/>
        <v>0</v>
      </c>
      <c r="AK4" s="58"/>
      <c r="AL4" s="59">
        <f t="shared" si="16"/>
        <v>0</v>
      </c>
      <c r="AM4" s="44"/>
      <c r="AN4" s="45">
        <f t="shared" si="17"/>
        <v>0</v>
      </c>
    </row>
    <row r="5" spans="1:40" x14ac:dyDescent="0.25">
      <c r="A5" s="37">
        <f t="shared" si="18"/>
        <v>4</v>
      </c>
      <c r="B5" s="37" t="s">
        <v>342</v>
      </c>
      <c r="C5" s="37" t="s">
        <v>9</v>
      </c>
      <c r="D5" s="14">
        <f>AL5</f>
        <v>764</v>
      </c>
      <c r="E5" s="19"/>
      <c r="F5" s="11">
        <f t="shared" si="0"/>
        <v>0</v>
      </c>
      <c r="G5" s="5"/>
      <c r="H5" s="6">
        <f t="shared" si="1"/>
        <v>0</v>
      </c>
      <c r="I5" s="19"/>
      <c r="J5" s="12">
        <f t="shared" si="2"/>
        <v>0</v>
      </c>
      <c r="K5" s="17"/>
      <c r="L5" s="13">
        <f t="shared" si="3"/>
        <v>0</v>
      </c>
      <c r="M5" s="101"/>
      <c r="N5" s="15">
        <f t="shared" si="4"/>
        <v>0</v>
      </c>
      <c r="O5" s="16"/>
      <c r="P5" s="13">
        <f t="shared" si="5"/>
        <v>0</v>
      </c>
      <c r="Q5" s="103"/>
      <c r="R5" s="104">
        <f t="shared" si="6"/>
        <v>0</v>
      </c>
      <c r="S5" s="105"/>
      <c r="T5" s="106">
        <f t="shared" si="7"/>
        <v>0</v>
      </c>
      <c r="U5" s="41"/>
      <c r="V5" s="45">
        <f t="shared" si="8"/>
        <v>0</v>
      </c>
      <c r="W5" s="44"/>
      <c r="X5" s="45">
        <f t="shared" si="9"/>
        <v>0</v>
      </c>
      <c r="Y5" s="51"/>
      <c r="Z5" s="49">
        <f t="shared" si="10"/>
        <v>0</v>
      </c>
      <c r="AA5" s="51"/>
      <c r="AB5" s="50">
        <f t="shared" si="11"/>
        <v>0</v>
      </c>
      <c r="AC5" s="19"/>
      <c r="AD5" s="11">
        <f t="shared" si="12"/>
        <v>0</v>
      </c>
      <c r="AE5" s="5"/>
      <c r="AF5" s="6">
        <f t="shared" si="13"/>
        <v>0</v>
      </c>
      <c r="AG5" s="19"/>
      <c r="AH5" s="12">
        <f t="shared" si="14"/>
        <v>0</v>
      </c>
      <c r="AI5" s="19"/>
      <c r="AJ5" s="12">
        <f t="shared" si="15"/>
        <v>0</v>
      </c>
      <c r="AK5" s="97">
        <v>48.17</v>
      </c>
      <c r="AL5" s="94">
        <f t="shared" si="16"/>
        <v>764</v>
      </c>
      <c r="AM5" s="44"/>
      <c r="AN5" s="45">
        <f t="shared" si="17"/>
        <v>0</v>
      </c>
    </row>
    <row r="6" spans="1:40" x14ac:dyDescent="0.25">
      <c r="A6" s="37">
        <f t="shared" si="18"/>
        <v>5</v>
      </c>
      <c r="B6" s="37" t="s">
        <v>263</v>
      </c>
      <c r="C6" s="37" t="s">
        <v>264</v>
      </c>
      <c r="D6" s="14">
        <f>T6</f>
        <v>669</v>
      </c>
      <c r="E6" s="19"/>
      <c r="F6" s="11">
        <f t="shared" si="0"/>
        <v>0</v>
      </c>
      <c r="G6" s="5"/>
      <c r="H6" s="6">
        <f t="shared" si="1"/>
        <v>0</v>
      </c>
      <c r="I6" s="19"/>
      <c r="J6" s="12">
        <f t="shared" si="2"/>
        <v>0</v>
      </c>
      <c r="K6" s="17"/>
      <c r="L6" s="13">
        <f t="shared" si="3"/>
        <v>0</v>
      </c>
      <c r="M6" s="101"/>
      <c r="N6" s="15">
        <f t="shared" si="4"/>
        <v>0</v>
      </c>
      <c r="O6" s="16"/>
      <c r="P6" s="13">
        <f t="shared" si="5"/>
        <v>0</v>
      </c>
      <c r="Q6" s="103"/>
      <c r="R6" s="104">
        <f t="shared" si="6"/>
        <v>0</v>
      </c>
      <c r="S6" s="100">
        <v>50.72</v>
      </c>
      <c r="T6" s="94">
        <f t="shared" si="7"/>
        <v>669</v>
      </c>
      <c r="U6" s="41"/>
      <c r="V6" s="45">
        <f t="shared" si="8"/>
        <v>0</v>
      </c>
      <c r="W6" s="44"/>
      <c r="X6" s="45">
        <f t="shared" si="9"/>
        <v>0</v>
      </c>
      <c r="Y6" s="51"/>
      <c r="Z6" s="49">
        <f t="shared" si="10"/>
        <v>0</v>
      </c>
      <c r="AA6" s="51"/>
      <c r="AB6" s="50">
        <f t="shared" si="11"/>
        <v>0</v>
      </c>
      <c r="AC6" s="19"/>
      <c r="AD6" s="11">
        <f t="shared" si="12"/>
        <v>0</v>
      </c>
      <c r="AE6" s="5"/>
      <c r="AF6" s="6">
        <f t="shared" si="13"/>
        <v>0</v>
      </c>
      <c r="AG6" s="19"/>
      <c r="AH6" s="12">
        <f t="shared" si="14"/>
        <v>0</v>
      </c>
      <c r="AI6" s="19"/>
      <c r="AJ6" s="12">
        <f t="shared" si="15"/>
        <v>0</v>
      </c>
      <c r="AK6" s="58"/>
      <c r="AL6" s="59">
        <f t="shared" si="16"/>
        <v>0</v>
      </c>
      <c r="AM6" s="44"/>
      <c r="AN6" s="45">
        <f t="shared" si="17"/>
        <v>0</v>
      </c>
    </row>
    <row r="7" spans="1:40" x14ac:dyDescent="0.25">
      <c r="A7" s="37">
        <f t="shared" si="18"/>
        <v>6</v>
      </c>
      <c r="B7" s="37" t="s">
        <v>265</v>
      </c>
      <c r="C7" s="37" t="s">
        <v>264</v>
      </c>
      <c r="D7" s="14">
        <f>T7</f>
        <v>656</v>
      </c>
      <c r="E7" s="19"/>
      <c r="F7" s="11">
        <f t="shared" si="0"/>
        <v>0</v>
      </c>
      <c r="G7" s="5"/>
      <c r="H7" s="6">
        <f t="shared" si="1"/>
        <v>0</v>
      </c>
      <c r="I7" s="19"/>
      <c r="J7" s="12">
        <f t="shared" si="2"/>
        <v>0</v>
      </c>
      <c r="K7" s="17"/>
      <c r="L7" s="13">
        <f t="shared" si="3"/>
        <v>0</v>
      </c>
      <c r="M7" s="101"/>
      <c r="N7" s="15">
        <f t="shared" si="4"/>
        <v>0</v>
      </c>
      <c r="O7" s="16"/>
      <c r="P7" s="13">
        <f t="shared" si="5"/>
        <v>0</v>
      </c>
      <c r="Q7" s="103"/>
      <c r="R7" s="104">
        <f t="shared" si="6"/>
        <v>0</v>
      </c>
      <c r="S7" s="100">
        <v>49.91</v>
      </c>
      <c r="T7" s="94">
        <f t="shared" si="7"/>
        <v>656</v>
      </c>
      <c r="U7" s="41"/>
      <c r="V7" s="45">
        <f t="shared" si="8"/>
        <v>0</v>
      </c>
      <c r="W7" s="44"/>
      <c r="X7" s="45">
        <f t="shared" si="9"/>
        <v>0</v>
      </c>
      <c r="Y7" s="51"/>
      <c r="Z7" s="49">
        <f t="shared" si="10"/>
        <v>0</v>
      </c>
      <c r="AA7" s="51"/>
      <c r="AB7" s="50">
        <f t="shared" si="11"/>
        <v>0</v>
      </c>
      <c r="AC7" s="19"/>
      <c r="AD7" s="11">
        <f t="shared" si="12"/>
        <v>0</v>
      </c>
      <c r="AE7" s="5"/>
      <c r="AF7" s="6">
        <f t="shared" si="13"/>
        <v>0</v>
      </c>
      <c r="AG7" s="19"/>
      <c r="AH7" s="12">
        <f t="shared" si="14"/>
        <v>0</v>
      </c>
      <c r="AI7" s="19"/>
      <c r="AJ7" s="12">
        <f t="shared" si="15"/>
        <v>0</v>
      </c>
      <c r="AK7" s="58"/>
      <c r="AL7" s="59">
        <f t="shared" si="16"/>
        <v>0</v>
      </c>
      <c r="AM7" s="44"/>
      <c r="AN7" s="45">
        <f t="shared" si="17"/>
        <v>0</v>
      </c>
    </row>
    <row r="8" spans="1:40" x14ac:dyDescent="0.25">
      <c r="A8" s="37"/>
      <c r="B8" s="37"/>
      <c r="C8" s="37"/>
      <c r="D8" s="14"/>
      <c r="E8" s="19"/>
      <c r="F8" s="11">
        <f t="shared" si="0"/>
        <v>0</v>
      </c>
      <c r="G8" s="5"/>
      <c r="H8" s="6">
        <f t="shared" si="1"/>
        <v>0</v>
      </c>
      <c r="I8" s="19"/>
      <c r="J8" s="12">
        <f t="shared" si="2"/>
        <v>0</v>
      </c>
      <c r="K8" s="17"/>
      <c r="L8" s="13">
        <f t="shared" si="3"/>
        <v>0</v>
      </c>
      <c r="M8" s="101"/>
      <c r="N8" s="15">
        <f t="shared" si="4"/>
        <v>0</v>
      </c>
      <c r="O8" s="16"/>
      <c r="P8" s="13">
        <f t="shared" si="5"/>
        <v>0</v>
      </c>
      <c r="Q8" s="103"/>
      <c r="R8" s="104">
        <f t="shared" si="6"/>
        <v>0</v>
      </c>
      <c r="S8" s="105"/>
      <c r="T8" s="106">
        <f t="shared" si="7"/>
        <v>0</v>
      </c>
      <c r="U8" s="41"/>
      <c r="V8" s="45">
        <f t="shared" si="8"/>
        <v>0</v>
      </c>
      <c r="W8" s="44"/>
      <c r="X8" s="45">
        <f t="shared" si="9"/>
        <v>0</v>
      </c>
      <c r="Y8" s="51"/>
      <c r="Z8" s="49">
        <f t="shared" si="10"/>
        <v>0</v>
      </c>
      <c r="AA8" s="51"/>
      <c r="AB8" s="50">
        <f t="shared" si="11"/>
        <v>0</v>
      </c>
      <c r="AC8" s="19"/>
      <c r="AD8" s="11">
        <f t="shared" si="12"/>
        <v>0</v>
      </c>
      <c r="AE8" s="5"/>
      <c r="AF8" s="6">
        <f t="shared" si="13"/>
        <v>0</v>
      </c>
      <c r="AG8" s="19"/>
      <c r="AH8" s="12">
        <f t="shared" si="14"/>
        <v>0</v>
      </c>
      <c r="AI8" s="19"/>
      <c r="AJ8" s="12">
        <f t="shared" si="15"/>
        <v>0</v>
      </c>
      <c r="AK8" s="58"/>
      <c r="AL8" s="59">
        <f t="shared" si="16"/>
        <v>0</v>
      </c>
      <c r="AM8" s="44"/>
      <c r="AN8" s="45">
        <f t="shared" si="17"/>
        <v>0</v>
      </c>
    </row>
    <row r="9" spans="1:40" x14ac:dyDescent="0.25">
      <c r="A9" s="37"/>
      <c r="B9" s="37"/>
      <c r="C9" s="37"/>
      <c r="D9" s="14"/>
      <c r="E9" s="19"/>
      <c r="F9" s="11">
        <f t="shared" si="0"/>
        <v>0</v>
      </c>
      <c r="G9" s="5"/>
      <c r="H9" s="6">
        <f t="shared" si="1"/>
        <v>0</v>
      </c>
      <c r="I9" s="19"/>
      <c r="J9" s="12">
        <f t="shared" si="2"/>
        <v>0</v>
      </c>
      <c r="K9" s="17"/>
      <c r="L9" s="13">
        <f t="shared" si="3"/>
        <v>0</v>
      </c>
      <c r="M9" s="101"/>
      <c r="N9" s="15">
        <f t="shared" si="4"/>
        <v>0</v>
      </c>
      <c r="O9" s="16"/>
      <c r="P9" s="13">
        <f t="shared" si="5"/>
        <v>0</v>
      </c>
      <c r="Q9" s="103"/>
      <c r="R9" s="104">
        <f t="shared" si="6"/>
        <v>0</v>
      </c>
      <c r="S9" s="105"/>
      <c r="T9" s="106">
        <f t="shared" si="7"/>
        <v>0</v>
      </c>
      <c r="U9" s="41"/>
      <c r="V9" s="45">
        <f t="shared" si="8"/>
        <v>0</v>
      </c>
      <c r="W9" s="44"/>
      <c r="X9" s="45">
        <f t="shared" si="9"/>
        <v>0</v>
      </c>
      <c r="Y9" s="51"/>
      <c r="Z9" s="49">
        <f t="shared" si="10"/>
        <v>0</v>
      </c>
      <c r="AA9" s="51"/>
      <c r="AB9" s="50">
        <f t="shared" si="11"/>
        <v>0</v>
      </c>
      <c r="AC9" s="19"/>
      <c r="AD9" s="11">
        <f t="shared" si="12"/>
        <v>0</v>
      </c>
      <c r="AE9" s="5"/>
      <c r="AF9" s="6">
        <f t="shared" si="13"/>
        <v>0</v>
      </c>
      <c r="AG9" s="19"/>
      <c r="AH9" s="12">
        <f t="shared" si="14"/>
        <v>0</v>
      </c>
      <c r="AI9" s="19"/>
      <c r="AJ9" s="12">
        <f t="shared" si="15"/>
        <v>0</v>
      </c>
      <c r="AK9" s="58"/>
      <c r="AL9" s="59">
        <f t="shared" si="16"/>
        <v>0</v>
      </c>
      <c r="AM9" s="44"/>
      <c r="AN9" s="45">
        <f t="shared" si="17"/>
        <v>0</v>
      </c>
    </row>
    <row r="10" spans="1:40" x14ac:dyDescent="0.25">
      <c r="A10" s="37"/>
      <c r="B10" s="37"/>
      <c r="C10" s="37"/>
      <c r="D10" s="14"/>
      <c r="E10" s="19"/>
      <c r="F10" s="11">
        <f t="shared" si="0"/>
        <v>0</v>
      </c>
      <c r="G10" s="5"/>
      <c r="H10" s="6">
        <f t="shared" si="1"/>
        <v>0</v>
      </c>
      <c r="I10" s="19"/>
      <c r="J10" s="12">
        <f t="shared" si="2"/>
        <v>0</v>
      </c>
      <c r="K10" s="17"/>
      <c r="L10" s="13">
        <f t="shared" si="3"/>
        <v>0</v>
      </c>
      <c r="M10" s="101"/>
      <c r="N10" s="15">
        <f t="shared" si="4"/>
        <v>0</v>
      </c>
      <c r="O10" s="16"/>
      <c r="P10" s="13">
        <f t="shared" si="5"/>
        <v>0</v>
      </c>
      <c r="Q10" s="103"/>
      <c r="R10" s="104">
        <f t="shared" si="6"/>
        <v>0</v>
      </c>
      <c r="S10" s="105"/>
      <c r="T10" s="106">
        <f t="shared" si="7"/>
        <v>0</v>
      </c>
      <c r="U10" s="41"/>
      <c r="V10" s="45">
        <f t="shared" si="8"/>
        <v>0</v>
      </c>
      <c r="W10" s="44"/>
      <c r="X10" s="45">
        <f t="shared" si="9"/>
        <v>0</v>
      </c>
      <c r="Y10" s="51"/>
      <c r="Z10" s="49">
        <f t="shared" si="10"/>
        <v>0</v>
      </c>
      <c r="AA10" s="51"/>
      <c r="AB10" s="50">
        <f t="shared" si="11"/>
        <v>0</v>
      </c>
      <c r="AC10" s="19"/>
      <c r="AD10" s="11">
        <f t="shared" si="12"/>
        <v>0</v>
      </c>
      <c r="AE10" s="5"/>
      <c r="AF10" s="6">
        <f t="shared" si="13"/>
        <v>0</v>
      </c>
      <c r="AG10" s="19"/>
      <c r="AH10" s="12">
        <f t="shared" si="14"/>
        <v>0</v>
      </c>
      <c r="AI10" s="19"/>
      <c r="AJ10" s="12">
        <f t="shared" si="15"/>
        <v>0</v>
      </c>
      <c r="AK10" s="58"/>
      <c r="AL10" s="59">
        <f t="shared" si="16"/>
        <v>0</v>
      </c>
      <c r="AM10" s="44"/>
      <c r="AN10" s="45">
        <f t="shared" si="17"/>
        <v>0</v>
      </c>
    </row>
    <row r="11" spans="1:40" x14ac:dyDescent="0.25">
      <c r="A11" s="37"/>
      <c r="B11" s="37"/>
      <c r="C11" s="37"/>
      <c r="D11" s="14"/>
      <c r="E11" s="19"/>
      <c r="F11" s="11">
        <f t="shared" si="0"/>
        <v>0</v>
      </c>
      <c r="G11" s="5"/>
      <c r="H11" s="6">
        <f t="shared" si="1"/>
        <v>0</v>
      </c>
      <c r="I11" s="19"/>
      <c r="J11" s="12">
        <f t="shared" si="2"/>
        <v>0</v>
      </c>
      <c r="K11" s="17"/>
      <c r="L11" s="13">
        <f t="shared" si="3"/>
        <v>0</v>
      </c>
      <c r="M11" s="101"/>
      <c r="N11" s="15">
        <f t="shared" si="4"/>
        <v>0</v>
      </c>
      <c r="O11" s="16"/>
      <c r="P11" s="13">
        <f t="shared" si="5"/>
        <v>0</v>
      </c>
      <c r="Q11" s="103"/>
      <c r="R11" s="104">
        <f t="shared" si="6"/>
        <v>0</v>
      </c>
      <c r="S11" s="105"/>
      <c r="T11" s="106">
        <f t="shared" si="7"/>
        <v>0</v>
      </c>
      <c r="U11" s="41"/>
      <c r="V11" s="45">
        <f t="shared" si="8"/>
        <v>0</v>
      </c>
      <c r="W11" s="44"/>
      <c r="X11" s="45">
        <f t="shared" si="9"/>
        <v>0</v>
      </c>
      <c r="Y11" s="51"/>
      <c r="Z11" s="49">
        <f t="shared" si="10"/>
        <v>0</v>
      </c>
      <c r="AA11" s="51"/>
      <c r="AB11" s="50">
        <f t="shared" si="11"/>
        <v>0</v>
      </c>
      <c r="AC11" s="19"/>
      <c r="AD11" s="11">
        <f t="shared" si="12"/>
        <v>0</v>
      </c>
      <c r="AE11" s="5"/>
      <c r="AF11" s="6">
        <f t="shared" si="13"/>
        <v>0</v>
      </c>
      <c r="AG11" s="19"/>
      <c r="AH11" s="12">
        <f t="shared" si="14"/>
        <v>0</v>
      </c>
      <c r="AI11" s="19"/>
      <c r="AJ11" s="12">
        <f t="shared" si="15"/>
        <v>0</v>
      </c>
      <c r="AK11" s="58"/>
      <c r="AL11" s="59">
        <f t="shared" si="16"/>
        <v>0</v>
      </c>
      <c r="AM11" s="44"/>
      <c r="AN11" s="45">
        <f t="shared" si="17"/>
        <v>0</v>
      </c>
    </row>
    <row r="12" spans="1:40" x14ac:dyDescent="0.25">
      <c r="A12" s="37"/>
      <c r="B12" s="37"/>
      <c r="C12" s="37"/>
      <c r="D12" s="14"/>
      <c r="E12" s="19"/>
      <c r="F12" s="11">
        <f t="shared" si="0"/>
        <v>0</v>
      </c>
      <c r="G12" s="5"/>
      <c r="H12" s="6">
        <f t="shared" si="1"/>
        <v>0</v>
      </c>
      <c r="I12" s="19"/>
      <c r="J12" s="12">
        <f t="shared" si="2"/>
        <v>0</v>
      </c>
      <c r="K12" s="17"/>
      <c r="L12" s="13">
        <f t="shared" si="3"/>
        <v>0</v>
      </c>
      <c r="M12" s="101"/>
      <c r="N12" s="15">
        <f t="shared" si="4"/>
        <v>0</v>
      </c>
      <c r="O12" s="16"/>
      <c r="P12" s="13">
        <f t="shared" si="5"/>
        <v>0</v>
      </c>
      <c r="Q12" s="103"/>
      <c r="R12" s="104">
        <f t="shared" si="6"/>
        <v>0</v>
      </c>
      <c r="S12" s="105"/>
      <c r="T12" s="106">
        <f t="shared" si="7"/>
        <v>0</v>
      </c>
      <c r="U12" s="41"/>
      <c r="V12" s="45">
        <f t="shared" si="8"/>
        <v>0</v>
      </c>
      <c r="W12" s="44"/>
      <c r="X12" s="45">
        <f t="shared" si="9"/>
        <v>0</v>
      </c>
      <c r="Y12" s="51"/>
      <c r="Z12" s="49">
        <f t="shared" si="10"/>
        <v>0</v>
      </c>
      <c r="AA12" s="51"/>
      <c r="AB12" s="50">
        <f t="shared" si="11"/>
        <v>0</v>
      </c>
      <c r="AC12" s="19"/>
      <c r="AD12" s="11">
        <f t="shared" si="12"/>
        <v>0</v>
      </c>
      <c r="AE12" s="5"/>
      <c r="AF12" s="6">
        <f t="shared" si="13"/>
        <v>0</v>
      </c>
      <c r="AG12" s="19"/>
      <c r="AH12" s="12">
        <f t="shared" si="14"/>
        <v>0</v>
      </c>
      <c r="AI12" s="19"/>
      <c r="AJ12" s="12">
        <f t="shared" si="15"/>
        <v>0</v>
      </c>
      <c r="AK12" s="58"/>
      <c r="AL12" s="59">
        <f t="shared" si="16"/>
        <v>0</v>
      </c>
      <c r="AM12" s="44"/>
      <c r="AN12" s="45">
        <f t="shared" si="17"/>
        <v>0</v>
      </c>
    </row>
    <row r="13" spans="1:40" x14ac:dyDescent="0.25">
      <c r="A13" s="37"/>
      <c r="B13" s="37"/>
      <c r="C13" s="37"/>
      <c r="D13" s="14"/>
      <c r="E13" s="19"/>
      <c r="F13" s="11">
        <f t="shared" si="0"/>
        <v>0</v>
      </c>
      <c r="G13" s="5"/>
      <c r="H13" s="6">
        <f t="shared" si="1"/>
        <v>0</v>
      </c>
      <c r="I13" s="19"/>
      <c r="J13" s="12">
        <f t="shared" si="2"/>
        <v>0</v>
      </c>
      <c r="K13" s="17"/>
      <c r="L13" s="13">
        <f t="shared" si="3"/>
        <v>0</v>
      </c>
      <c r="M13" s="101"/>
      <c r="N13" s="15">
        <f t="shared" si="4"/>
        <v>0</v>
      </c>
      <c r="O13" s="16"/>
      <c r="P13" s="13">
        <f t="shared" si="5"/>
        <v>0</v>
      </c>
      <c r="Q13" s="103"/>
      <c r="R13" s="104">
        <f t="shared" si="6"/>
        <v>0</v>
      </c>
      <c r="S13" s="105"/>
      <c r="T13" s="106">
        <f t="shared" si="7"/>
        <v>0</v>
      </c>
      <c r="U13" s="41"/>
      <c r="V13" s="45">
        <f t="shared" si="8"/>
        <v>0</v>
      </c>
      <c r="W13" s="44"/>
      <c r="X13" s="45">
        <f t="shared" si="9"/>
        <v>0</v>
      </c>
      <c r="Y13" s="51"/>
      <c r="Z13" s="49">
        <f t="shared" si="10"/>
        <v>0</v>
      </c>
      <c r="AA13" s="51"/>
      <c r="AB13" s="50">
        <f t="shared" si="11"/>
        <v>0</v>
      </c>
      <c r="AC13" s="19"/>
      <c r="AD13" s="11">
        <f t="shared" si="12"/>
        <v>0</v>
      </c>
      <c r="AE13" s="5"/>
      <c r="AF13" s="6">
        <f t="shared" si="13"/>
        <v>0</v>
      </c>
      <c r="AG13" s="19"/>
      <c r="AH13" s="12">
        <f t="shared" si="14"/>
        <v>0</v>
      </c>
      <c r="AI13" s="19"/>
      <c r="AJ13" s="12">
        <f t="shared" si="15"/>
        <v>0</v>
      </c>
      <c r="AK13" s="58"/>
      <c r="AL13" s="59">
        <f t="shared" si="16"/>
        <v>0</v>
      </c>
      <c r="AM13" s="44"/>
      <c r="AN13" s="45">
        <f t="shared" si="17"/>
        <v>0</v>
      </c>
    </row>
    <row r="14" spans="1:40" x14ac:dyDescent="0.25">
      <c r="A14" s="37"/>
      <c r="B14" s="37"/>
      <c r="C14" s="37"/>
      <c r="D14" s="14"/>
      <c r="E14" s="19"/>
      <c r="F14" s="11">
        <f t="shared" si="0"/>
        <v>0</v>
      </c>
      <c r="G14" s="5"/>
      <c r="H14" s="6">
        <f t="shared" si="1"/>
        <v>0</v>
      </c>
      <c r="I14" s="19"/>
      <c r="J14" s="12">
        <f t="shared" si="2"/>
        <v>0</v>
      </c>
      <c r="K14" s="17"/>
      <c r="L14" s="13">
        <f t="shared" si="3"/>
        <v>0</v>
      </c>
      <c r="M14" s="101"/>
      <c r="N14" s="15">
        <f t="shared" si="4"/>
        <v>0</v>
      </c>
      <c r="O14" s="16"/>
      <c r="P14" s="13">
        <f t="shared" si="5"/>
        <v>0</v>
      </c>
      <c r="Q14" s="103"/>
      <c r="R14" s="104">
        <f t="shared" si="6"/>
        <v>0</v>
      </c>
      <c r="S14" s="105"/>
      <c r="T14" s="106">
        <f t="shared" si="7"/>
        <v>0</v>
      </c>
      <c r="U14" s="41"/>
      <c r="V14" s="45">
        <f t="shared" si="8"/>
        <v>0</v>
      </c>
      <c r="W14" s="44"/>
      <c r="X14" s="45">
        <f t="shared" si="9"/>
        <v>0</v>
      </c>
      <c r="Y14" s="51"/>
      <c r="Z14" s="49">
        <f t="shared" si="10"/>
        <v>0</v>
      </c>
      <c r="AA14" s="51"/>
      <c r="AB14" s="50">
        <f t="shared" si="11"/>
        <v>0</v>
      </c>
      <c r="AC14" s="19"/>
      <c r="AD14" s="11">
        <f t="shared" si="12"/>
        <v>0</v>
      </c>
      <c r="AE14" s="5"/>
      <c r="AF14" s="6">
        <f t="shared" si="13"/>
        <v>0</v>
      </c>
      <c r="AG14" s="19"/>
      <c r="AH14" s="12">
        <f t="shared" si="14"/>
        <v>0</v>
      </c>
      <c r="AI14" s="19"/>
      <c r="AJ14" s="12">
        <f t="shared" si="15"/>
        <v>0</v>
      </c>
      <c r="AK14" s="58"/>
      <c r="AL14" s="59">
        <f t="shared" si="16"/>
        <v>0</v>
      </c>
      <c r="AM14" s="44"/>
      <c r="AN14" s="45">
        <f t="shared" si="17"/>
        <v>0</v>
      </c>
    </row>
    <row r="15" spans="1:40" x14ac:dyDescent="0.25">
      <c r="A15" s="37"/>
      <c r="B15" s="37"/>
      <c r="C15" s="37"/>
      <c r="D15" s="14"/>
      <c r="E15" s="19"/>
      <c r="F15" s="11">
        <f t="shared" si="0"/>
        <v>0</v>
      </c>
      <c r="G15" s="5"/>
      <c r="H15" s="6">
        <f t="shared" si="1"/>
        <v>0</v>
      </c>
      <c r="I15" s="19"/>
      <c r="J15" s="12">
        <f t="shared" si="2"/>
        <v>0</v>
      </c>
      <c r="K15" s="17"/>
      <c r="L15" s="13">
        <f t="shared" si="3"/>
        <v>0</v>
      </c>
      <c r="M15" s="101"/>
      <c r="N15" s="15">
        <f t="shared" si="4"/>
        <v>0</v>
      </c>
      <c r="O15" s="16"/>
      <c r="P15" s="13">
        <f t="shared" si="5"/>
        <v>0</v>
      </c>
      <c r="Q15" s="103"/>
      <c r="R15" s="104">
        <f t="shared" si="6"/>
        <v>0</v>
      </c>
      <c r="S15" s="105"/>
      <c r="T15" s="106">
        <f t="shared" si="7"/>
        <v>0</v>
      </c>
      <c r="U15" s="41"/>
      <c r="V15" s="45">
        <f t="shared" si="8"/>
        <v>0</v>
      </c>
      <c r="W15" s="44"/>
      <c r="X15" s="45">
        <f t="shared" si="9"/>
        <v>0</v>
      </c>
      <c r="Y15" s="51"/>
      <c r="Z15" s="49">
        <f t="shared" si="10"/>
        <v>0</v>
      </c>
      <c r="AA15" s="51"/>
      <c r="AB15" s="50">
        <f t="shared" si="11"/>
        <v>0</v>
      </c>
      <c r="AC15" s="19"/>
      <c r="AD15" s="11">
        <f t="shared" si="12"/>
        <v>0</v>
      </c>
      <c r="AE15" s="5"/>
      <c r="AF15" s="6">
        <f t="shared" si="13"/>
        <v>0</v>
      </c>
      <c r="AG15" s="19"/>
      <c r="AH15" s="12">
        <f t="shared" si="14"/>
        <v>0</v>
      </c>
      <c r="AI15" s="19"/>
      <c r="AJ15" s="12">
        <f t="shared" si="15"/>
        <v>0</v>
      </c>
      <c r="AK15" s="58"/>
      <c r="AL15" s="59">
        <f t="shared" si="16"/>
        <v>0</v>
      </c>
      <c r="AM15" s="44"/>
      <c r="AN15" s="45">
        <f t="shared" si="17"/>
        <v>0</v>
      </c>
    </row>
    <row r="16" spans="1:40" x14ac:dyDescent="0.25">
      <c r="A16" s="37"/>
      <c r="B16" s="37"/>
      <c r="C16" s="37"/>
      <c r="D16" s="14"/>
      <c r="E16" s="19"/>
      <c r="F16" s="11">
        <f t="shared" si="0"/>
        <v>0</v>
      </c>
      <c r="G16" s="5"/>
      <c r="H16" s="6">
        <f t="shared" si="1"/>
        <v>0</v>
      </c>
      <c r="I16" s="19"/>
      <c r="J16" s="12">
        <f t="shared" si="2"/>
        <v>0</v>
      </c>
      <c r="K16" s="17"/>
      <c r="L16" s="13">
        <f t="shared" si="3"/>
        <v>0</v>
      </c>
      <c r="M16" s="101"/>
      <c r="N16" s="15">
        <f t="shared" si="4"/>
        <v>0</v>
      </c>
      <c r="O16" s="16"/>
      <c r="P16" s="13">
        <f t="shared" si="5"/>
        <v>0</v>
      </c>
      <c r="Q16" s="103"/>
      <c r="R16" s="104">
        <f t="shared" si="6"/>
        <v>0</v>
      </c>
      <c r="S16" s="105"/>
      <c r="T16" s="106">
        <f t="shared" si="7"/>
        <v>0</v>
      </c>
      <c r="U16" s="41"/>
      <c r="V16" s="45">
        <f t="shared" si="8"/>
        <v>0</v>
      </c>
      <c r="W16" s="44"/>
      <c r="X16" s="45">
        <f t="shared" si="9"/>
        <v>0</v>
      </c>
      <c r="Y16" s="51"/>
      <c r="Z16" s="49">
        <f t="shared" si="10"/>
        <v>0</v>
      </c>
      <c r="AA16" s="51"/>
      <c r="AB16" s="50">
        <f t="shared" si="11"/>
        <v>0</v>
      </c>
      <c r="AC16" s="19"/>
      <c r="AD16" s="11">
        <f t="shared" si="12"/>
        <v>0</v>
      </c>
      <c r="AE16" s="5"/>
      <c r="AF16" s="6">
        <f t="shared" si="13"/>
        <v>0</v>
      </c>
      <c r="AG16" s="19"/>
      <c r="AH16" s="12">
        <f t="shared" si="14"/>
        <v>0</v>
      </c>
      <c r="AI16" s="19"/>
      <c r="AJ16" s="12">
        <f t="shared" si="15"/>
        <v>0</v>
      </c>
      <c r="AK16" s="58"/>
      <c r="AL16" s="59">
        <f t="shared" si="16"/>
        <v>0</v>
      </c>
      <c r="AM16" s="44"/>
      <c r="AN16" s="45">
        <f t="shared" si="17"/>
        <v>0</v>
      </c>
    </row>
    <row r="17" spans="1:40" x14ac:dyDescent="0.25">
      <c r="A17" s="37"/>
      <c r="B17" s="37"/>
      <c r="C17" s="37"/>
      <c r="D17" s="14"/>
      <c r="E17" s="19"/>
      <c r="F17" s="11">
        <f t="shared" si="0"/>
        <v>0</v>
      </c>
      <c r="G17" s="5"/>
      <c r="H17" s="6">
        <f t="shared" si="1"/>
        <v>0</v>
      </c>
      <c r="I17" s="19"/>
      <c r="J17" s="12">
        <f t="shared" si="2"/>
        <v>0</v>
      </c>
      <c r="K17" s="17"/>
      <c r="L17" s="13">
        <f t="shared" si="3"/>
        <v>0</v>
      </c>
      <c r="M17" s="101"/>
      <c r="N17" s="15">
        <f t="shared" si="4"/>
        <v>0</v>
      </c>
      <c r="O17" s="16"/>
      <c r="P17" s="13">
        <f t="shared" si="5"/>
        <v>0</v>
      </c>
      <c r="Q17" s="103"/>
      <c r="R17" s="104">
        <f t="shared" si="6"/>
        <v>0</v>
      </c>
      <c r="S17" s="105"/>
      <c r="T17" s="106">
        <f t="shared" si="7"/>
        <v>0</v>
      </c>
      <c r="U17" s="41"/>
      <c r="V17" s="45">
        <f t="shared" si="8"/>
        <v>0</v>
      </c>
      <c r="W17" s="44"/>
      <c r="X17" s="45">
        <f t="shared" si="9"/>
        <v>0</v>
      </c>
      <c r="Y17" s="51"/>
      <c r="Z17" s="49">
        <f t="shared" si="10"/>
        <v>0</v>
      </c>
      <c r="AA17" s="51"/>
      <c r="AB17" s="50">
        <f t="shared" si="11"/>
        <v>0</v>
      </c>
      <c r="AC17" s="19"/>
      <c r="AD17" s="11">
        <f t="shared" si="12"/>
        <v>0</v>
      </c>
      <c r="AE17" s="5"/>
      <c r="AF17" s="6">
        <f t="shared" si="13"/>
        <v>0</v>
      </c>
      <c r="AG17" s="19"/>
      <c r="AH17" s="12">
        <f t="shared" si="14"/>
        <v>0</v>
      </c>
      <c r="AI17" s="19"/>
      <c r="AJ17" s="12">
        <f t="shared" si="15"/>
        <v>0</v>
      </c>
      <c r="AK17" s="58"/>
      <c r="AL17" s="59">
        <f t="shared" si="16"/>
        <v>0</v>
      </c>
      <c r="AM17" s="44"/>
      <c r="AN17" s="45">
        <f t="shared" si="17"/>
        <v>0</v>
      </c>
    </row>
    <row r="18" spans="1:40" x14ac:dyDescent="0.25">
      <c r="A18" s="37"/>
      <c r="B18" s="37"/>
      <c r="C18" s="37"/>
      <c r="D18" s="14"/>
      <c r="E18" s="19"/>
      <c r="F18" s="11">
        <f t="shared" si="0"/>
        <v>0</v>
      </c>
      <c r="G18" s="5"/>
      <c r="H18" s="6">
        <f t="shared" si="1"/>
        <v>0</v>
      </c>
      <c r="I18" s="19"/>
      <c r="J18" s="12">
        <f t="shared" si="2"/>
        <v>0</v>
      </c>
      <c r="K18" s="17"/>
      <c r="L18" s="13">
        <f t="shared" si="3"/>
        <v>0</v>
      </c>
      <c r="M18" s="101"/>
      <c r="N18" s="15">
        <f t="shared" si="4"/>
        <v>0</v>
      </c>
      <c r="O18" s="16"/>
      <c r="P18" s="13">
        <f t="shared" si="5"/>
        <v>0</v>
      </c>
      <c r="Q18" s="103"/>
      <c r="R18" s="104">
        <f t="shared" si="6"/>
        <v>0</v>
      </c>
      <c r="S18" s="105"/>
      <c r="T18" s="106">
        <f t="shared" si="7"/>
        <v>0</v>
      </c>
      <c r="U18" s="41"/>
      <c r="V18" s="45">
        <f t="shared" si="8"/>
        <v>0</v>
      </c>
      <c r="W18" s="44"/>
      <c r="X18" s="45">
        <f t="shared" si="9"/>
        <v>0</v>
      </c>
      <c r="Y18" s="51"/>
      <c r="Z18" s="49">
        <f t="shared" si="10"/>
        <v>0</v>
      </c>
      <c r="AA18" s="51"/>
      <c r="AB18" s="50">
        <f t="shared" si="11"/>
        <v>0</v>
      </c>
      <c r="AC18" s="19"/>
      <c r="AD18" s="11">
        <f t="shared" si="12"/>
        <v>0</v>
      </c>
      <c r="AE18" s="5"/>
      <c r="AF18" s="6">
        <f t="shared" si="13"/>
        <v>0</v>
      </c>
      <c r="AG18" s="19"/>
      <c r="AH18" s="12">
        <f t="shared" si="14"/>
        <v>0</v>
      </c>
      <c r="AI18" s="19"/>
      <c r="AJ18" s="12">
        <f t="shared" si="15"/>
        <v>0</v>
      </c>
      <c r="AK18" s="58"/>
      <c r="AL18" s="59">
        <f t="shared" si="16"/>
        <v>0</v>
      </c>
      <c r="AM18" s="44"/>
      <c r="AN18" s="45">
        <f t="shared" si="17"/>
        <v>0</v>
      </c>
    </row>
    <row r="19" spans="1:40" x14ac:dyDescent="0.25">
      <c r="A19" s="37"/>
      <c r="B19" s="37"/>
      <c r="C19" s="37"/>
      <c r="D19" s="14"/>
      <c r="E19" s="19"/>
      <c r="F19" s="11">
        <f t="shared" si="0"/>
        <v>0</v>
      </c>
      <c r="G19" s="5"/>
      <c r="H19" s="6">
        <f t="shared" si="1"/>
        <v>0</v>
      </c>
      <c r="I19" s="19"/>
      <c r="J19" s="12">
        <f t="shared" si="2"/>
        <v>0</v>
      </c>
      <c r="K19" s="17"/>
      <c r="L19" s="13">
        <f t="shared" si="3"/>
        <v>0</v>
      </c>
      <c r="M19" s="101"/>
      <c r="N19" s="15">
        <f t="shared" si="4"/>
        <v>0</v>
      </c>
      <c r="O19" s="16"/>
      <c r="P19" s="13">
        <f t="shared" si="5"/>
        <v>0</v>
      </c>
      <c r="Q19" s="103"/>
      <c r="R19" s="104">
        <f t="shared" si="6"/>
        <v>0</v>
      </c>
      <c r="S19" s="105"/>
      <c r="T19" s="106">
        <f t="shared" si="7"/>
        <v>0</v>
      </c>
      <c r="U19" s="41"/>
      <c r="V19" s="45">
        <f t="shared" si="8"/>
        <v>0</v>
      </c>
      <c r="W19" s="44"/>
      <c r="X19" s="45">
        <f t="shared" si="9"/>
        <v>0</v>
      </c>
      <c r="Y19" s="51"/>
      <c r="Z19" s="49">
        <f t="shared" si="10"/>
        <v>0</v>
      </c>
      <c r="AA19" s="51"/>
      <c r="AB19" s="50">
        <f t="shared" si="11"/>
        <v>0</v>
      </c>
      <c r="AC19" s="19"/>
      <c r="AD19" s="11">
        <f t="shared" si="12"/>
        <v>0</v>
      </c>
      <c r="AE19" s="5"/>
      <c r="AF19" s="6">
        <f t="shared" si="13"/>
        <v>0</v>
      </c>
      <c r="AG19" s="19"/>
      <c r="AH19" s="12">
        <f t="shared" si="14"/>
        <v>0</v>
      </c>
      <c r="AI19" s="19"/>
      <c r="AJ19" s="12">
        <f t="shared" si="15"/>
        <v>0</v>
      </c>
      <c r="AK19" s="58"/>
      <c r="AL19" s="59">
        <f t="shared" si="16"/>
        <v>0</v>
      </c>
      <c r="AM19" s="44"/>
      <c r="AN19" s="45">
        <f t="shared" si="17"/>
        <v>0</v>
      </c>
    </row>
    <row r="20" spans="1:40" x14ac:dyDescent="0.25">
      <c r="A20" s="37"/>
      <c r="B20" s="37"/>
      <c r="C20" s="37"/>
      <c r="D20" s="14"/>
      <c r="E20" s="19"/>
      <c r="F20" s="11">
        <f t="shared" si="0"/>
        <v>0</v>
      </c>
      <c r="G20" s="5"/>
      <c r="H20" s="6">
        <f t="shared" si="1"/>
        <v>0</v>
      </c>
      <c r="I20" s="19"/>
      <c r="J20" s="12">
        <f t="shared" si="2"/>
        <v>0</v>
      </c>
      <c r="K20" s="17"/>
      <c r="L20" s="13">
        <f t="shared" si="3"/>
        <v>0</v>
      </c>
      <c r="M20" s="101"/>
      <c r="N20" s="15">
        <f t="shared" si="4"/>
        <v>0</v>
      </c>
      <c r="O20" s="16"/>
      <c r="P20" s="13">
        <f t="shared" si="5"/>
        <v>0</v>
      </c>
      <c r="Q20" s="103"/>
      <c r="R20" s="104">
        <f t="shared" si="6"/>
        <v>0</v>
      </c>
      <c r="S20" s="105"/>
      <c r="T20" s="106">
        <f t="shared" si="7"/>
        <v>0</v>
      </c>
      <c r="U20" s="41"/>
      <c r="V20" s="45">
        <f t="shared" si="8"/>
        <v>0</v>
      </c>
      <c r="W20" s="44"/>
      <c r="X20" s="45">
        <f t="shared" si="9"/>
        <v>0</v>
      </c>
      <c r="Y20" s="51"/>
      <c r="Z20" s="49">
        <f t="shared" si="10"/>
        <v>0</v>
      </c>
      <c r="AA20" s="51"/>
      <c r="AB20" s="50">
        <f t="shared" si="11"/>
        <v>0</v>
      </c>
      <c r="AC20" s="19"/>
      <c r="AD20" s="11">
        <f t="shared" si="12"/>
        <v>0</v>
      </c>
      <c r="AE20" s="5"/>
      <c r="AF20" s="6">
        <f t="shared" si="13"/>
        <v>0</v>
      </c>
      <c r="AG20" s="19"/>
      <c r="AH20" s="12">
        <f t="shared" si="14"/>
        <v>0</v>
      </c>
      <c r="AI20" s="19"/>
      <c r="AJ20" s="12">
        <f t="shared" si="15"/>
        <v>0</v>
      </c>
      <c r="AK20" s="58"/>
      <c r="AL20" s="59">
        <f t="shared" si="16"/>
        <v>0</v>
      </c>
      <c r="AM20" s="44"/>
      <c r="AN20" s="45">
        <f t="shared" si="17"/>
        <v>0</v>
      </c>
    </row>
    <row r="21" spans="1:40" x14ac:dyDescent="0.25">
      <c r="A21" s="37"/>
      <c r="B21" s="37"/>
      <c r="C21" s="37"/>
      <c r="F21" s="11">
        <f t="shared" si="0"/>
        <v>0</v>
      </c>
      <c r="G21" s="5"/>
      <c r="H21" s="6">
        <f t="shared" si="1"/>
        <v>0</v>
      </c>
      <c r="I21" s="19"/>
      <c r="J21" s="12">
        <f t="shared" si="2"/>
        <v>0</v>
      </c>
      <c r="K21" s="17"/>
      <c r="L21" s="13">
        <f t="shared" si="3"/>
        <v>0</v>
      </c>
      <c r="M21" s="101"/>
      <c r="N21" s="15">
        <f t="shared" si="4"/>
        <v>0</v>
      </c>
      <c r="O21" s="16"/>
      <c r="P21" s="13">
        <f t="shared" si="5"/>
        <v>0</v>
      </c>
      <c r="Q21" s="103"/>
      <c r="R21" s="104">
        <f t="shared" si="6"/>
        <v>0</v>
      </c>
      <c r="S21" s="105"/>
      <c r="T21" s="106">
        <f t="shared" si="7"/>
        <v>0</v>
      </c>
      <c r="U21" s="41"/>
      <c r="V21" s="45">
        <f t="shared" si="8"/>
        <v>0</v>
      </c>
      <c r="W21" s="44"/>
      <c r="X21" s="45">
        <f t="shared" si="9"/>
        <v>0</v>
      </c>
      <c r="Y21" s="51"/>
      <c r="Z21" s="49">
        <f t="shared" si="10"/>
        <v>0</v>
      </c>
      <c r="AA21" s="51"/>
      <c r="AB21" s="50">
        <f t="shared" si="11"/>
        <v>0</v>
      </c>
      <c r="AC21" s="19"/>
      <c r="AD21" s="11">
        <f t="shared" si="12"/>
        <v>0</v>
      </c>
      <c r="AE21" s="5"/>
      <c r="AF21" s="6">
        <f t="shared" si="13"/>
        <v>0</v>
      </c>
      <c r="AG21" s="19"/>
      <c r="AH21" s="12">
        <f t="shared" si="14"/>
        <v>0</v>
      </c>
      <c r="AI21" s="19"/>
      <c r="AJ21" s="12">
        <f t="shared" si="15"/>
        <v>0</v>
      </c>
      <c r="AK21" s="58"/>
      <c r="AL21" s="59">
        <f t="shared" si="16"/>
        <v>0</v>
      </c>
      <c r="AM21" s="44"/>
      <c r="AN21" s="45">
        <f t="shared" si="17"/>
        <v>0</v>
      </c>
    </row>
    <row r="22" spans="1:40" x14ac:dyDescent="0.25">
      <c r="A22" s="37"/>
      <c r="B22" s="37"/>
      <c r="C22" s="37"/>
      <c r="F22" s="11">
        <f t="shared" si="0"/>
        <v>0</v>
      </c>
      <c r="G22" s="5"/>
      <c r="H22" s="6">
        <f t="shared" si="1"/>
        <v>0</v>
      </c>
      <c r="I22" s="19"/>
      <c r="J22" s="12">
        <f t="shared" si="2"/>
        <v>0</v>
      </c>
      <c r="K22" s="17"/>
      <c r="L22" s="13">
        <f t="shared" si="3"/>
        <v>0</v>
      </c>
      <c r="M22" s="101"/>
      <c r="N22" s="15">
        <f t="shared" si="4"/>
        <v>0</v>
      </c>
      <c r="O22" s="16"/>
      <c r="P22" s="13">
        <f t="shared" si="5"/>
        <v>0</v>
      </c>
      <c r="Q22" s="103"/>
      <c r="R22" s="104">
        <f t="shared" si="6"/>
        <v>0</v>
      </c>
      <c r="S22" s="105"/>
      <c r="T22" s="106">
        <f t="shared" si="7"/>
        <v>0</v>
      </c>
      <c r="U22" s="41"/>
      <c r="V22" s="45">
        <f t="shared" si="8"/>
        <v>0</v>
      </c>
      <c r="W22" s="44"/>
      <c r="X22" s="45">
        <f t="shared" si="9"/>
        <v>0</v>
      </c>
      <c r="Y22" s="51"/>
      <c r="Z22" s="49">
        <f t="shared" si="10"/>
        <v>0</v>
      </c>
      <c r="AA22" s="51"/>
      <c r="AB22" s="50">
        <f t="shared" si="11"/>
        <v>0</v>
      </c>
      <c r="AC22" s="19"/>
      <c r="AD22" s="11">
        <f t="shared" si="12"/>
        <v>0</v>
      </c>
      <c r="AE22" s="5"/>
      <c r="AF22" s="6">
        <f t="shared" si="13"/>
        <v>0</v>
      </c>
      <c r="AG22" s="19"/>
      <c r="AH22" s="12">
        <f t="shared" si="14"/>
        <v>0</v>
      </c>
      <c r="AI22" s="19"/>
      <c r="AJ22" s="12">
        <f t="shared" si="15"/>
        <v>0</v>
      </c>
      <c r="AK22" s="58"/>
      <c r="AL22" s="59">
        <f t="shared" si="16"/>
        <v>0</v>
      </c>
      <c r="AM22" s="44"/>
      <c r="AN22" s="45">
        <f t="shared" si="17"/>
        <v>0</v>
      </c>
    </row>
    <row r="23" spans="1:40" x14ac:dyDescent="0.25">
      <c r="A23" s="37"/>
      <c r="B23" s="37"/>
      <c r="C23" s="37"/>
      <c r="F23" s="11">
        <f t="shared" si="0"/>
        <v>0</v>
      </c>
      <c r="G23" s="5"/>
      <c r="H23" s="6">
        <f t="shared" si="1"/>
        <v>0</v>
      </c>
      <c r="I23" s="19"/>
      <c r="J23" s="12">
        <f t="shared" si="2"/>
        <v>0</v>
      </c>
      <c r="K23" s="17"/>
      <c r="L23" s="13">
        <f t="shared" si="3"/>
        <v>0</v>
      </c>
      <c r="M23" s="101"/>
      <c r="N23" s="15">
        <f t="shared" si="4"/>
        <v>0</v>
      </c>
      <c r="O23" s="16"/>
      <c r="P23" s="13">
        <f t="shared" si="5"/>
        <v>0</v>
      </c>
      <c r="Q23" s="103"/>
      <c r="R23" s="104">
        <f t="shared" si="6"/>
        <v>0</v>
      </c>
      <c r="S23" s="105"/>
      <c r="T23" s="106">
        <f t="shared" si="7"/>
        <v>0</v>
      </c>
      <c r="U23" s="41"/>
      <c r="V23" s="45">
        <f t="shared" si="8"/>
        <v>0</v>
      </c>
      <c r="W23" s="44"/>
      <c r="X23" s="45">
        <f t="shared" si="9"/>
        <v>0</v>
      </c>
      <c r="Y23" s="51"/>
      <c r="Z23" s="49">
        <f t="shared" si="10"/>
        <v>0</v>
      </c>
      <c r="AA23" s="51"/>
      <c r="AB23" s="50">
        <f t="shared" si="11"/>
        <v>0</v>
      </c>
      <c r="AC23" s="19"/>
      <c r="AD23" s="11">
        <f t="shared" si="12"/>
        <v>0</v>
      </c>
      <c r="AE23" s="5"/>
      <c r="AF23" s="6">
        <f t="shared" si="13"/>
        <v>0</v>
      </c>
      <c r="AG23" s="19"/>
      <c r="AH23" s="12">
        <f t="shared" si="14"/>
        <v>0</v>
      </c>
      <c r="AI23" s="19"/>
      <c r="AJ23" s="12">
        <f t="shared" si="15"/>
        <v>0</v>
      </c>
      <c r="AK23" s="58"/>
      <c r="AL23" s="59">
        <f t="shared" si="16"/>
        <v>0</v>
      </c>
      <c r="AM23" s="44"/>
      <c r="AN23" s="45">
        <f t="shared" si="17"/>
        <v>0</v>
      </c>
    </row>
    <row r="24" spans="1:40" x14ac:dyDescent="0.25">
      <c r="A24" s="37"/>
      <c r="B24" s="37"/>
      <c r="C24" s="37"/>
      <c r="F24" s="11">
        <f t="shared" si="0"/>
        <v>0</v>
      </c>
      <c r="G24" s="5"/>
      <c r="H24" s="6">
        <f t="shared" si="1"/>
        <v>0</v>
      </c>
      <c r="I24" s="19"/>
      <c r="J24" s="12">
        <f t="shared" si="2"/>
        <v>0</v>
      </c>
      <c r="K24" s="17"/>
      <c r="L24" s="13">
        <f t="shared" si="3"/>
        <v>0</v>
      </c>
      <c r="M24" s="101"/>
      <c r="N24" s="15">
        <f t="shared" si="4"/>
        <v>0</v>
      </c>
      <c r="O24" s="16"/>
      <c r="P24" s="13">
        <f t="shared" si="5"/>
        <v>0</v>
      </c>
      <c r="Q24" s="103"/>
      <c r="R24" s="104">
        <f t="shared" si="6"/>
        <v>0</v>
      </c>
      <c r="S24" s="105"/>
      <c r="T24" s="106">
        <f t="shared" si="7"/>
        <v>0</v>
      </c>
      <c r="U24" s="41"/>
      <c r="V24" s="45">
        <f t="shared" si="8"/>
        <v>0</v>
      </c>
      <c r="W24" s="44"/>
      <c r="X24" s="45">
        <f t="shared" si="9"/>
        <v>0</v>
      </c>
      <c r="Y24" s="51"/>
      <c r="Z24" s="49">
        <f t="shared" si="10"/>
        <v>0</v>
      </c>
      <c r="AA24" s="51"/>
      <c r="AB24" s="50">
        <f t="shared" si="11"/>
        <v>0</v>
      </c>
      <c r="AC24" s="19"/>
      <c r="AD24" s="11">
        <f t="shared" si="12"/>
        <v>0</v>
      </c>
      <c r="AE24" s="5"/>
      <c r="AF24" s="6">
        <f t="shared" si="13"/>
        <v>0</v>
      </c>
      <c r="AG24" s="19"/>
      <c r="AH24" s="12">
        <f t="shared" si="14"/>
        <v>0</v>
      </c>
      <c r="AI24" s="19"/>
      <c r="AJ24" s="12">
        <f t="shared" si="15"/>
        <v>0</v>
      </c>
      <c r="AK24" s="58"/>
      <c r="AL24" s="59">
        <f t="shared" si="16"/>
        <v>0</v>
      </c>
      <c r="AM24" s="44"/>
      <c r="AN24" s="45">
        <f t="shared" si="17"/>
        <v>0</v>
      </c>
    </row>
    <row r="25" spans="1:40" x14ac:dyDescent="0.25">
      <c r="A25" s="37"/>
      <c r="B25" s="37"/>
      <c r="C25" s="37"/>
      <c r="F25" s="11">
        <f t="shared" si="0"/>
        <v>0</v>
      </c>
      <c r="G25" s="5"/>
      <c r="H25" s="6">
        <f t="shared" si="1"/>
        <v>0</v>
      </c>
      <c r="I25" s="19"/>
      <c r="J25" s="12">
        <f t="shared" si="2"/>
        <v>0</v>
      </c>
      <c r="K25" s="17"/>
      <c r="L25" s="13">
        <f t="shared" si="3"/>
        <v>0</v>
      </c>
      <c r="M25" s="101"/>
      <c r="N25" s="15">
        <f t="shared" si="4"/>
        <v>0</v>
      </c>
      <c r="O25" s="16"/>
      <c r="P25" s="13">
        <f t="shared" si="5"/>
        <v>0</v>
      </c>
      <c r="Q25" s="103"/>
      <c r="R25" s="104">
        <f t="shared" si="6"/>
        <v>0</v>
      </c>
      <c r="S25" s="105"/>
      <c r="T25" s="106">
        <f t="shared" si="7"/>
        <v>0</v>
      </c>
      <c r="U25" s="41"/>
      <c r="V25" s="45">
        <f t="shared" si="8"/>
        <v>0</v>
      </c>
      <c r="W25" s="44"/>
      <c r="X25" s="45">
        <f t="shared" si="9"/>
        <v>0</v>
      </c>
      <c r="Y25" s="51"/>
      <c r="Z25" s="49">
        <f t="shared" si="10"/>
        <v>0</v>
      </c>
      <c r="AA25" s="51"/>
      <c r="AB25" s="50">
        <f t="shared" si="11"/>
        <v>0</v>
      </c>
      <c r="AC25" s="19"/>
      <c r="AD25" s="11">
        <f t="shared" si="12"/>
        <v>0</v>
      </c>
      <c r="AE25" s="5"/>
      <c r="AF25" s="6">
        <f t="shared" si="13"/>
        <v>0</v>
      </c>
      <c r="AG25" s="19"/>
      <c r="AH25" s="12">
        <f t="shared" si="14"/>
        <v>0</v>
      </c>
      <c r="AI25" s="19"/>
      <c r="AJ25" s="12">
        <f t="shared" si="15"/>
        <v>0</v>
      </c>
      <c r="AK25" s="58"/>
      <c r="AL25" s="59">
        <f t="shared" si="16"/>
        <v>0</v>
      </c>
      <c r="AM25" s="44"/>
      <c r="AN25" s="45">
        <f t="shared" si="17"/>
        <v>0</v>
      </c>
    </row>
    <row r="26" spans="1:40" x14ac:dyDescent="0.25">
      <c r="A26" s="37"/>
      <c r="B26" s="37"/>
      <c r="C26" s="37"/>
      <c r="F26" s="11">
        <f t="shared" si="0"/>
        <v>0</v>
      </c>
      <c r="G26" s="5"/>
      <c r="H26" s="6">
        <f t="shared" si="1"/>
        <v>0</v>
      </c>
      <c r="I26" s="19"/>
      <c r="J26" s="12">
        <f t="shared" si="2"/>
        <v>0</v>
      </c>
      <c r="K26" s="17"/>
      <c r="L26" s="13">
        <f t="shared" si="3"/>
        <v>0</v>
      </c>
      <c r="M26" s="101"/>
      <c r="N26" s="15">
        <f t="shared" si="4"/>
        <v>0</v>
      </c>
      <c r="O26" s="16"/>
      <c r="P26" s="13">
        <f t="shared" si="5"/>
        <v>0</v>
      </c>
      <c r="Q26" s="103"/>
      <c r="R26" s="104">
        <f t="shared" si="6"/>
        <v>0</v>
      </c>
      <c r="S26" s="105"/>
      <c r="T26" s="106">
        <f t="shared" si="7"/>
        <v>0</v>
      </c>
      <c r="U26" s="41"/>
      <c r="V26" s="45">
        <f t="shared" si="8"/>
        <v>0</v>
      </c>
      <c r="W26" s="44"/>
      <c r="X26" s="45">
        <f t="shared" si="9"/>
        <v>0</v>
      </c>
      <c r="Y26" s="51"/>
      <c r="Z26" s="49">
        <f t="shared" si="10"/>
        <v>0</v>
      </c>
      <c r="AA26" s="51"/>
      <c r="AB26" s="50">
        <f t="shared" si="11"/>
        <v>0</v>
      </c>
      <c r="AC26" s="19"/>
      <c r="AD26" s="11">
        <f t="shared" si="12"/>
        <v>0</v>
      </c>
      <c r="AE26" s="5"/>
      <c r="AF26" s="6">
        <f t="shared" si="13"/>
        <v>0</v>
      </c>
      <c r="AG26" s="19"/>
      <c r="AH26" s="12">
        <f t="shared" si="14"/>
        <v>0</v>
      </c>
      <c r="AI26" s="19"/>
      <c r="AJ26" s="12">
        <f t="shared" si="15"/>
        <v>0</v>
      </c>
      <c r="AK26" s="58"/>
      <c r="AL26" s="59">
        <f t="shared" si="16"/>
        <v>0</v>
      </c>
      <c r="AM26" s="44"/>
      <c r="AN26" s="45">
        <f t="shared" si="17"/>
        <v>0</v>
      </c>
    </row>
    <row r="27" spans="1:40" x14ac:dyDescent="0.25">
      <c r="A27" s="37"/>
      <c r="B27" s="37"/>
      <c r="C27" s="37"/>
      <c r="F27" s="11">
        <f t="shared" si="0"/>
        <v>0</v>
      </c>
      <c r="G27" s="5"/>
      <c r="H27" s="6">
        <f t="shared" si="1"/>
        <v>0</v>
      </c>
      <c r="I27" s="19"/>
      <c r="J27" s="12">
        <f t="shared" si="2"/>
        <v>0</v>
      </c>
      <c r="K27" s="17"/>
      <c r="L27" s="13">
        <f t="shared" si="3"/>
        <v>0</v>
      </c>
      <c r="M27" s="101"/>
      <c r="N27" s="15">
        <f t="shared" si="4"/>
        <v>0</v>
      </c>
      <c r="O27" s="16"/>
      <c r="P27" s="13">
        <f t="shared" si="5"/>
        <v>0</v>
      </c>
      <c r="Q27" s="103"/>
      <c r="R27" s="104">
        <f t="shared" si="6"/>
        <v>0</v>
      </c>
      <c r="S27" s="105"/>
      <c r="T27" s="106">
        <f t="shared" si="7"/>
        <v>0</v>
      </c>
      <c r="U27" s="41"/>
      <c r="V27" s="45">
        <f t="shared" si="8"/>
        <v>0</v>
      </c>
      <c r="W27" s="44"/>
      <c r="X27" s="45">
        <f t="shared" si="9"/>
        <v>0</v>
      </c>
      <c r="Y27" s="51"/>
      <c r="Z27" s="49">
        <f t="shared" si="10"/>
        <v>0</v>
      </c>
      <c r="AA27" s="51"/>
      <c r="AB27" s="50">
        <f t="shared" si="11"/>
        <v>0</v>
      </c>
      <c r="AC27" s="19"/>
      <c r="AD27" s="11">
        <f t="shared" si="12"/>
        <v>0</v>
      </c>
      <c r="AE27" s="5"/>
      <c r="AF27" s="6">
        <f t="shared" si="13"/>
        <v>0</v>
      </c>
      <c r="AG27" s="19"/>
      <c r="AH27" s="12">
        <f t="shared" si="14"/>
        <v>0</v>
      </c>
      <c r="AI27" s="19"/>
      <c r="AJ27" s="12">
        <f t="shared" si="15"/>
        <v>0</v>
      </c>
      <c r="AK27" s="58"/>
      <c r="AL27" s="59">
        <f t="shared" si="16"/>
        <v>0</v>
      </c>
      <c r="AM27" s="44"/>
      <c r="AN27" s="45">
        <f t="shared" si="17"/>
        <v>0</v>
      </c>
    </row>
    <row r="28" spans="1:40" x14ac:dyDescent="0.25">
      <c r="A28" s="37"/>
      <c r="B28" s="37"/>
      <c r="C28" s="37"/>
      <c r="F28" s="11">
        <f t="shared" si="0"/>
        <v>0</v>
      </c>
      <c r="G28" s="5"/>
      <c r="H28" s="6">
        <f t="shared" si="1"/>
        <v>0</v>
      </c>
      <c r="I28" s="19"/>
      <c r="J28" s="12">
        <f t="shared" si="2"/>
        <v>0</v>
      </c>
      <c r="K28" s="17"/>
      <c r="L28" s="13">
        <f t="shared" si="3"/>
        <v>0</v>
      </c>
      <c r="M28" s="101"/>
      <c r="N28" s="15">
        <f t="shared" si="4"/>
        <v>0</v>
      </c>
      <c r="O28" s="16"/>
      <c r="P28" s="13">
        <f t="shared" si="5"/>
        <v>0</v>
      </c>
      <c r="Q28" s="103"/>
      <c r="R28" s="104">
        <f t="shared" si="6"/>
        <v>0</v>
      </c>
      <c r="S28" s="105"/>
      <c r="T28" s="106">
        <f t="shared" si="7"/>
        <v>0</v>
      </c>
      <c r="U28" s="41"/>
      <c r="V28" s="45">
        <f t="shared" si="8"/>
        <v>0</v>
      </c>
      <c r="W28" s="44"/>
      <c r="X28" s="45">
        <f t="shared" si="9"/>
        <v>0</v>
      </c>
      <c r="Y28" s="51"/>
      <c r="Z28" s="49">
        <f t="shared" si="10"/>
        <v>0</v>
      </c>
      <c r="AA28" s="51"/>
      <c r="AB28" s="50">
        <f t="shared" si="11"/>
        <v>0</v>
      </c>
      <c r="AC28" s="19"/>
      <c r="AD28" s="11">
        <f t="shared" si="12"/>
        <v>0</v>
      </c>
      <c r="AE28" s="5"/>
      <c r="AF28" s="6">
        <f t="shared" si="13"/>
        <v>0</v>
      </c>
      <c r="AG28" s="19"/>
      <c r="AH28" s="12">
        <f t="shared" si="14"/>
        <v>0</v>
      </c>
      <c r="AI28" s="19"/>
      <c r="AJ28" s="12">
        <f t="shared" si="15"/>
        <v>0</v>
      </c>
      <c r="AK28" s="58"/>
      <c r="AL28" s="59">
        <f t="shared" si="16"/>
        <v>0</v>
      </c>
      <c r="AM28" s="44"/>
      <c r="AN28" s="45">
        <f t="shared" si="17"/>
        <v>0</v>
      </c>
    </row>
    <row r="29" spans="1:40" x14ac:dyDescent="0.25">
      <c r="A29" s="37"/>
      <c r="B29" s="37"/>
      <c r="C29" s="37"/>
      <c r="F29" s="11">
        <f t="shared" si="0"/>
        <v>0</v>
      </c>
      <c r="G29" s="5"/>
      <c r="H29" s="6">
        <f t="shared" si="1"/>
        <v>0</v>
      </c>
      <c r="I29" s="19"/>
      <c r="J29" s="12">
        <f t="shared" si="2"/>
        <v>0</v>
      </c>
      <c r="K29" s="17"/>
      <c r="L29" s="13">
        <f t="shared" si="3"/>
        <v>0</v>
      </c>
      <c r="M29" s="101"/>
      <c r="N29" s="15">
        <f t="shared" si="4"/>
        <v>0</v>
      </c>
      <c r="O29" s="16"/>
      <c r="P29" s="13">
        <f t="shared" si="5"/>
        <v>0</v>
      </c>
      <c r="Q29" s="103"/>
      <c r="R29" s="104">
        <f t="shared" si="6"/>
        <v>0</v>
      </c>
      <c r="S29" s="105"/>
      <c r="T29" s="106">
        <f t="shared" si="7"/>
        <v>0</v>
      </c>
      <c r="U29" s="41"/>
      <c r="V29" s="45">
        <f t="shared" si="8"/>
        <v>0</v>
      </c>
      <c r="W29" s="44"/>
      <c r="X29" s="45">
        <f t="shared" si="9"/>
        <v>0</v>
      </c>
      <c r="Y29" s="51"/>
      <c r="Z29" s="49">
        <f t="shared" si="10"/>
        <v>0</v>
      </c>
      <c r="AA29" s="51"/>
      <c r="AB29" s="50">
        <f t="shared" si="11"/>
        <v>0</v>
      </c>
      <c r="AC29" s="19"/>
      <c r="AD29" s="11">
        <f t="shared" si="12"/>
        <v>0</v>
      </c>
      <c r="AE29" s="5"/>
      <c r="AF29" s="6">
        <f t="shared" si="13"/>
        <v>0</v>
      </c>
      <c r="AG29" s="19"/>
      <c r="AH29" s="12">
        <f t="shared" si="14"/>
        <v>0</v>
      </c>
      <c r="AI29" s="19"/>
      <c r="AJ29" s="12">
        <f t="shared" si="15"/>
        <v>0</v>
      </c>
      <c r="AK29" s="58"/>
      <c r="AL29" s="59">
        <f t="shared" si="16"/>
        <v>0</v>
      </c>
      <c r="AM29" s="44"/>
      <c r="AN29" s="45">
        <f t="shared" si="17"/>
        <v>0</v>
      </c>
    </row>
    <row r="30" spans="1:40" x14ac:dyDescent="0.2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25"/>
    <row r="32" spans="1:40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  <row r="422" s="64" customFormat="1" x14ac:dyDescent="0.25"/>
    <row r="423" s="64" customFormat="1" x14ac:dyDescent="0.25"/>
    <row r="424" s="64" customFormat="1" x14ac:dyDescent="0.25"/>
    <row r="425" s="64" customFormat="1" x14ac:dyDescent="0.25"/>
    <row r="426" s="64" customFormat="1" x14ac:dyDescent="0.25"/>
    <row r="427" s="64" customFormat="1" x14ac:dyDescent="0.25"/>
    <row r="428" s="64" customFormat="1" x14ac:dyDescent="0.25"/>
    <row r="429" s="64" customFormat="1" x14ac:dyDescent="0.25"/>
    <row r="430" s="64" customFormat="1" x14ac:dyDescent="0.25"/>
    <row r="431" s="64" customFormat="1" x14ac:dyDescent="0.25"/>
    <row r="432" s="64" customFormat="1" x14ac:dyDescent="0.25"/>
    <row r="433" s="64" customFormat="1" x14ac:dyDescent="0.25"/>
    <row r="434" s="64" customFormat="1" x14ac:dyDescent="0.25"/>
    <row r="435" s="64" customFormat="1" x14ac:dyDescent="0.25"/>
    <row r="436" s="64" customFormat="1" x14ac:dyDescent="0.25"/>
    <row r="437" s="64" customFormat="1" x14ac:dyDescent="0.25"/>
    <row r="438" s="64" customFormat="1" x14ac:dyDescent="0.25"/>
    <row r="439" s="64" customFormat="1" x14ac:dyDescent="0.25"/>
    <row r="440" s="64" customFormat="1" x14ac:dyDescent="0.25"/>
    <row r="441" s="64" customFormat="1" x14ac:dyDescent="0.25"/>
    <row r="442" s="64" customFormat="1" x14ac:dyDescent="0.25"/>
    <row r="443" s="64" customFormat="1" x14ac:dyDescent="0.25"/>
    <row r="444" s="64" customFormat="1" x14ac:dyDescent="0.25"/>
    <row r="445" s="64" customFormat="1" x14ac:dyDescent="0.25"/>
    <row r="446" s="64" customFormat="1" x14ac:dyDescent="0.25"/>
    <row r="447" s="64" customFormat="1" x14ac:dyDescent="0.25"/>
    <row r="448" s="64" customFormat="1" x14ac:dyDescent="0.25"/>
    <row r="449" s="64" customFormat="1" x14ac:dyDescent="0.25"/>
    <row r="450" s="64" customFormat="1" x14ac:dyDescent="0.25"/>
    <row r="451" s="64" customFormat="1" x14ac:dyDescent="0.25"/>
    <row r="452" s="64" customFormat="1" x14ac:dyDescent="0.25"/>
    <row r="453" s="64" customFormat="1" x14ac:dyDescent="0.25"/>
    <row r="454" s="64" customFormat="1" x14ac:dyDescent="0.25"/>
    <row r="455" s="64" customFormat="1" x14ac:dyDescent="0.25"/>
    <row r="456" s="64" customFormat="1" x14ac:dyDescent="0.25"/>
    <row r="457" s="64" customFormat="1" x14ac:dyDescent="0.25"/>
    <row r="458" s="64" customFormat="1" x14ac:dyDescent="0.25"/>
    <row r="459" s="64" customFormat="1" x14ac:dyDescent="0.25"/>
    <row r="460" s="64" customFormat="1" x14ac:dyDescent="0.25"/>
    <row r="461" s="64" customFormat="1" x14ac:dyDescent="0.25"/>
    <row r="462" s="64" customFormat="1" x14ac:dyDescent="0.25"/>
    <row r="463" s="64" customFormat="1" x14ac:dyDescent="0.25"/>
    <row r="464" s="64" customFormat="1" x14ac:dyDescent="0.25"/>
    <row r="465" s="64" customFormat="1" x14ac:dyDescent="0.25"/>
    <row r="466" s="64" customFormat="1" x14ac:dyDescent="0.25"/>
    <row r="467" s="64" customFormat="1" x14ac:dyDescent="0.25"/>
    <row r="468" s="64" customFormat="1" x14ac:dyDescent="0.25"/>
    <row r="469" s="64" customFormat="1" x14ac:dyDescent="0.25"/>
    <row r="470" s="64" customFormat="1" x14ac:dyDescent="0.25"/>
    <row r="471" s="64" customFormat="1" x14ac:dyDescent="0.25"/>
    <row r="472" s="64" customFormat="1" x14ac:dyDescent="0.25"/>
    <row r="473" s="64" customFormat="1" x14ac:dyDescent="0.25"/>
    <row r="474" s="64" customFormat="1" x14ac:dyDescent="0.25"/>
    <row r="475" s="64" customFormat="1" x14ac:dyDescent="0.25"/>
    <row r="476" s="64" customFormat="1" x14ac:dyDescent="0.25"/>
    <row r="477" s="64" customFormat="1" x14ac:dyDescent="0.25"/>
    <row r="478" s="64" customFormat="1" x14ac:dyDescent="0.25"/>
    <row r="479" s="64" customFormat="1" x14ac:dyDescent="0.25"/>
    <row r="480" s="64" customFormat="1" x14ac:dyDescent="0.25"/>
    <row r="481" s="64" customFormat="1" x14ac:dyDescent="0.25"/>
    <row r="482" s="64" customFormat="1" x14ac:dyDescent="0.25"/>
    <row r="483" s="64" customFormat="1" x14ac:dyDescent="0.25"/>
    <row r="484" s="64" customFormat="1" x14ac:dyDescent="0.25"/>
    <row r="485" s="64" customFormat="1" x14ac:dyDescent="0.25"/>
    <row r="486" s="64" customFormat="1" x14ac:dyDescent="0.25"/>
    <row r="487" s="64" customFormat="1" x14ac:dyDescent="0.25"/>
    <row r="488" s="64" customFormat="1" x14ac:dyDescent="0.25"/>
    <row r="489" s="64" customFormat="1" x14ac:dyDescent="0.25"/>
    <row r="490" s="64" customFormat="1" x14ac:dyDescent="0.25"/>
    <row r="491" s="64" customFormat="1" x14ac:dyDescent="0.25"/>
    <row r="492" s="64" customFormat="1" x14ac:dyDescent="0.25"/>
    <row r="493" s="64" customFormat="1" x14ac:dyDescent="0.25"/>
    <row r="494" s="64" customFormat="1" x14ac:dyDescent="0.25"/>
    <row r="495" s="64" customFormat="1" x14ac:dyDescent="0.25"/>
    <row r="496" s="64" customFormat="1" x14ac:dyDescent="0.25"/>
    <row r="497" s="64" customFormat="1" x14ac:dyDescent="0.25"/>
    <row r="498" s="64" customFormat="1" x14ac:dyDescent="0.25"/>
    <row r="499" s="64" customFormat="1" x14ac:dyDescent="0.25"/>
    <row r="500" s="64" customFormat="1" x14ac:dyDescent="0.25"/>
    <row r="501" s="64" customFormat="1" x14ac:dyDescent="0.25"/>
    <row r="502" s="64" customFormat="1" x14ac:dyDescent="0.25"/>
    <row r="503" s="64" customFormat="1" x14ac:dyDescent="0.25"/>
    <row r="504" s="64" customFormat="1" x14ac:dyDescent="0.25"/>
    <row r="505" s="64" customFormat="1" x14ac:dyDescent="0.25"/>
    <row r="506" s="64" customFormat="1" x14ac:dyDescent="0.25"/>
    <row r="507" s="64" customFormat="1" x14ac:dyDescent="0.25"/>
    <row r="508" s="64" customFormat="1" x14ac:dyDescent="0.25"/>
    <row r="509" s="64" customFormat="1" x14ac:dyDescent="0.25"/>
    <row r="510" s="64" customFormat="1" x14ac:dyDescent="0.25"/>
    <row r="511" s="64" customFormat="1" x14ac:dyDescent="0.25"/>
    <row r="512" s="64" customFormat="1" x14ac:dyDescent="0.25"/>
    <row r="513" s="64" customFormat="1" x14ac:dyDescent="0.25"/>
    <row r="514" s="64" customFormat="1" x14ac:dyDescent="0.25"/>
    <row r="515" s="64" customFormat="1" x14ac:dyDescent="0.25"/>
    <row r="516" s="64" customFormat="1" x14ac:dyDescent="0.25"/>
    <row r="517" s="64" customFormat="1" x14ac:dyDescent="0.25"/>
    <row r="518" s="64" customFormat="1" x14ac:dyDescent="0.25"/>
    <row r="519" s="64" customFormat="1" x14ac:dyDescent="0.25"/>
    <row r="520" s="64" customFormat="1" x14ac:dyDescent="0.25"/>
    <row r="521" s="64" customFormat="1" x14ac:dyDescent="0.25"/>
    <row r="522" s="64" customFormat="1" x14ac:dyDescent="0.25"/>
    <row r="523" s="64" customFormat="1" x14ac:dyDescent="0.25"/>
    <row r="524" s="64" customFormat="1" x14ac:dyDescent="0.25"/>
    <row r="525" s="64" customFormat="1" x14ac:dyDescent="0.25"/>
    <row r="526" s="64" customFormat="1" x14ac:dyDescent="0.25"/>
    <row r="527" s="64" customFormat="1" x14ac:dyDescent="0.25"/>
    <row r="528" s="64" customFormat="1" x14ac:dyDescent="0.25"/>
    <row r="529" s="64" customFormat="1" x14ac:dyDescent="0.25"/>
    <row r="530" s="64" customFormat="1" x14ac:dyDescent="0.25"/>
    <row r="531" s="64" customFormat="1" x14ac:dyDescent="0.25"/>
    <row r="532" s="64" customFormat="1" x14ac:dyDescent="0.25"/>
    <row r="533" s="64" customFormat="1" x14ac:dyDescent="0.25"/>
    <row r="534" s="64" customFormat="1" x14ac:dyDescent="0.25"/>
    <row r="535" s="64" customFormat="1" x14ac:dyDescent="0.25"/>
    <row r="536" s="64" customFormat="1" x14ac:dyDescent="0.25"/>
    <row r="537" s="64" customFormat="1" x14ac:dyDescent="0.25"/>
    <row r="538" s="64" customFormat="1" x14ac:dyDescent="0.25"/>
    <row r="539" s="64" customFormat="1" x14ac:dyDescent="0.25"/>
    <row r="540" s="64" customFormat="1" x14ac:dyDescent="0.25"/>
    <row r="541" s="64" customFormat="1" x14ac:dyDescent="0.25"/>
    <row r="542" s="64" customFormat="1" x14ac:dyDescent="0.25"/>
    <row r="543" s="64" customFormat="1" x14ac:dyDescent="0.25"/>
    <row r="544" s="64" customFormat="1" x14ac:dyDescent="0.25"/>
    <row r="545" s="64" customFormat="1" x14ac:dyDescent="0.25"/>
    <row r="546" s="64" customFormat="1" x14ac:dyDescent="0.25"/>
    <row r="547" s="64" customFormat="1" x14ac:dyDescent="0.25"/>
    <row r="548" s="64" customFormat="1" x14ac:dyDescent="0.25"/>
    <row r="549" s="64" customFormat="1" x14ac:dyDescent="0.25"/>
    <row r="550" s="64" customFormat="1" x14ac:dyDescent="0.25"/>
    <row r="551" s="64" customFormat="1" x14ac:dyDescent="0.25"/>
    <row r="552" s="64" customFormat="1" x14ac:dyDescent="0.25"/>
    <row r="553" s="64" customFormat="1" x14ac:dyDescent="0.25"/>
    <row r="554" s="64" customFormat="1" x14ac:dyDescent="0.25"/>
    <row r="555" s="64" customFormat="1" x14ac:dyDescent="0.25"/>
    <row r="556" s="64" customFormat="1" x14ac:dyDescent="0.25"/>
    <row r="557" s="64" customFormat="1" x14ac:dyDescent="0.25"/>
    <row r="558" s="64" customFormat="1" x14ac:dyDescent="0.25"/>
    <row r="559" s="64" customFormat="1" x14ac:dyDescent="0.25"/>
    <row r="560" s="64" customFormat="1" x14ac:dyDescent="0.25"/>
    <row r="561" s="64" customFormat="1" x14ac:dyDescent="0.25"/>
    <row r="562" s="64" customFormat="1" x14ac:dyDescent="0.25"/>
    <row r="563" s="64" customFormat="1" x14ac:dyDescent="0.25"/>
    <row r="564" s="64" customFormat="1" x14ac:dyDescent="0.25"/>
    <row r="565" s="64" customFormat="1" x14ac:dyDescent="0.25"/>
    <row r="566" s="64" customFormat="1" x14ac:dyDescent="0.25"/>
    <row r="567" s="64" customFormat="1" x14ac:dyDescent="0.25"/>
    <row r="568" s="64" customFormat="1" x14ac:dyDescent="0.25"/>
    <row r="569" s="64" customFormat="1" x14ac:dyDescent="0.25"/>
    <row r="570" s="64" customFormat="1" x14ac:dyDescent="0.25"/>
    <row r="571" s="64" customFormat="1" x14ac:dyDescent="0.25"/>
    <row r="572" s="64" customFormat="1" x14ac:dyDescent="0.25"/>
    <row r="573" s="64" customFormat="1" x14ac:dyDescent="0.25"/>
    <row r="574" s="64" customFormat="1" x14ac:dyDescent="0.25"/>
    <row r="575" s="64" customFormat="1" x14ac:dyDescent="0.25"/>
    <row r="576" s="64" customFormat="1" x14ac:dyDescent="0.25"/>
    <row r="577" s="64" customFormat="1" x14ac:dyDescent="0.25"/>
    <row r="578" s="64" customFormat="1" x14ac:dyDescent="0.25"/>
    <row r="579" s="64" customFormat="1" x14ac:dyDescent="0.25"/>
    <row r="580" s="64" customFormat="1" x14ac:dyDescent="0.25"/>
    <row r="581" s="64" customFormat="1" x14ac:dyDescent="0.25"/>
    <row r="582" s="64" customFormat="1" x14ac:dyDescent="0.25"/>
    <row r="583" s="64" customFormat="1" x14ac:dyDescent="0.25"/>
    <row r="584" s="64" customFormat="1" x14ac:dyDescent="0.25"/>
    <row r="585" s="64" customFormat="1" x14ac:dyDescent="0.25"/>
    <row r="586" s="64" customFormat="1" x14ac:dyDescent="0.25"/>
    <row r="587" s="64" customFormat="1" x14ac:dyDescent="0.25"/>
    <row r="588" s="64" customFormat="1" x14ac:dyDescent="0.25"/>
    <row r="589" s="64" customFormat="1" x14ac:dyDescent="0.25"/>
    <row r="590" s="64" customFormat="1" x14ac:dyDescent="0.25"/>
    <row r="591" s="64" customFormat="1" x14ac:dyDescent="0.25"/>
    <row r="592" s="64" customFormat="1" x14ac:dyDescent="0.25"/>
    <row r="593" s="64" customFormat="1" x14ac:dyDescent="0.25"/>
    <row r="594" s="64" customFormat="1" x14ac:dyDescent="0.25"/>
    <row r="595" s="64" customFormat="1" x14ac:dyDescent="0.25"/>
    <row r="596" s="64" customFormat="1" x14ac:dyDescent="0.25"/>
    <row r="597" s="64" customFormat="1" x14ac:dyDescent="0.25"/>
    <row r="598" s="64" customFormat="1" x14ac:dyDescent="0.25"/>
    <row r="599" s="64" customFormat="1" x14ac:dyDescent="0.25"/>
    <row r="600" s="64" customFormat="1" x14ac:dyDescent="0.25"/>
    <row r="601" s="64" customFormat="1" x14ac:dyDescent="0.25"/>
    <row r="602" s="64" customFormat="1" x14ac:dyDescent="0.25"/>
    <row r="603" s="64" customFormat="1" x14ac:dyDescent="0.25"/>
    <row r="604" s="64" customFormat="1" x14ac:dyDescent="0.25"/>
    <row r="605" s="64" customFormat="1" x14ac:dyDescent="0.25"/>
    <row r="606" s="64" customFormat="1" x14ac:dyDescent="0.25"/>
    <row r="607" s="64" customFormat="1" x14ac:dyDescent="0.25"/>
    <row r="608" s="64" customFormat="1" x14ac:dyDescent="0.25"/>
    <row r="609" s="64" customFormat="1" x14ac:dyDescent="0.25"/>
    <row r="610" s="64" customFormat="1" x14ac:dyDescent="0.25"/>
    <row r="611" s="64" customFormat="1" x14ac:dyDescent="0.25"/>
    <row r="612" s="64" customFormat="1" x14ac:dyDescent="0.25"/>
    <row r="613" s="64" customFormat="1" x14ac:dyDescent="0.25"/>
    <row r="614" s="64" customFormat="1" x14ac:dyDescent="0.25"/>
    <row r="615" s="64" customFormat="1" x14ac:dyDescent="0.25"/>
    <row r="616" s="64" customFormat="1" x14ac:dyDescent="0.25"/>
    <row r="617" s="64" customFormat="1" x14ac:dyDescent="0.25"/>
    <row r="618" s="64" customFormat="1" x14ac:dyDescent="0.25"/>
    <row r="619" s="64" customFormat="1" x14ac:dyDescent="0.25"/>
    <row r="620" s="64" customFormat="1" x14ac:dyDescent="0.25"/>
    <row r="621" s="64" customFormat="1" x14ac:dyDescent="0.25"/>
    <row r="622" s="64" customFormat="1" x14ac:dyDescent="0.25"/>
    <row r="623" s="64" customFormat="1" x14ac:dyDescent="0.25"/>
    <row r="624" s="64" customFormat="1" x14ac:dyDescent="0.25"/>
    <row r="625" s="64" customFormat="1" x14ac:dyDescent="0.25"/>
    <row r="626" s="64" customFormat="1" x14ac:dyDescent="0.25"/>
    <row r="627" s="64" customFormat="1" x14ac:dyDescent="0.25"/>
    <row r="628" s="64" customFormat="1" x14ac:dyDescent="0.25"/>
    <row r="629" s="64" customFormat="1" x14ac:dyDescent="0.25"/>
    <row r="630" s="64" customFormat="1" x14ac:dyDescent="0.25"/>
    <row r="631" s="64" customFormat="1" x14ac:dyDescent="0.25"/>
    <row r="632" s="64" customFormat="1" x14ac:dyDescent="0.25"/>
    <row r="633" s="64" customFormat="1" x14ac:dyDescent="0.25"/>
    <row r="634" s="64" customFormat="1" x14ac:dyDescent="0.25"/>
    <row r="635" s="64" customFormat="1" x14ac:dyDescent="0.25"/>
    <row r="636" s="64" customFormat="1" x14ac:dyDescent="0.25"/>
    <row r="637" s="64" customFormat="1" x14ac:dyDescent="0.25"/>
    <row r="638" s="64" customFormat="1" x14ac:dyDescent="0.25"/>
    <row r="639" s="64" customFormat="1" x14ac:dyDescent="0.25"/>
    <row r="640" s="64" customFormat="1" x14ac:dyDescent="0.25"/>
    <row r="641" s="64" customFormat="1" x14ac:dyDescent="0.25"/>
    <row r="642" s="64" customFormat="1" x14ac:dyDescent="0.25"/>
    <row r="643" s="64" customFormat="1" x14ac:dyDescent="0.25"/>
    <row r="644" s="64" customFormat="1" x14ac:dyDescent="0.25"/>
    <row r="645" s="64" customFormat="1" x14ac:dyDescent="0.25"/>
    <row r="646" s="64" customFormat="1" x14ac:dyDescent="0.25"/>
    <row r="647" s="64" customFormat="1" x14ac:dyDescent="0.25"/>
    <row r="648" s="64" customFormat="1" x14ac:dyDescent="0.25"/>
    <row r="649" s="64" customFormat="1" x14ac:dyDescent="0.25"/>
    <row r="650" s="64" customFormat="1" x14ac:dyDescent="0.25"/>
    <row r="651" s="64" customFormat="1" x14ac:dyDescent="0.25"/>
    <row r="652" s="64" customFormat="1" x14ac:dyDescent="0.25"/>
    <row r="653" s="64" customFormat="1" x14ac:dyDescent="0.25"/>
    <row r="654" s="64" customFormat="1" x14ac:dyDescent="0.25"/>
    <row r="655" s="64" customFormat="1" x14ac:dyDescent="0.25"/>
    <row r="656" s="64" customFormat="1" x14ac:dyDescent="0.25"/>
    <row r="657" s="64" customFormat="1" x14ac:dyDescent="0.25"/>
    <row r="658" s="64" customFormat="1" x14ac:dyDescent="0.25"/>
    <row r="659" s="64" customFormat="1" x14ac:dyDescent="0.25"/>
    <row r="660" s="64" customFormat="1" x14ac:dyDescent="0.25"/>
    <row r="661" s="64" customFormat="1" x14ac:dyDescent="0.25"/>
    <row r="662" s="64" customFormat="1" x14ac:dyDescent="0.25"/>
    <row r="663" s="64" customFormat="1" x14ac:dyDescent="0.25"/>
    <row r="664" s="64" customFormat="1" x14ac:dyDescent="0.25"/>
    <row r="665" s="64" customFormat="1" x14ac:dyDescent="0.25"/>
    <row r="666" s="64" customFormat="1" x14ac:dyDescent="0.25"/>
    <row r="667" s="64" customFormat="1" x14ac:dyDescent="0.25"/>
    <row r="668" s="64" customFormat="1" x14ac:dyDescent="0.25"/>
    <row r="669" s="64" customFormat="1" x14ac:dyDescent="0.25"/>
    <row r="670" s="64" customFormat="1" x14ac:dyDescent="0.25"/>
    <row r="671" s="64" customFormat="1" x14ac:dyDescent="0.25"/>
    <row r="672" s="64" customFormat="1" x14ac:dyDescent="0.25"/>
    <row r="673" s="64" customFormat="1" x14ac:dyDescent="0.25"/>
    <row r="674" s="64" customFormat="1" x14ac:dyDescent="0.25"/>
    <row r="675" s="64" customFormat="1" x14ac:dyDescent="0.25"/>
    <row r="676" s="64" customFormat="1" x14ac:dyDescent="0.25"/>
    <row r="677" s="64" customFormat="1" x14ac:dyDescent="0.25"/>
    <row r="678" s="64" customFormat="1" x14ac:dyDescent="0.25"/>
    <row r="679" s="64" customFormat="1" x14ac:dyDescent="0.25"/>
    <row r="680" s="64" customFormat="1" x14ac:dyDescent="0.25"/>
    <row r="681" s="64" customFormat="1" x14ac:dyDescent="0.25"/>
    <row r="682" s="64" customFormat="1" x14ac:dyDescent="0.25"/>
    <row r="683" s="64" customFormat="1" x14ac:dyDescent="0.25"/>
    <row r="684" s="64" customFormat="1" x14ac:dyDescent="0.25"/>
    <row r="685" s="64" customFormat="1" x14ac:dyDescent="0.25"/>
    <row r="686" s="64" customFormat="1" x14ac:dyDescent="0.25"/>
    <row r="687" s="64" customFormat="1" x14ac:dyDescent="0.25"/>
    <row r="688" s="64" customFormat="1" x14ac:dyDescent="0.25"/>
    <row r="689" s="64" customFormat="1" x14ac:dyDescent="0.25"/>
    <row r="690" s="64" customFormat="1" x14ac:dyDescent="0.25"/>
    <row r="691" s="64" customFormat="1" x14ac:dyDescent="0.25"/>
    <row r="692" s="64" customFormat="1" x14ac:dyDescent="0.25"/>
    <row r="693" s="64" customFormat="1" x14ac:dyDescent="0.25"/>
    <row r="694" s="64" customFormat="1" x14ac:dyDescent="0.25"/>
    <row r="695" s="64" customFormat="1" x14ac:dyDescent="0.25"/>
    <row r="696" s="64" customFormat="1" x14ac:dyDescent="0.25"/>
    <row r="697" s="64" customFormat="1" x14ac:dyDescent="0.25"/>
    <row r="698" s="64" customFormat="1" x14ac:dyDescent="0.25"/>
    <row r="699" s="64" customFormat="1" x14ac:dyDescent="0.25"/>
    <row r="700" s="64" customFormat="1" x14ac:dyDescent="0.25"/>
    <row r="701" s="64" customFormat="1" x14ac:dyDescent="0.25"/>
    <row r="702" s="64" customFormat="1" x14ac:dyDescent="0.25"/>
    <row r="703" s="64" customFormat="1" x14ac:dyDescent="0.25"/>
    <row r="704" s="64" customFormat="1" x14ac:dyDescent="0.25"/>
    <row r="705" s="64" customFormat="1" x14ac:dyDescent="0.25"/>
    <row r="706" s="64" customFormat="1" x14ac:dyDescent="0.25"/>
    <row r="707" s="64" customFormat="1" x14ac:dyDescent="0.25"/>
    <row r="708" s="64" customFormat="1" x14ac:dyDescent="0.25"/>
    <row r="709" s="64" customFormat="1" x14ac:dyDescent="0.25"/>
    <row r="710" s="64" customFormat="1" x14ac:dyDescent="0.25"/>
    <row r="711" s="64" customFormat="1" x14ac:dyDescent="0.25"/>
    <row r="712" s="64" customFormat="1" x14ac:dyDescent="0.25"/>
    <row r="713" s="64" customFormat="1" x14ac:dyDescent="0.25"/>
    <row r="714" s="64" customFormat="1" x14ac:dyDescent="0.25"/>
    <row r="715" s="64" customFormat="1" x14ac:dyDescent="0.25"/>
    <row r="716" s="64" customFormat="1" x14ac:dyDescent="0.25"/>
    <row r="717" s="64" customFormat="1" x14ac:dyDescent="0.25"/>
    <row r="718" s="64" customFormat="1" x14ac:dyDescent="0.25"/>
    <row r="719" s="64" customFormat="1" x14ac:dyDescent="0.25"/>
    <row r="720" s="64" customFormat="1" x14ac:dyDescent="0.25"/>
    <row r="721" s="64" customFormat="1" x14ac:dyDescent="0.25"/>
    <row r="722" s="64" customFormat="1" x14ac:dyDescent="0.25"/>
    <row r="723" s="64" customFormat="1" x14ac:dyDescent="0.25"/>
    <row r="724" s="64" customFormat="1" x14ac:dyDescent="0.25"/>
    <row r="725" s="64" customFormat="1" x14ac:dyDescent="0.25"/>
    <row r="726" s="64" customFormat="1" x14ac:dyDescent="0.25"/>
    <row r="727" s="64" customFormat="1" x14ac:dyDescent="0.25"/>
    <row r="728" s="64" customFormat="1" x14ac:dyDescent="0.25"/>
    <row r="729" s="64" customFormat="1" x14ac:dyDescent="0.25"/>
    <row r="730" s="64" customFormat="1" x14ac:dyDescent="0.25"/>
    <row r="731" s="64" customFormat="1" x14ac:dyDescent="0.25"/>
    <row r="732" s="64" customFormat="1" x14ac:dyDescent="0.25"/>
    <row r="733" s="64" customFormat="1" x14ac:dyDescent="0.25"/>
    <row r="734" s="64" customFormat="1" x14ac:dyDescent="0.25"/>
    <row r="735" s="64" customFormat="1" x14ac:dyDescent="0.25"/>
    <row r="736" s="64" customFormat="1" x14ac:dyDescent="0.25"/>
    <row r="737" s="64" customFormat="1" x14ac:dyDescent="0.25"/>
    <row r="738" s="64" customFormat="1" x14ac:dyDescent="0.25"/>
    <row r="739" s="64" customFormat="1" x14ac:dyDescent="0.25"/>
    <row r="740" s="64" customFormat="1" x14ac:dyDescent="0.25"/>
    <row r="741" s="64" customFormat="1" x14ac:dyDescent="0.25"/>
    <row r="742" s="64" customFormat="1" x14ac:dyDescent="0.25"/>
    <row r="743" s="64" customFormat="1" x14ac:dyDescent="0.25"/>
    <row r="744" s="64" customFormat="1" x14ac:dyDescent="0.25"/>
    <row r="745" s="64" customFormat="1" x14ac:dyDescent="0.25"/>
    <row r="746" s="64" customFormat="1" x14ac:dyDescent="0.25"/>
    <row r="747" s="64" customFormat="1" x14ac:dyDescent="0.25"/>
    <row r="748" s="64" customFormat="1" x14ac:dyDescent="0.25"/>
    <row r="749" s="64" customFormat="1" x14ac:dyDescent="0.25"/>
    <row r="750" s="64" customFormat="1" x14ac:dyDescent="0.25"/>
    <row r="751" s="64" customFormat="1" x14ac:dyDescent="0.25"/>
    <row r="752" s="64" customFormat="1" x14ac:dyDescent="0.25"/>
    <row r="753" s="64" customFormat="1" x14ac:dyDescent="0.25"/>
    <row r="754" s="64" customFormat="1" x14ac:dyDescent="0.25"/>
    <row r="755" s="64" customFormat="1" x14ac:dyDescent="0.25"/>
    <row r="756" s="64" customFormat="1" x14ac:dyDescent="0.25"/>
    <row r="757" s="64" customFormat="1" x14ac:dyDescent="0.25"/>
    <row r="758" s="64" customFormat="1" x14ac:dyDescent="0.25"/>
    <row r="759" s="64" customFormat="1" x14ac:dyDescent="0.25"/>
    <row r="760" s="64" customFormat="1" x14ac:dyDescent="0.25"/>
    <row r="761" s="64" customFormat="1" x14ac:dyDescent="0.25"/>
    <row r="762" s="64" customFormat="1" x14ac:dyDescent="0.25"/>
    <row r="763" s="64" customFormat="1" x14ac:dyDescent="0.25"/>
    <row r="764" s="64" customFormat="1" x14ac:dyDescent="0.25"/>
    <row r="765" s="64" customFormat="1" x14ac:dyDescent="0.25"/>
    <row r="766" s="64" customFormat="1" x14ac:dyDescent="0.25"/>
    <row r="767" s="64" customFormat="1" x14ac:dyDescent="0.25"/>
    <row r="768" s="64" customFormat="1" x14ac:dyDescent="0.25"/>
    <row r="769" s="64" customFormat="1" x14ac:dyDescent="0.25"/>
    <row r="770" s="64" customFormat="1" x14ac:dyDescent="0.25"/>
    <row r="771" s="64" customFormat="1" x14ac:dyDescent="0.25"/>
    <row r="772" s="64" customFormat="1" x14ac:dyDescent="0.25"/>
    <row r="773" s="64" customFormat="1" x14ac:dyDescent="0.25"/>
    <row r="774" s="64" customFormat="1" x14ac:dyDescent="0.25"/>
    <row r="775" s="64" customFormat="1" x14ac:dyDescent="0.25"/>
    <row r="776" s="64" customFormat="1" x14ac:dyDescent="0.25"/>
    <row r="777" s="64" customFormat="1" x14ac:dyDescent="0.25"/>
    <row r="778" s="64" customFormat="1" x14ac:dyDescent="0.25"/>
    <row r="779" s="64" customFormat="1" x14ac:dyDescent="0.25"/>
    <row r="780" s="64" customFormat="1" x14ac:dyDescent="0.25"/>
    <row r="781" s="64" customFormat="1" x14ac:dyDescent="0.25"/>
    <row r="782" s="64" customFormat="1" x14ac:dyDescent="0.25"/>
    <row r="783" s="64" customFormat="1" x14ac:dyDescent="0.25"/>
    <row r="784" s="64" customFormat="1" x14ac:dyDescent="0.25"/>
    <row r="785" s="64" customFormat="1" x14ac:dyDescent="0.25"/>
    <row r="786" s="64" customFormat="1" x14ac:dyDescent="0.25"/>
    <row r="787" s="64" customFormat="1" x14ac:dyDescent="0.25"/>
    <row r="788" s="64" customFormat="1" x14ac:dyDescent="0.25"/>
    <row r="789" s="64" customFormat="1" x14ac:dyDescent="0.25"/>
    <row r="790" s="64" customFormat="1" x14ac:dyDescent="0.25"/>
    <row r="791" s="64" customFormat="1" x14ac:dyDescent="0.25"/>
    <row r="792" s="64" customFormat="1" x14ac:dyDescent="0.25"/>
    <row r="793" s="64" customFormat="1" x14ac:dyDescent="0.25"/>
    <row r="794" s="64" customFormat="1" x14ac:dyDescent="0.25"/>
    <row r="795" s="64" customFormat="1" x14ac:dyDescent="0.25"/>
    <row r="796" s="64" customFormat="1" x14ac:dyDescent="0.25"/>
    <row r="797" s="64" customFormat="1" x14ac:dyDescent="0.25"/>
    <row r="798" s="64" customFormat="1" x14ac:dyDescent="0.25"/>
    <row r="799" s="64" customFormat="1" x14ac:dyDescent="0.25"/>
    <row r="800" s="64" customFormat="1" x14ac:dyDescent="0.25"/>
    <row r="801" s="64" customFormat="1" x14ac:dyDescent="0.25"/>
    <row r="802" s="64" customFormat="1" x14ac:dyDescent="0.25"/>
    <row r="803" s="64" customFormat="1" x14ac:dyDescent="0.25"/>
    <row r="804" s="64" customFormat="1" x14ac:dyDescent="0.25"/>
    <row r="805" s="64" customFormat="1" x14ac:dyDescent="0.25"/>
    <row r="806" s="64" customFormat="1" x14ac:dyDescent="0.25"/>
    <row r="807" s="64" customFormat="1" x14ac:dyDescent="0.25"/>
    <row r="808" s="64" customFormat="1" x14ac:dyDescent="0.25"/>
    <row r="809" s="64" customFormat="1" x14ac:dyDescent="0.25"/>
    <row r="810" s="64" customFormat="1" x14ac:dyDescent="0.25"/>
    <row r="811" s="64" customFormat="1" x14ac:dyDescent="0.25"/>
    <row r="812" s="64" customFormat="1" x14ac:dyDescent="0.25"/>
    <row r="813" s="64" customFormat="1" x14ac:dyDescent="0.25"/>
    <row r="814" s="64" customFormat="1" x14ac:dyDescent="0.25"/>
    <row r="815" s="64" customFormat="1" x14ac:dyDescent="0.25"/>
    <row r="816" s="64" customFormat="1" x14ac:dyDescent="0.25"/>
    <row r="817" s="64" customFormat="1" x14ac:dyDescent="0.25"/>
    <row r="818" s="64" customFormat="1" x14ac:dyDescent="0.25"/>
    <row r="819" s="64" customFormat="1" x14ac:dyDescent="0.25"/>
    <row r="820" s="64" customFormat="1" x14ac:dyDescent="0.25"/>
    <row r="821" s="64" customFormat="1" x14ac:dyDescent="0.25"/>
    <row r="822" s="64" customFormat="1" x14ac:dyDescent="0.25"/>
    <row r="823" s="64" customFormat="1" x14ac:dyDescent="0.25"/>
    <row r="824" s="64" customFormat="1" x14ac:dyDescent="0.25"/>
    <row r="825" s="64" customFormat="1" x14ac:dyDescent="0.25"/>
    <row r="826" s="64" customFormat="1" x14ac:dyDescent="0.25"/>
    <row r="827" s="64" customFormat="1" x14ac:dyDescent="0.25"/>
    <row r="828" s="64" customFormat="1" x14ac:dyDescent="0.25"/>
    <row r="829" s="64" customFormat="1" x14ac:dyDescent="0.25"/>
    <row r="830" s="64" customFormat="1" x14ac:dyDescent="0.25"/>
    <row r="831" s="64" customFormat="1" x14ac:dyDescent="0.25"/>
    <row r="832" s="64" customFormat="1" x14ac:dyDescent="0.25"/>
    <row r="833" s="64" customFormat="1" x14ac:dyDescent="0.25"/>
    <row r="834" s="64" customFormat="1" x14ac:dyDescent="0.25"/>
    <row r="835" s="64" customFormat="1" x14ac:dyDescent="0.25"/>
    <row r="836" s="64" customFormat="1" x14ac:dyDescent="0.25"/>
    <row r="837" s="64" customFormat="1" x14ac:dyDescent="0.25"/>
    <row r="838" s="64" customFormat="1" x14ac:dyDescent="0.25"/>
    <row r="839" s="64" customFormat="1" x14ac:dyDescent="0.25"/>
    <row r="840" s="64" customFormat="1" x14ac:dyDescent="0.25"/>
    <row r="841" s="64" customFormat="1" x14ac:dyDescent="0.25"/>
    <row r="842" s="64" customFormat="1" x14ac:dyDescent="0.25"/>
    <row r="843" s="64" customFormat="1" x14ac:dyDescent="0.25"/>
    <row r="844" s="64" customFormat="1" x14ac:dyDescent="0.25"/>
    <row r="845" s="64" customFormat="1" x14ac:dyDescent="0.25"/>
    <row r="846" s="64" customFormat="1" x14ac:dyDescent="0.25"/>
    <row r="847" s="64" customFormat="1" x14ac:dyDescent="0.25"/>
    <row r="848" s="64" customFormat="1" x14ac:dyDescent="0.25"/>
    <row r="849" s="64" customFormat="1" x14ac:dyDescent="0.25"/>
    <row r="850" s="64" customFormat="1" x14ac:dyDescent="0.25"/>
    <row r="851" s="64" customFormat="1" x14ac:dyDescent="0.25"/>
    <row r="852" s="64" customFormat="1" x14ac:dyDescent="0.25"/>
    <row r="853" s="64" customFormat="1" x14ac:dyDescent="0.25"/>
    <row r="854" s="64" customFormat="1" x14ac:dyDescent="0.25"/>
    <row r="855" s="64" customFormat="1" x14ac:dyDescent="0.25"/>
    <row r="856" s="64" customFormat="1" x14ac:dyDescent="0.25"/>
    <row r="857" s="64" customFormat="1" x14ac:dyDescent="0.25"/>
    <row r="858" s="64" customFormat="1" x14ac:dyDescent="0.25"/>
    <row r="859" s="64" customFormat="1" x14ac:dyDescent="0.25"/>
    <row r="860" s="64" customFormat="1" x14ac:dyDescent="0.25"/>
    <row r="861" s="64" customFormat="1" x14ac:dyDescent="0.25"/>
    <row r="862" s="64" customFormat="1" x14ac:dyDescent="0.25"/>
    <row r="863" s="64" customFormat="1" x14ac:dyDescent="0.25"/>
    <row r="864" s="64" customFormat="1" x14ac:dyDescent="0.25"/>
    <row r="865" s="64" customFormat="1" x14ac:dyDescent="0.25"/>
    <row r="866" s="64" customFormat="1" x14ac:dyDescent="0.25"/>
    <row r="867" s="64" customFormat="1" x14ac:dyDescent="0.25"/>
    <row r="868" s="64" customFormat="1" x14ac:dyDescent="0.25"/>
    <row r="869" s="64" customFormat="1" x14ac:dyDescent="0.25"/>
    <row r="870" s="64" customFormat="1" x14ac:dyDescent="0.25"/>
    <row r="871" s="64" customFormat="1" x14ac:dyDescent="0.25"/>
    <row r="872" s="64" customFormat="1" x14ac:dyDescent="0.25"/>
    <row r="873" s="64" customFormat="1" x14ac:dyDescent="0.25"/>
    <row r="874" s="64" customFormat="1" x14ac:dyDescent="0.25"/>
    <row r="875" s="64" customFormat="1" x14ac:dyDescent="0.25"/>
    <row r="876" s="64" customFormat="1" x14ac:dyDescent="0.25"/>
    <row r="877" s="64" customFormat="1" x14ac:dyDescent="0.25"/>
    <row r="878" s="64" customFormat="1" x14ac:dyDescent="0.25"/>
    <row r="879" s="64" customFormat="1" x14ac:dyDescent="0.25"/>
    <row r="880" s="64" customFormat="1" x14ac:dyDescent="0.25"/>
    <row r="881" s="64" customFormat="1" x14ac:dyDescent="0.25"/>
    <row r="882" s="64" customFormat="1" x14ac:dyDescent="0.25"/>
    <row r="883" s="64" customFormat="1" x14ac:dyDescent="0.25"/>
    <row r="884" s="64" customFormat="1" x14ac:dyDescent="0.25"/>
    <row r="885" s="64" customFormat="1" x14ac:dyDescent="0.25"/>
    <row r="886" s="64" customFormat="1" x14ac:dyDescent="0.25"/>
    <row r="887" s="64" customFormat="1" x14ac:dyDescent="0.25"/>
    <row r="888" s="64" customFormat="1" x14ac:dyDescent="0.25"/>
    <row r="889" s="64" customFormat="1" x14ac:dyDescent="0.25"/>
    <row r="890" s="64" customFormat="1" x14ac:dyDescent="0.25"/>
    <row r="891" s="64" customFormat="1" x14ac:dyDescent="0.25"/>
    <row r="892" s="64" customFormat="1" x14ac:dyDescent="0.25"/>
    <row r="893" s="64" customFormat="1" x14ac:dyDescent="0.25"/>
    <row r="894" s="64" customFormat="1" x14ac:dyDescent="0.25"/>
    <row r="895" s="64" customFormat="1" x14ac:dyDescent="0.25"/>
    <row r="896" s="64" customFormat="1" x14ac:dyDescent="0.25"/>
    <row r="897" s="64" customFormat="1" x14ac:dyDescent="0.25"/>
    <row r="898" s="64" customFormat="1" x14ac:dyDescent="0.25"/>
    <row r="899" s="64" customFormat="1" x14ac:dyDescent="0.25"/>
    <row r="900" s="64" customFormat="1" x14ac:dyDescent="0.25"/>
    <row r="901" s="64" customFormat="1" x14ac:dyDescent="0.25"/>
    <row r="902" s="64" customFormat="1" x14ac:dyDescent="0.25"/>
    <row r="903" s="64" customFormat="1" x14ac:dyDescent="0.25"/>
    <row r="904" s="64" customFormat="1" x14ac:dyDescent="0.25"/>
    <row r="905" s="64" customFormat="1" x14ac:dyDescent="0.25"/>
    <row r="906" s="64" customFormat="1" x14ac:dyDescent="0.25"/>
    <row r="907" s="64" customFormat="1" x14ac:dyDescent="0.25"/>
    <row r="908" s="64" customFormat="1" x14ac:dyDescent="0.25"/>
    <row r="909" s="64" customFormat="1" x14ac:dyDescent="0.25"/>
    <row r="910" s="64" customFormat="1" x14ac:dyDescent="0.25"/>
    <row r="911" s="64" customFormat="1" x14ac:dyDescent="0.25"/>
    <row r="912" s="64" customFormat="1" x14ac:dyDescent="0.25"/>
    <row r="913" s="64" customFormat="1" x14ac:dyDescent="0.25"/>
    <row r="914" s="64" customFormat="1" x14ac:dyDescent="0.25"/>
    <row r="915" s="64" customFormat="1" x14ac:dyDescent="0.25"/>
    <row r="916" s="64" customFormat="1" x14ac:dyDescent="0.25"/>
    <row r="917" s="64" customFormat="1" x14ac:dyDescent="0.25"/>
    <row r="918" s="64" customFormat="1" x14ac:dyDescent="0.25"/>
    <row r="919" s="64" customFormat="1" x14ac:dyDescent="0.25"/>
    <row r="920" s="64" customFormat="1" x14ac:dyDescent="0.25"/>
    <row r="921" s="64" customFormat="1" x14ac:dyDescent="0.25"/>
    <row r="922" s="64" customFormat="1" x14ac:dyDescent="0.25"/>
    <row r="923" s="64" customFormat="1" x14ac:dyDescent="0.25"/>
    <row r="924" s="64" customFormat="1" x14ac:dyDescent="0.25"/>
    <row r="925" s="64" customFormat="1" x14ac:dyDescent="0.25"/>
    <row r="926" s="64" customFormat="1" x14ac:dyDescent="0.25"/>
    <row r="927" s="64" customFormat="1" x14ac:dyDescent="0.25"/>
    <row r="928" s="64" customFormat="1" x14ac:dyDescent="0.25"/>
    <row r="929" s="64" customFormat="1" x14ac:dyDescent="0.25"/>
    <row r="930" s="64" customFormat="1" x14ac:dyDescent="0.25"/>
    <row r="931" s="64" customFormat="1" x14ac:dyDescent="0.25"/>
    <row r="932" s="64" customFormat="1" x14ac:dyDescent="0.25"/>
    <row r="933" s="64" customFormat="1" x14ac:dyDescent="0.25"/>
    <row r="934" s="64" customFormat="1" x14ac:dyDescent="0.25"/>
    <row r="935" s="64" customFormat="1" x14ac:dyDescent="0.25"/>
    <row r="936" s="64" customFormat="1" x14ac:dyDescent="0.25"/>
    <row r="937" s="64" customFormat="1" x14ac:dyDescent="0.25"/>
    <row r="938" s="64" customFormat="1" x14ac:dyDescent="0.25"/>
    <row r="939" s="64" customFormat="1" x14ac:dyDescent="0.25"/>
    <row r="940" s="64" customFormat="1" x14ac:dyDescent="0.25"/>
    <row r="941" s="64" customFormat="1" x14ac:dyDescent="0.25"/>
    <row r="942" s="64" customFormat="1" x14ac:dyDescent="0.25"/>
    <row r="943" s="64" customFormat="1" x14ac:dyDescent="0.25"/>
    <row r="944" s="64" customFormat="1" x14ac:dyDescent="0.25"/>
    <row r="945" s="64" customFormat="1" x14ac:dyDescent="0.25"/>
    <row r="946" s="64" customFormat="1" x14ac:dyDescent="0.25"/>
    <row r="947" s="64" customFormat="1" x14ac:dyDescent="0.25"/>
    <row r="948" s="64" customFormat="1" x14ac:dyDescent="0.25"/>
    <row r="949" s="64" customFormat="1" x14ac:dyDescent="0.25"/>
    <row r="950" s="64" customFormat="1" x14ac:dyDescent="0.25"/>
    <row r="951" s="64" customFormat="1" x14ac:dyDescent="0.25"/>
    <row r="952" s="64" customFormat="1" x14ac:dyDescent="0.25"/>
    <row r="953" s="64" customFormat="1" x14ac:dyDescent="0.25"/>
    <row r="954" s="64" customFormat="1" x14ac:dyDescent="0.25"/>
    <row r="955" s="64" customFormat="1" x14ac:dyDescent="0.25"/>
    <row r="956" s="64" customFormat="1" x14ac:dyDescent="0.25"/>
    <row r="957" s="64" customFormat="1" x14ac:dyDescent="0.25"/>
    <row r="958" s="64" customFormat="1" x14ac:dyDescent="0.25"/>
    <row r="959" s="64" customFormat="1" x14ac:dyDescent="0.25"/>
    <row r="960" s="64" customFormat="1" x14ac:dyDescent="0.25"/>
    <row r="961" s="64" customFormat="1" x14ac:dyDescent="0.25"/>
    <row r="962" s="64" customFormat="1" x14ac:dyDescent="0.25"/>
    <row r="963" s="64" customFormat="1" x14ac:dyDescent="0.25"/>
    <row r="964" s="64" customFormat="1" x14ac:dyDescent="0.25"/>
    <row r="965" s="64" customFormat="1" x14ac:dyDescent="0.25"/>
    <row r="966" s="64" customFormat="1" x14ac:dyDescent="0.25"/>
    <row r="967" s="64" customFormat="1" x14ac:dyDescent="0.25"/>
    <row r="968" s="64" customFormat="1" x14ac:dyDescent="0.25"/>
    <row r="969" s="64" customFormat="1" x14ac:dyDescent="0.25"/>
    <row r="970" s="64" customFormat="1" x14ac:dyDescent="0.25"/>
    <row r="971" s="64" customFormat="1" x14ac:dyDescent="0.25"/>
    <row r="972" s="64" customFormat="1" x14ac:dyDescent="0.25"/>
    <row r="973" s="64" customFormat="1" x14ac:dyDescent="0.25"/>
    <row r="974" s="64" customFormat="1" x14ac:dyDescent="0.25"/>
    <row r="975" s="64" customFormat="1" x14ac:dyDescent="0.25"/>
    <row r="976" s="64" customFormat="1" x14ac:dyDescent="0.25"/>
    <row r="977" s="64" customFormat="1" x14ac:dyDescent="0.25"/>
    <row r="978" s="64" customFormat="1" x14ac:dyDescent="0.25"/>
    <row r="979" s="64" customFormat="1" x14ac:dyDescent="0.25"/>
    <row r="980" s="64" customFormat="1" x14ac:dyDescent="0.25"/>
    <row r="981" s="64" customFormat="1" x14ac:dyDescent="0.25"/>
    <row r="982" s="64" customFormat="1" x14ac:dyDescent="0.25"/>
    <row r="983" s="64" customFormat="1" x14ac:dyDescent="0.25"/>
    <row r="984" s="64" customFormat="1" x14ac:dyDescent="0.25"/>
    <row r="985" s="64" customFormat="1" x14ac:dyDescent="0.25"/>
    <row r="986" s="64" customFormat="1" x14ac:dyDescent="0.25"/>
    <row r="987" s="64" customFormat="1" x14ac:dyDescent="0.25"/>
    <row r="988" s="64" customFormat="1" x14ac:dyDescent="0.25"/>
    <row r="989" s="64" customFormat="1" x14ac:dyDescent="0.25"/>
    <row r="990" s="64" customFormat="1" x14ac:dyDescent="0.25"/>
    <row r="991" s="64" customFormat="1" x14ac:dyDescent="0.25"/>
    <row r="992" s="64" customFormat="1" x14ac:dyDescent="0.25"/>
    <row r="993" s="64" customFormat="1" x14ac:dyDescent="0.25"/>
    <row r="994" s="64" customFormat="1" x14ac:dyDescent="0.25"/>
    <row r="995" s="64" customFormat="1" x14ac:dyDescent="0.25"/>
    <row r="996" s="64" customFormat="1" x14ac:dyDescent="0.25"/>
    <row r="997" s="64" customFormat="1" x14ac:dyDescent="0.25"/>
    <row r="998" s="64" customFormat="1" x14ac:dyDescent="0.25"/>
    <row r="999" s="64" customFormat="1" x14ac:dyDescent="0.25"/>
    <row r="1000" s="64" customFormat="1" x14ac:dyDescent="0.25"/>
    <row r="1001" s="64" customFormat="1" x14ac:dyDescent="0.25"/>
    <row r="1002" s="64" customFormat="1" x14ac:dyDescent="0.25"/>
    <row r="1003" s="64" customFormat="1" x14ac:dyDescent="0.25"/>
    <row r="1004" s="64" customFormat="1" x14ac:dyDescent="0.25"/>
    <row r="1005" s="64" customFormat="1" x14ac:dyDescent="0.25"/>
    <row r="1006" s="64" customFormat="1" x14ac:dyDescent="0.25"/>
    <row r="1007" s="64" customFormat="1" x14ac:dyDescent="0.25"/>
    <row r="1008" s="64" customFormat="1" x14ac:dyDescent="0.25"/>
    <row r="1009" s="64" customFormat="1" x14ac:dyDescent="0.25"/>
    <row r="1010" s="64" customFormat="1" x14ac:dyDescent="0.25"/>
    <row r="1011" s="64" customFormat="1" x14ac:dyDescent="0.25"/>
    <row r="1012" s="64" customFormat="1" x14ac:dyDescent="0.25"/>
    <row r="1013" s="64" customFormat="1" x14ac:dyDescent="0.25"/>
    <row r="1014" s="64" customFormat="1" x14ac:dyDescent="0.25"/>
    <row r="1015" s="64" customFormat="1" x14ac:dyDescent="0.25"/>
    <row r="1016" s="64" customFormat="1" x14ac:dyDescent="0.25"/>
    <row r="1017" s="64" customFormat="1" x14ac:dyDescent="0.25"/>
    <row r="1018" s="64" customFormat="1" x14ac:dyDescent="0.25"/>
    <row r="1019" s="64" customFormat="1" x14ac:dyDescent="0.25"/>
    <row r="1020" s="64" customFormat="1" x14ac:dyDescent="0.25"/>
    <row r="1021" s="64" customFormat="1" x14ac:dyDescent="0.25"/>
    <row r="1022" s="64" customFormat="1" x14ac:dyDescent="0.25"/>
    <row r="1023" s="64" customFormat="1" x14ac:dyDescent="0.25"/>
    <row r="1024" s="64" customFormat="1" x14ac:dyDescent="0.25"/>
    <row r="1025" s="64" customFormat="1" x14ac:dyDescent="0.25"/>
    <row r="1026" s="64" customFormat="1" x14ac:dyDescent="0.25"/>
    <row r="1027" s="64" customFormat="1" x14ac:dyDescent="0.25"/>
    <row r="1028" s="64" customFormat="1" x14ac:dyDescent="0.25"/>
    <row r="1029" s="64" customFormat="1" x14ac:dyDescent="0.25"/>
    <row r="1030" s="64" customFormat="1" x14ac:dyDescent="0.25"/>
    <row r="1031" s="64" customFormat="1" x14ac:dyDescent="0.25"/>
    <row r="1032" s="64" customFormat="1" x14ac:dyDescent="0.25"/>
    <row r="1033" s="64" customFormat="1" x14ac:dyDescent="0.25"/>
    <row r="1034" s="64" customFormat="1" x14ac:dyDescent="0.25"/>
    <row r="1035" s="64" customFormat="1" x14ac:dyDescent="0.25"/>
    <row r="1036" s="64" customFormat="1" x14ac:dyDescent="0.25"/>
    <row r="1037" s="64" customFormat="1" x14ac:dyDescent="0.25"/>
    <row r="1038" s="64" customFormat="1" x14ac:dyDescent="0.25"/>
    <row r="1039" s="64" customFormat="1" x14ac:dyDescent="0.25"/>
    <row r="1040" s="64" customFormat="1" x14ac:dyDescent="0.25"/>
    <row r="1041" s="64" customFormat="1" x14ac:dyDescent="0.25"/>
    <row r="1042" s="64" customFormat="1" x14ac:dyDescent="0.25"/>
    <row r="1043" s="64" customFormat="1" x14ac:dyDescent="0.25"/>
    <row r="1044" s="64" customFormat="1" x14ac:dyDescent="0.25"/>
    <row r="1045" s="64" customFormat="1" x14ac:dyDescent="0.25"/>
    <row r="1046" s="64" customFormat="1" x14ac:dyDescent="0.25"/>
    <row r="1047" s="64" customFormat="1" x14ac:dyDescent="0.25"/>
    <row r="1048" s="64" customFormat="1" x14ac:dyDescent="0.25"/>
    <row r="1049" s="64" customFormat="1" x14ac:dyDescent="0.25"/>
    <row r="1050" s="64" customFormat="1" x14ac:dyDescent="0.25"/>
    <row r="1051" s="64" customFormat="1" x14ac:dyDescent="0.25"/>
    <row r="1052" s="64" customFormat="1" x14ac:dyDescent="0.25"/>
    <row r="1053" s="64" customFormat="1" x14ac:dyDescent="0.25"/>
    <row r="1054" s="64" customFormat="1" x14ac:dyDescent="0.25"/>
    <row r="1055" s="64" customFormat="1" x14ac:dyDescent="0.25"/>
    <row r="1056" s="64" customFormat="1" x14ac:dyDescent="0.25"/>
    <row r="1057" s="64" customFormat="1" x14ac:dyDescent="0.25"/>
    <row r="1058" s="64" customFormat="1" x14ac:dyDescent="0.25"/>
    <row r="1059" s="64" customFormat="1" x14ac:dyDescent="0.25"/>
    <row r="1060" s="64" customFormat="1" x14ac:dyDescent="0.25"/>
    <row r="1061" s="64" customFormat="1" x14ac:dyDescent="0.25"/>
    <row r="1062" s="64" customFormat="1" x14ac:dyDescent="0.25"/>
    <row r="1063" s="64" customFormat="1" x14ac:dyDescent="0.25"/>
    <row r="1064" s="64" customFormat="1" x14ac:dyDescent="0.25"/>
    <row r="1065" s="64" customFormat="1" x14ac:dyDescent="0.25"/>
    <row r="1066" s="64" customFormat="1" x14ac:dyDescent="0.25"/>
    <row r="1067" s="64" customFormat="1" x14ac:dyDescent="0.25"/>
    <row r="1068" s="64" customFormat="1" x14ac:dyDescent="0.25"/>
    <row r="1069" s="64" customFormat="1" x14ac:dyDescent="0.25"/>
    <row r="1070" s="64" customFormat="1" x14ac:dyDescent="0.25"/>
    <row r="1071" s="64" customFormat="1" x14ac:dyDescent="0.25"/>
    <row r="1072" s="64" customFormat="1" x14ac:dyDescent="0.25"/>
    <row r="1073" s="64" customFormat="1" x14ac:dyDescent="0.25"/>
    <row r="1074" s="64" customFormat="1" x14ac:dyDescent="0.25"/>
    <row r="1075" s="64" customFormat="1" x14ac:dyDescent="0.25"/>
    <row r="1076" s="64" customFormat="1" x14ac:dyDescent="0.25"/>
    <row r="1077" s="64" customFormat="1" x14ac:dyDescent="0.25"/>
    <row r="1078" s="64" customFormat="1" x14ac:dyDescent="0.25"/>
    <row r="1079" s="64" customFormat="1" x14ac:dyDescent="0.25"/>
    <row r="1080" s="64" customFormat="1" x14ac:dyDescent="0.25"/>
    <row r="1081" s="64" customFormat="1" x14ac:dyDescent="0.25"/>
    <row r="1082" s="64" customFormat="1" x14ac:dyDescent="0.25"/>
    <row r="1083" s="64" customFormat="1" x14ac:dyDescent="0.25"/>
    <row r="1084" s="64" customFormat="1" x14ac:dyDescent="0.25"/>
    <row r="1085" s="64" customFormat="1" x14ac:dyDescent="0.25"/>
    <row r="1086" s="64" customFormat="1" x14ac:dyDescent="0.25"/>
    <row r="1087" s="64" customFormat="1" x14ac:dyDescent="0.25"/>
    <row r="1088" s="64" customFormat="1" x14ac:dyDescent="0.25"/>
    <row r="1089" s="64" customFormat="1" x14ac:dyDescent="0.25"/>
    <row r="1090" s="64" customFormat="1" x14ac:dyDescent="0.25"/>
    <row r="1091" s="64" customFormat="1" x14ac:dyDescent="0.25"/>
    <row r="1092" s="64" customFormat="1" x14ac:dyDescent="0.25"/>
    <row r="1093" s="64" customFormat="1" x14ac:dyDescent="0.25"/>
    <row r="1094" s="64" customFormat="1" x14ac:dyDescent="0.25"/>
    <row r="1095" s="64" customFormat="1" x14ac:dyDescent="0.25"/>
    <row r="1096" s="64" customFormat="1" x14ac:dyDescent="0.25"/>
    <row r="1097" s="64" customFormat="1" x14ac:dyDescent="0.25"/>
    <row r="1098" s="64" customFormat="1" x14ac:dyDescent="0.25"/>
    <row r="1099" s="64" customFormat="1" x14ac:dyDescent="0.25"/>
    <row r="1100" s="64" customFormat="1" x14ac:dyDescent="0.25"/>
    <row r="1101" s="64" customFormat="1" x14ac:dyDescent="0.25"/>
    <row r="1102" s="64" customFormat="1" x14ac:dyDescent="0.25"/>
    <row r="1103" s="64" customFormat="1" x14ac:dyDescent="0.25"/>
    <row r="1104" s="64" customFormat="1" x14ac:dyDescent="0.25"/>
    <row r="1105" s="64" customFormat="1" x14ac:dyDescent="0.25"/>
    <row r="1106" s="64" customFormat="1" x14ac:dyDescent="0.25"/>
    <row r="1107" s="64" customFormat="1" x14ac:dyDescent="0.25"/>
    <row r="1108" s="64" customFormat="1" x14ac:dyDescent="0.25"/>
    <row r="1109" s="64" customFormat="1" x14ac:dyDescent="0.25"/>
    <row r="1110" s="64" customFormat="1" x14ac:dyDescent="0.25"/>
    <row r="1111" s="64" customFormat="1" x14ac:dyDescent="0.25"/>
    <row r="1112" s="64" customFormat="1" x14ac:dyDescent="0.25"/>
    <row r="1113" s="64" customFormat="1" x14ac:dyDescent="0.25"/>
    <row r="1114" s="64" customFormat="1" x14ac:dyDescent="0.25"/>
    <row r="1115" s="64" customFormat="1" x14ac:dyDescent="0.25"/>
    <row r="1116" s="64" customFormat="1" x14ac:dyDescent="0.25"/>
    <row r="1117" s="64" customFormat="1" x14ac:dyDescent="0.25"/>
    <row r="1118" s="64" customFormat="1" x14ac:dyDescent="0.25"/>
    <row r="1119" s="64" customFormat="1" x14ac:dyDescent="0.25"/>
    <row r="1120" s="64" customFormat="1" x14ac:dyDescent="0.25"/>
    <row r="1121" s="64" customFormat="1" x14ac:dyDescent="0.25"/>
    <row r="1122" s="64" customFormat="1" x14ac:dyDescent="0.25"/>
    <row r="1123" s="64" customFormat="1" x14ac:dyDescent="0.25"/>
    <row r="1124" s="64" customFormat="1" x14ac:dyDescent="0.25"/>
    <row r="1125" s="64" customFormat="1" x14ac:dyDescent="0.25"/>
    <row r="1126" s="64" customFormat="1" x14ac:dyDescent="0.25"/>
    <row r="1127" s="64" customFormat="1" x14ac:dyDescent="0.25"/>
    <row r="1128" s="64" customFormat="1" x14ac:dyDescent="0.25"/>
    <row r="1129" s="64" customFormat="1" x14ac:dyDescent="0.25"/>
    <row r="1130" s="64" customFormat="1" x14ac:dyDescent="0.25"/>
    <row r="1131" s="64" customFormat="1" x14ac:dyDescent="0.25"/>
    <row r="1132" s="64" customFormat="1" x14ac:dyDescent="0.25"/>
    <row r="1133" s="64" customFormat="1" x14ac:dyDescent="0.25"/>
    <row r="1134" s="64" customFormat="1" x14ac:dyDescent="0.25"/>
    <row r="1135" s="64" customFormat="1" x14ac:dyDescent="0.25"/>
    <row r="1136" s="64" customFormat="1" x14ac:dyDescent="0.25"/>
    <row r="1137" s="64" customFormat="1" x14ac:dyDescent="0.25"/>
    <row r="1138" s="64" customFormat="1" x14ac:dyDescent="0.25"/>
    <row r="1139" s="64" customFormat="1" x14ac:dyDescent="0.25"/>
    <row r="1140" s="64" customFormat="1" x14ac:dyDescent="0.25"/>
    <row r="1141" s="64" customFormat="1" x14ac:dyDescent="0.25"/>
    <row r="1142" s="64" customFormat="1" x14ac:dyDescent="0.25"/>
    <row r="1143" s="64" customFormat="1" x14ac:dyDescent="0.25"/>
    <row r="1144" s="64" customFormat="1" x14ac:dyDescent="0.25"/>
    <row r="1145" s="64" customFormat="1" x14ac:dyDescent="0.25"/>
    <row r="1146" s="64" customFormat="1" x14ac:dyDescent="0.25"/>
    <row r="1147" s="64" customFormat="1" x14ac:dyDescent="0.25"/>
    <row r="1148" s="64" customFormat="1" x14ac:dyDescent="0.25"/>
    <row r="1149" s="64" customFormat="1" x14ac:dyDescent="0.25"/>
    <row r="1150" s="64" customFormat="1" x14ac:dyDescent="0.25"/>
    <row r="1151" s="64" customFormat="1" x14ac:dyDescent="0.25"/>
    <row r="1152" s="64" customFormat="1" x14ac:dyDescent="0.25"/>
    <row r="1153" s="64" customFormat="1" x14ac:dyDescent="0.25"/>
    <row r="1154" s="64" customFormat="1" x14ac:dyDescent="0.25"/>
    <row r="1155" s="64" customFormat="1" x14ac:dyDescent="0.25"/>
    <row r="1156" s="64" customFormat="1" x14ac:dyDescent="0.25"/>
    <row r="1157" s="64" customFormat="1" x14ac:dyDescent="0.25"/>
    <row r="1158" s="64" customFormat="1" x14ac:dyDescent="0.25"/>
    <row r="1159" s="64" customFormat="1" x14ac:dyDescent="0.25"/>
    <row r="1160" s="64" customFormat="1" x14ac:dyDescent="0.25"/>
    <row r="1161" s="64" customFormat="1" x14ac:dyDescent="0.25"/>
    <row r="1162" s="64" customFormat="1" x14ac:dyDescent="0.25"/>
    <row r="1163" s="64" customFormat="1" x14ac:dyDescent="0.25"/>
    <row r="1164" s="64" customFormat="1" x14ac:dyDescent="0.25"/>
    <row r="1165" s="64" customFormat="1" x14ac:dyDescent="0.25"/>
    <row r="1166" s="64" customFormat="1" x14ac:dyDescent="0.25"/>
    <row r="1167" s="64" customFormat="1" x14ac:dyDescent="0.25"/>
    <row r="1168" s="64" customFormat="1" x14ac:dyDescent="0.25"/>
    <row r="1169" s="64" customFormat="1" x14ac:dyDescent="0.25"/>
    <row r="1170" s="64" customFormat="1" x14ac:dyDescent="0.25"/>
    <row r="1171" s="64" customFormat="1" x14ac:dyDescent="0.25"/>
    <row r="1172" s="64" customFormat="1" x14ac:dyDescent="0.25"/>
    <row r="1173" s="64" customFormat="1" x14ac:dyDescent="0.25"/>
    <row r="1174" s="64" customFormat="1" x14ac:dyDescent="0.25"/>
    <row r="1175" s="64" customFormat="1" x14ac:dyDescent="0.25"/>
    <row r="1176" s="64" customFormat="1" x14ac:dyDescent="0.25"/>
    <row r="1177" s="64" customFormat="1" x14ac:dyDescent="0.25"/>
    <row r="1178" s="64" customFormat="1" x14ac:dyDescent="0.25"/>
    <row r="1179" s="64" customFormat="1" x14ac:dyDescent="0.25"/>
    <row r="1180" s="64" customFormat="1" x14ac:dyDescent="0.25"/>
    <row r="1181" s="64" customFormat="1" x14ac:dyDescent="0.25"/>
    <row r="1182" s="64" customFormat="1" x14ac:dyDescent="0.25"/>
    <row r="1183" s="64" customFormat="1" x14ac:dyDescent="0.25"/>
    <row r="1184" s="64" customFormat="1" x14ac:dyDescent="0.25"/>
    <row r="1185" s="64" customFormat="1" x14ac:dyDescent="0.25"/>
    <row r="1186" s="64" customFormat="1" x14ac:dyDescent="0.25"/>
    <row r="1187" s="64" customFormat="1" x14ac:dyDescent="0.25"/>
    <row r="1188" s="64" customFormat="1" x14ac:dyDescent="0.25"/>
    <row r="1189" s="64" customFormat="1" x14ac:dyDescent="0.25"/>
    <row r="1190" s="64" customFormat="1" x14ac:dyDescent="0.25"/>
    <row r="1191" s="64" customFormat="1" x14ac:dyDescent="0.25"/>
    <row r="1192" s="64" customFormat="1" x14ac:dyDescent="0.25"/>
    <row r="1193" s="64" customFormat="1" x14ac:dyDescent="0.25"/>
    <row r="1194" s="64" customFormat="1" x14ac:dyDescent="0.25"/>
    <row r="1195" s="64" customFormat="1" x14ac:dyDescent="0.25"/>
    <row r="1196" s="64" customFormat="1" x14ac:dyDescent="0.25"/>
    <row r="1197" s="64" customFormat="1" x14ac:dyDescent="0.25"/>
    <row r="1198" s="64" customFormat="1" x14ac:dyDescent="0.25"/>
    <row r="1199" s="64" customFormat="1" x14ac:dyDescent="0.25"/>
    <row r="1200" s="64" customFormat="1" x14ac:dyDescent="0.25"/>
    <row r="1201" s="64" customFormat="1" x14ac:dyDescent="0.25"/>
    <row r="1202" s="64" customFormat="1" x14ac:dyDescent="0.25"/>
    <row r="1203" s="64" customFormat="1" x14ac:dyDescent="0.25"/>
    <row r="1204" s="64" customFormat="1" x14ac:dyDescent="0.25"/>
    <row r="1205" s="64" customFormat="1" x14ac:dyDescent="0.25"/>
    <row r="1206" s="64" customFormat="1" x14ac:dyDescent="0.25"/>
    <row r="1207" s="64" customFormat="1" x14ac:dyDescent="0.25"/>
    <row r="1208" s="64" customFormat="1" x14ac:dyDescent="0.25"/>
    <row r="1209" s="64" customFormat="1" x14ac:dyDescent="0.25"/>
    <row r="1210" s="64" customFormat="1" x14ac:dyDescent="0.25"/>
    <row r="1211" s="64" customFormat="1" x14ac:dyDescent="0.25"/>
    <row r="1212" s="64" customFormat="1" x14ac:dyDescent="0.25"/>
    <row r="1213" s="64" customFormat="1" x14ac:dyDescent="0.25"/>
    <row r="1214" s="64" customFormat="1" x14ac:dyDescent="0.25"/>
    <row r="1215" s="64" customFormat="1" x14ac:dyDescent="0.25"/>
    <row r="1216" s="64" customFormat="1" x14ac:dyDescent="0.25"/>
    <row r="1217" s="64" customFormat="1" x14ac:dyDescent="0.25"/>
    <row r="1218" s="64" customFormat="1" x14ac:dyDescent="0.25"/>
    <row r="1219" s="64" customFormat="1" x14ac:dyDescent="0.25"/>
    <row r="1220" s="64" customFormat="1" x14ac:dyDescent="0.25"/>
    <row r="1221" s="64" customFormat="1" x14ac:dyDescent="0.25"/>
    <row r="1222" s="64" customFormat="1" x14ac:dyDescent="0.25"/>
    <row r="1223" s="64" customFormat="1" x14ac:dyDescent="0.25"/>
    <row r="1224" s="64" customFormat="1" x14ac:dyDescent="0.25"/>
    <row r="1225" s="64" customFormat="1" x14ac:dyDescent="0.25"/>
    <row r="1226" s="64" customFormat="1" x14ac:dyDescent="0.25"/>
    <row r="1227" s="64" customFormat="1" x14ac:dyDescent="0.25"/>
    <row r="1228" s="64" customFormat="1" x14ac:dyDescent="0.25"/>
    <row r="1229" s="64" customFormat="1" x14ac:dyDescent="0.25"/>
    <row r="1230" s="64" customFormat="1" x14ac:dyDescent="0.25"/>
    <row r="1231" s="64" customFormat="1" x14ac:dyDescent="0.25"/>
    <row r="1232" s="64" customFormat="1" x14ac:dyDescent="0.25"/>
    <row r="1233" s="64" customFormat="1" x14ac:dyDescent="0.25"/>
    <row r="1234" s="64" customFormat="1" x14ac:dyDescent="0.25"/>
    <row r="1235" s="64" customFormat="1" x14ac:dyDescent="0.25"/>
    <row r="1236" s="64" customFormat="1" x14ac:dyDescent="0.25"/>
    <row r="1237" s="64" customFormat="1" x14ac:dyDescent="0.25"/>
    <row r="1238" s="64" customFormat="1" x14ac:dyDescent="0.25"/>
    <row r="1239" s="64" customFormat="1" x14ac:dyDescent="0.25"/>
    <row r="1240" s="64" customFormat="1" x14ac:dyDescent="0.25"/>
    <row r="1241" s="64" customFormat="1" x14ac:dyDescent="0.25"/>
    <row r="1242" s="64" customFormat="1" x14ac:dyDescent="0.25"/>
    <row r="1243" s="64" customFormat="1" x14ac:dyDescent="0.25"/>
    <row r="1244" s="64" customFormat="1" x14ac:dyDescent="0.25"/>
    <row r="1245" s="64" customFormat="1" x14ac:dyDescent="0.25"/>
    <row r="1246" s="64" customFormat="1" x14ac:dyDescent="0.25"/>
    <row r="1247" s="64" customFormat="1" x14ac:dyDescent="0.25"/>
    <row r="1248" s="64" customFormat="1" x14ac:dyDescent="0.25"/>
    <row r="1249" s="64" customFormat="1" x14ac:dyDescent="0.25"/>
    <row r="1250" s="64" customFormat="1" x14ac:dyDescent="0.25"/>
    <row r="1251" s="64" customFormat="1" x14ac:dyDescent="0.25"/>
    <row r="1252" s="64" customFormat="1" x14ac:dyDescent="0.25"/>
    <row r="1253" s="64" customFormat="1" x14ac:dyDescent="0.25"/>
    <row r="1254" s="64" customFormat="1" x14ac:dyDescent="0.25"/>
    <row r="1255" s="64" customFormat="1" x14ac:dyDescent="0.25"/>
    <row r="1256" s="64" customFormat="1" x14ac:dyDescent="0.25"/>
    <row r="1257" s="64" customFormat="1" x14ac:dyDescent="0.25"/>
    <row r="1258" s="64" customFormat="1" x14ac:dyDescent="0.25"/>
    <row r="1259" s="64" customFormat="1" x14ac:dyDescent="0.25"/>
    <row r="1260" s="64" customFormat="1" x14ac:dyDescent="0.25"/>
    <row r="1261" s="64" customFormat="1" x14ac:dyDescent="0.25"/>
    <row r="1262" s="64" customFormat="1" x14ac:dyDescent="0.25"/>
    <row r="1263" s="64" customFormat="1" x14ac:dyDescent="0.25"/>
    <row r="1264" s="64" customFormat="1" x14ac:dyDescent="0.25"/>
    <row r="1265" s="64" customFormat="1" x14ac:dyDescent="0.25"/>
    <row r="1266" s="64" customFormat="1" x14ac:dyDescent="0.25"/>
    <row r="1267" s="64" customFormat="1" x14ac:dyDescent="0.25"/>
    <row r="1268" s="64" customFormat="1" x14ac:dyDescent="0.25"/>
    <row r="1269" s="64" customFormat="1" x14ac:dyDescent="0.25"/>
    <row r="1270" s="64" customFormat="1" x14ac:dyDescent="0.25"/>
    <row r="1271" s="64" customFormat="1" x14ac:dyDescent="0.25"/>
    <row r="1272" s="64" customFormat="1" x14ac:dyDescent="0.25"/>
    <row r="1273" s="64" customFormat="1" x14ac:dyDescent="0.25"/>
    <row r="1274" s="64" customFormat="1" x14ac:dyDescent="0.25"/>
    <row r="1275" s="64" customFormat="1" x14ac:dyDescent="0.25"/>
    <row r="1276" s="64" customFormat="1" x14ac:dyDescent="0.25"/>
    <row r="1277" s="64" customFormat="1" x14ac:dyDescent="0.25"/>
    <row r="1278" s="64" customFormat="1" x14ac:dyDescent="0.25"/>
    <row r="1279" s="64" customFormat="1" x14ac:dyDescent="0.25"/>
    <row r="1280" s="64" customFormat="1" x14ac:dyDescent="0.25"/>
    <row r="1281" s="64" customFormat="1" x14ac:dyDescent="0.25"/>
    <row r="1282" s="64" customFormat="1" x14ac:dyDescent="0.25"/>
    <row r="1283" s="64" customFormat="1" x14ac:dyDescent="0.25"/>
    <row r="1284" s="64" customFormat="1" x14ac:dyDescent="0.25"/>
    <row r="1285" s="64" customFormat="1" x14ac:dyDescent="0.25"/>
    <row r="1286" s="64" customFormat="1" x14ac:dyDescent="0.25"/>
    <row r="1287" s="64" customFormat="1" x14ac:dyDescent="0.25"/>
    <row r="1288" s="64" customFormat="1" x14ac:dyDescent="0.25"/>
    <row r="1289" s="64" customFormat="1" x14ac:dyDescent="0.25"/>
    <row r="1290" s="64" customFormat="1" x14ac:dyDescent="0.25"/>
    <row r="1291" s="64" customFormat="1" x14ac:dyDescent="0.25"/>
    <row r="1292" s="64" customFormat="1" x14ac:dyDescent="0.25"/>
    <row r="1293" s="64" customFormat="1" x14ac:dyDescent="0.25"/>
    <row r="1294" s="64" customFormat="1" x14ac:dyDescent="0.25"/>
    <row r="1295" s="64" customFormat="1" x14ac:dyDescent="0.25"/>
    <row r="1296" s="64" customFormat="1" x14ac:dyDescent="0.25"/>
    <row r="1297" s="64" customFormat="1" x14ac:dyDescent="0.25"/>
    <row r="1298" s="64" customFormat="1" x14ac:dyDescent="0.25"/>
    <row r="1299" s="64" customFormat="1" x14ac:dyDescent="0.25"/>
    <row r="1300" s="64" customFormat="1" x14ac:dyDescent="0.25"/>
    <row r="1301" s="64" customFormat="1" x14ac:dyDescent="0.25"/>
    <row r="1302" s="64" customFormat="1" x14ac:dyDescent="0.25"/>
    <row r="1303" s="64" customFormat="1" x14ac:dyDescent="0.25"/>
    <row r="1304" s="64" customFormat="1" x14ac:dyDescent="0.25"/>
    <row r="1305" s="64" customFormat="1" x14ac:dyDescent="0.25"/>
    <row r="1306" s="64" customFormat="1" x14ac:dyDescent="0.25"/>
    <row r="1307" s="64" customFormat="1" x14ac:dyDescent="0.25"/>
    <row r="1308" s="64" customFormat="1" x14ac:dyDescent="0.25"/>
    <row r="1309" s="64" customFormat="1" x14ac:dyDescent="0.25"/>
    <row r="1310" s="64" customFormat="1" x14ac:dyDescent="0.25"/>
    <row r="1311" s="64" customFormat="1" x14ac:dyDescent="0.25"/>
    <row r="1312" s="64" customFormat="1" x14ac:dyDescent="0.25"/>
    <row r="1313" s="64" customFormat="1" x14ac:dyDescent="0.25"/>
    <row r="1314" s="64" customFormat="1" x14ac:dyDescent="0.25"/>
    <row r="1315" s="64" customFormat="1" x14ac:dyDescent="0.25"/>
    <row r="1316" s="64" customFormat="1" x14ac:dyDescent="0.25"/>
    <row r="1317" s="64" customFormat="1" x14ac:dyDescent="0.25"/>
    <row r="1318" s="64" customFormat="1" x14ac:dyDescent="0.25"/>
    <row r="1319" s="64" customFormat="1" x14ac:dyDescent="0.25"/>
    <row r="1320" s="64" customFormat="1" x14ac:dyDescent="0.25"/>
    <row r="1321" s="64" customFormat="1" x14ac:dyDescent="0.25"/>
    <row r="1322" s="64" customFormat="1" x14ac:dyDescent="0.25"/>
    <row r="1323" s="64" customFormat="1" x14ac:dyDescent="0.25"/>
    <row r="1324" s="64" customFormat="1" x14ac:dyDescent="0.25"/>
    <row r="1325" s="64" customFormat="1" x14ac:dyDescent="0.25"/>
    <row r="1326" s="64" customFormat="1" x14ac:dyDescent="0.25"/>
    <row r="1327" s="64" customFormat="1" x14ac:dyDescent="0.25"/>
    <row r="1328" s="64" customFormat="1" x14ac:dyDescent="0.25"/>
    <row r="1329" s="64" customFormat="1" x14ac:dyDescent="0.25"/>
    <row r="1330" s="64" customFormat="1" x14ac:dyDescent="0.25"/>
    <row r="1331" s="64" customFormat="1" x14ac:dyDescent="0.25"/>
    <row r="1332" s="64" customFormat="1" x14ac:dyDescent="0.25"/>
    <row r="1333" s="64" customFormat="1" x14ac:dyDescent="0.25"/>
    <row r="1334" s="64" customFormat="1" x14ac:dyDescent="0.25"/>
    <row r="1335" s="64" customFormat="1" x14ac:dyDescent="0.25"/>
    <row r="1336" s="64" customFormat="1" x14ac:dyDescent="0.25"/>
    <row r="1337" s="64" customFormat="1" x14ac:dyDescent="0.25"/>
    <row r="1338" s="64" customFormat="1" x14ac:dyDescent="0.25"/>
    <row r="1339" s="64" customFormat="1" x14ac:dyDescent="0.25"/>
    <row r="1340" s="64" customFormat="1" x14ac:dyDescent="0.25"/>
    <row r="1341" s="64" customFormat="1" x14ac:dyDescent="0.25"/>
    <row r="1342" s="64" customFormat="1" x14ac:dyDescent="0.25"/>
    <row r="1343" s="64" customFormat="1" x14ac:dyDescent="0.25"/>
    <row r="1344" s="64" customFormat="1" x14ac:dyDescent="0.25"/>
    <row r="1345" s="64" customFormat="1" x14ac:dyDescent="0.25"/>
    <row r="1346" s="64" customFormat="1" x14ac:dyDescent="0.25"/>
    <row r="1347" s="64" customFormat="1" x14ac:dyDescent="0.25"/>
    <row r="1348" s="64" customFormat="1" x14ac:dyDescent="0.25"/>
    <row r="1349" s="64" customFormat="1" x14ac:dyDescent="0.25"/>
    <row r="1350" s="64" customFormat="1" x14ac:dyDescent="0.25"/>
    <row r="1351" s="64" customFormat="1" x14ac:dyDescent="0.25"/>
    <row r="1352" s="64" customFormat="1" x14ac:dyDescent="0.25"/>
    <row r="1353" s="64" customFormat="1" x14ac:dyDescent="0.25"/>
    <row r="1354" s="64" customFormat="1" x14ac:dyDescent="0.25"/>
    <row r="1355" s="64" customFormat="1" x14ac:dyDescent="0.25"/>
    <row r="1356" s="64" customFormat="1" x14ac:dyDescent="0.25"/>
    <row r="1357" s="64" customFormat="1" x14ac:dyDescent="0.25"/>
    <row r="1358" s="64" customFormat="1" x14ac:dyDescent="0.25"/>
    <row r="1359" s="64" customFormat="1" x14ac:dyDescent="0.25"/>
    <row r="1360" s="64" customFormat="1" x14ac:dyDescent="0.25"/>
    <row r="1361" s="64" customFormat="1" x14ac:dyDescent="0.25"/>
    <row r="1362" s="64" customFormat="1" x14ac:dyDescent="0.25"/>
    <row r="1363" s="64" customFormat="1" x14ac:dyDescent="0.25"/>
    <row r="1364" s="64" customFormat="1" x14ac:dyDescent="0.25"/>
    <row r="1365" s="64" customFormat="1" x14ac:dyDescent="0.25"/>
    <row r="1366" s="64" customFormat="1" x14ac:dyDescent="0.25"/>
    <row r="1367" s="64" customFormat="1" x14ac:dyDescent="0.25"/>
    <row r="1368" s="64" customFormat="1" x14ac:dyDescent="0.25"/>
    <row r="1369" s="64" customFormat="1" x14ac:dyDescent="0.25"/>
    <row r="1370" s="64" customFormat="1" x14ac:dyDescent="0.25"/>
    <row r="1371" s="64" customFormat="1" x14ac:dyDescent="0.25"/>
    <row r="1372" s="64" customFormat="1" x14ac:dyDescent="0.25"/>
    <row r="1373" s="64" customFormat="1" x14ac:dyDescent="0.25"/>
    <row r="1374" s="64" customFormat="1" x14ac:dyDescent="0.25"/>
    <row r="1375" s="64" customFormat="1" x14ac:dyDescent="0.25"/>
    <row r="1376" s="64" customFormat="1" x14ac:dyDescent="0.25"/>
    <row r="1377" s="64" customFormat="1" x14ac:dyDescent="0.25"/>
    <row r="1378" s="64" customFormat="1" x14ac:dyDescent="0.25"/>
    <row r="1379" s="64" customFormat="1" x14ac:dyDescent="0.25"/>
    <row r="1380" s="64" customFormat="1" x14ac:dyDescent="0.25"/>
    <row r="1381" s="64" customFormat="1" x14ac:dyDescent="0.25"/>
    <row r="1382" s="64" customFormat="1" x14ac:dyDescent="0.25"/>
    <row r="1383" s="64" customFormat="1" x14ac:dyDescent="0.25"/>
    <row r="1384" s="64" customFormat="1" x14ac:dyDescent="0.25"/>
    <row r="1385" s="64" customFormat="1" x14ac:dyDescent="0.25"/>
    <row r="1386" s="64" customFormat="1" x14ac:dyDescent="0.25"/>
    <row r="1387" s="64" customFormat="1" x14ac:dyDescent="0.25"/>
    <row r="1388" s="64" customFormat="1" x14ac:dyDescent="0.25"/>
    <row r="1389" s="64" customFormat="1" x14ac:dyDescent="0.25"/>
    <row r="1390" s="64" customFormat="1" x14ac:dyDescent="0.25"/>
    <row r="1391" s="64" customFormat="1" x14ac:dyDescent="0.25"/>
    <row r="1392" s="64" customFormat="1" x14ac:dyDescent="0.25"/>
    <row r="1393" s="64" customFormat="1" x14ac:dyDescent="0.25"/>
    <row r="1394" s="64" customFormat="1" x14ac:dyDescent="0.25"/>
    <row r="1395" s="64" customFormat="1" x14ac:dyDescent="0.25"/>
    <row r="1396" s="64" customFormat="1" x14ac:dyDescent="0.25"/>
    <row r="1397" s="64" customFormat="1" x14ac:dyDescent="0.25"/>
    <row r="1398" s="64" customFormat="1" x14ac:dyDescent="0.25"/>
    <row r="1399" s="64" customFormat="1" x14ac:dyDescent="0.25"/>
    <row r="1400" s="64" customFormat="1" x14ac:dyDescent="0.25"/>
    <row r="1401" s="64" customFormat="1" x14ac:dyDescent="0.25"/>
    <row r="1402" s="64" customFormat="1" x14ac:dyDescent="0.25"/>
    <row r="1403" s="64" customFormat="1" x14ac:dyDescent="0.25"/>
    <row r="1404" s="64" customFormat="1" x14ac:dyDescent="0.25"/>
    <row r="1405" s="64" customFormat="1" x14ac:dyDescent="0.25"/>
    <row r="1406" s="64" customFormat="1" x14ac:dyDescent="0.25"/>
    <row r="1407" s="64" customFormat="1" x14ac:dyDescent="0.25"/>
    <row r="1408" s="64" customFormat="1" x14ac:dyDescent="0.25"/>
    <row r="1409" s="64" customFormat="1" x14ac:dyDescent="0.25"/>
    <row r="1410" s="64" customFormat="1" x14ac:dyDescent="0.25"/>
    <row r="1411" s="64" customFormat="1" x14ac:dyDescent="0.25"/>
    <row r="1412" s="64" customFormat="1" x14ac:dyDescent="0.25"/>
    <row r="1413" s="64" customFormat="1" x14ac:dyDescent="0.25"/>
    <row r="1414" s="64" customFormat="1" x14ac:dyDescent="0.25"/>
    <row r="1415" s="64" customFormat="1" x14ac:dyDescent="0.25"/>
    <row r="1416" s="64" customFormat="1" x14ac:dyDescent="0.25"/>
    <row r="1417" s="64" customFormat="1" x14ac:dyDescent="0.25"/>
    <row r="1418" s="64" customFormat="1" x14ac:dyDescent="0.25"/>
    <row r="1419" s="64" customFormat="1" x14ac:dyDescent="0.25"/>
    <row r="1420" s="64" customFormat="1" x14ac:dyDescent="0.25"/>
    <row r="1421" s="64" customFormat="1" x14ac:dyDescent="0.25"/>
    <row r="1422" s="64" customFormat="1" x14ac:dyDescent="0.25"/>
    <row r="1423" s="64" customFormat="1" x14ac:dyDescent="0.25"/>
    <row r="1424" s="64" customFormat="1" x14ac:dyDescent="0.25"/>
    <row r="1425" s="64" customFormat="1" x14ac:dyDescent="0.25"/>
    <row r="1426" s="64" customFormat="1" x14ac:dyDescent="0.25"/>
    <row r="1427" s="64" customFormat="1" x14ac:dyDescent="0.25"/>
    <row r="1428" s="64" customFormat="1" x14ac:dyDescent="0.25"/>
    <row r="1429" s="64" customFormat="1" x14ac:dyDescent="0.25"/>
    <row r="1430" s="64" customFormat="1" x14ac:dyDescent="0.25"/>
    <row r="1431" s="64" customFormat="1" x14ac:dyDescent="0.25"/>
    <row r="1432" s="64" customFormat="1" x14ac:dyDescent="0.25"/>
    <row r="1433" s="64" customFormat="1" x14ac:dyDescent="0.25"/>
    <row r="1434" s="64" customFormat="1" x14ac:dyDescent="0.25"/>
    <row r="1435" s="64" customFormat="1" x14ac:dyDescent="0.25"/>
    <row r="1436" s="64" customFormat="1" x14ac:dyDescent="0.25"/>
    <row r="1437" s="64" customFormat="1" x14ac:dyDescent="0.25"/>
    <row r="1438" s="64" customFormat="1" x14ac:dyDescent="0.25"/>
    <row r="1439" s="64" customFormat="1" x14ac:dyDescent="0.25"/>
    <row r="1440" s="64" customFormat="1" x14ac:dyDescent="0.25"/>
    <row r="1441" s="64" customFormat="1" x14ac:dyDescent="0.25"/>
    <row r="1442" s="64" customFormat="1" x14ac:dyDescent="0.25"/>
    <row r="1443" s="64" customFormat="1" x14ac:dyDescent="0.25"/>
    <row r="1444" s="64" customFormat="1" x14ac:dyDescent="0.25"/>
    <row r="1445" s="64" customFormat="1" x14ac:dyDescent="0.25"/>
    <row r="1446" s="64" customFormat="1" x14ac:dyDescent="0.25"/>
    <row r="1447" s="64" customFormat="1" x14ac:dyDescent="0.25"/>
    <row r="1448" s="64" customFormat="1" x14ac:dyDescent="0.25"/>
    <row r="1449" s="64" customFormat="1" x14ac:dyDescent="0.25"/>
    <row r="1450" s="64" customFormat="1" x14ac:dyDescent="0.25"/>
    <row r="1451" s="64" customFormat="1" x14ac:dyDescent="0.25"/>
    <row r="1452" s="64" customFormat="1" x14ac:dyDescent="0.25"/>
    <row r="1453" s="64" customFormat="1" x14ac:dyDescent="0.25"/>
    <row r="1454" s="64" customFormat="1" x14ac:dyDescent="0.25"/>
    <row r="1455" s="64" customFormat="1" x14ac:dyDescent="0.25"/>
    <row r="1456" s="64" customFormat="1" x14ac:dyDescent="0.25"/>
    <row r="1457" s="64" customFormat="1" x14ac:dyDescent="0.25"/>
    <row r="1458" s="64" customFormat="1" x14ac:dyDescent="0.25"/>
    <row r="1459" s="64" customFormat="1" x14ac:dyDescent="0.25"/>
    <row r="1460" s="64" customFormat="1" x14ac:dyDescent="0.25"/>
    <row r="1461" s="64" customFormat="1" x14ac:dyDescent="0.25"/>
    <row r="1462" s="64" customFormat="1" x14ac:dyDescent="0.25"/>
    <row r="1463" s="64" customFormat="1" x14ac:dyDescent="0.25"/>
    <row r="1464" s="64" customFormat="1" x14ac:dyDescent="0.25"/>
    <row r="1465" s="64" customFormat="1" x14ac:dyDescent="0.25"/>
    <row r="1466" s="64" customFormat="1" x14ac:dyDescent="0.25"/>
    <row r="1467" s="64" customFormat="1" x14ac:dyDescent="0.25"/>
    <row r="1468" s="64" customFormat="1" x14ac:dyDescent="0.25"/>
    <row r="1469" s="64" customFormat="1" x14ac:dyDescent="0.25"/>
    <row r="1470" s="64" customFormat="1" x14ac:dyDescent="0.25"/>
    <row r="1471" s="64" customFormat="1" x14ac:dyDescent="0.25"/>
    <row r="1472" s="64" customFormat="1" x14ac:dyDescent="0.25"/>
    <row r="1473" s="64" customFormat="1" x14ac:dyDescent="0.25"/>
    <row r="1474" s="64" customFormat="1" x14ac:dyDescent="0.25"/>
    <row r="1475" s="64" customFormat="1" x14ac:dyDescent="0.25"/>
    <row r="1476" s="64" customFormat="1" x14ac:dyDescent="0.25"/>
    <row r="1477" s="64" customFormat="1" x14ac:dyDescent="0.25"/>
    <row r="1478" s="64" customFormat="1" x14ac:dyDescent="0.25"/>
    <row r="1479" s="64" customFormat="1" x14ac:dyDescent="0.25"/>
    <row r="1480" s="64" customFormat="1" x14ac:dyDescent="0.25"/>
    <row r="1481" s="64" customFormat="1" x14ac:dyDescent="0.25"/>
    <row r="1482" s="64" customFormat="1" x14ac:dyDescent="0.25"/>
    <row r="1483" s="64" customFormat="1" x14ac:dyDescent="0.25"/>
    <row r="1484" s="64" customFormat="1" x14ac:dyDescent="0.25"/>
    <row r="1485" s="64" customFormat="1" x14ac:dyDescent="0.25"/>
    <row r="1486" s="64" customFormat="1" x14ac:dyDescent="0.25"/>
    <row r="1487" s="64" customFormat="1" x14ac:dyDescent="0.25"/>
    <row r="1488" s="64" customFormat="1" x14ac:dyDescent="0.25"/>
    <row r="1489" s="64" customFormat="1" x14ac:dyDescent="0.25"/>
    <row r="1490" s="64" customFormat="1" x14ac:dyDescent="0.25"/>
    <row r="1491" s="64" customFormat="1" x14ac:dyDescent="0.25"/>
    <row r="1492" s="64" customFormat="1" x14ac:dyDescent="0.25"/>
    <row r="1493" s="64" customFormat="1" x14ac:dyDescent="0.25"/>
    <row r="1494" s="64" customFormat="1" x14ac:dyDescent="0.25"/>
    <row r="1495" s="64" customFormat="1" x14ac:dyDescent="0.25"/>
    <row r="1496" s="64" customFormat="1" x14ac:dyDescent="0.25"/>
    <row r="1497" s="64" customFormat="1" x14ac:dyDescent="0.25"/>
    <row r="1498" s="64" customFormat="1" x14ac:dyDescent="0.25"/>
    <row r="1499" s="64" customFormat="1" x14ac:dyDescent="0.25"/>
    <row r="1500" s="64" customFormat="1" x14ac:dyDescent="0.25"/>
    <row r="1501" s="64" customFormat="1" x14ac:dyDescent="0.25"/>
    <row r="1502" s="64" customFormat="1" x14ac:dyDescent="0.25"/>
    <row r="1503" s="64" customFormat="1" x14ac:dyDescent="0.25"/>
    <row r="1504" s="64" customFormat="1" x14ac:dyDescent="0.25"/>
    <row r="1505" s="64" customFormat="1" x14ac:dyDescent="0.25"/>
    <row r="1506" s="64" customFormat="1" x14ac:dyDescent="0.25"/>
    <row r="1507" s="64" customFormat="1" x14ac:dyDescent="0.25"/>
    <row r="1508" s="64" customFormat="1" x14ac:dyDescent="0.25"/>
    <row r="1509" s="64" customFormat="1" x14ac:dyDescent="0.25"/>
    <row r="1510" s="64" customFormat="1" x14ac:dyDescent="0.25"/>
    <row r="1511" s="64" customFormat="1" x14ac:dyDescent="0.25"/>
    <row r="1512" s="64" customFormat="1" x14ac:dyDescent="0.25"/>
    <row r="1513" s="64" customFormat="1" x14ac:dyDescent="0.25"/>
    <row r="1514" s="64" customFormat="1" x14ac:dyDescent="0.25"/>
    <row r="1515" s="64" customFormat="1" x14ac:dyDescent="0.25"/>
    <row r="1516" s="64" customFormat="1" x14ac:dyDescent="0.25"/>
    <row r="1517" s="64" customFormat="1" x14ac:dyDescent="0.25"/>
    <row r="1518" s="64" customFormat="1" x14ac:dyDescent="0.25"/>
    <row r="1519" s="64" customFormat="1" x14ac:dyDescent="0.25"/>
    <row r="1520" s="64" customFormat="1" x14ac:dyDescent="0.25"/>
    <row r="1521" s="64" customFormat="1" x14ac:dyDescent="0.25"/>
    <row r="1522" s="64" customFormat="1" x14ac:dyDescent="0.25"/>
    <row r="1523" s="64" customFormat="1" x14ac:dyDescent="0.25"/>
    <row r="1524" s="64" customFormat="1" x14ac:dyDescent="0.25"/>
    <row r="1525" s="64" customFormat="1" x14ac:dyDescent="0.25"/>
    <row r="1526" s="64" customFormat="1" x14ac:dyDescent="0.25"/>
    <row r="1527" s="64" customFormat="1" x14ac:dyDescent="0.25"/>
    <row r="1528" s="64" customFormat="1" x14ac:dyDescent="0.25"/>
    <row r="1529" s="64" customFormat="1" x14ac:dyDescent="0.25"/>
    <row r="1530" s="64" customFormat="1" x14ac:dyDescent="0.25"/>
    <row r="1531" s="64" customFormat="1" x14ac:dyDescent="0.25"/>
    <row r="1532" s="64" customFormat="1" x14ac:dyDescent="0.25"/>
    <row r="1533" s="64" customFormat="1" x14ac:dyDescent="0.25"/>
    <row r="1534" s="64" customFormat="1" x14ac:dyDescent="0.25"/>
    <row r="1535" s="64" customFormat="1" x14ac:dyDescent="0.25"/>
    <row r="1536" s="64" customFormat="1" x14ac:dyDescent="0.25"/>
    <row r="1537" s="64" customFormat="1" x14ac:dyDescent="0.25"/>
    <row r="1538" s="64" customFormat="1" x14ac:dyDescent="0.25"/>
    <row r="1539" s="64" customFormat="1" x14ac:dyDescent="0.25"/>
    <row r="1540" s="64" customFormat="1" x14ac:dyDescent="0.25"/>
    <row r="1541" s="64" customFormat="1" x14ac:dyDescent="0.25"/>
    <row r="1542" s="64" customFormat="1" x14ac:dyDescent="0.25"/>
    <row r="1543" s="64" customFormat="1" x14ac:dyDescent="0.25"/>
    <row r="1544" s="64" customFormat="1" x14ac:dyDescent="0.25"/>
    <row r="1545" s="64" customFormat="1" x14ac:dyDescent="0.25"/>
    <row r="1546" s="64" customFormat="1" x14ac:dyDescent="0.25"/>
    <row r="1547" s="64" customFormat="1" x14ac:dyDescent="0.25"/>
    <row r="1548" s="64" customFormat="1" x14ac:dyDescent="0.25"/>
    <row r="1549" s="64" customFormat="1" x14ac:dyDescent="0.25"/>
    <row r="1550" s="64" customFormat="1" x14ac:dyDescent="0.25"/>
    <row r="1551" s="64" customFormat="1" x14ac:dyDescent="0.25"/>
    <row r="1552" s="64" customFormat="1" x14ac:dyDescent="0.25"/>
    <row r="1553" s="64" customFormat="1" x14ac:dyDescent="0.25"/>
    <row r="1554" s="64" customFormat="1" x14ac:dyDescent="0.25"/>
    <row r="1555" s="64" customFormat="1" x14ac:dyDescent="0.25"/>
    <row r="1556" s="64" customFormat="1" x14ac:dyDescent="0.25"/>
    <row r="1557" s="64" customFormat="1" x14ac:dyDescent="0.25"/>
    <row r="1558" s="64" customFormat="1" x14ac:dyDescent="0.25"/>
    <row r="1559" s="64" customFormat="1" x14ac:dyDescent="0.25"/>
    <row r="1560" s="64" customFormat="1" x14ac:dyDescent="0.25"/>
    <row r="1561" s="64" customFormat="1" x14ac:dyDescent="0.25"/>
    <row r="1562" s="64" customFormat="1" x14ac:dyDescent="0.25"/>
    <row r="1563" s="64" customFormat="1" x14ac:dyDescent="0.25"/>
    <row r="1564" s="64" customFormat="1" x14ac:dyDescent="0.25"/>
    <row r="1565" s="64" customFormat="1" x14ac:dyDescent="0.25"/>
    <row r="1566" s="64" customFormat="1" x14ac:dyDescent="0.25"/>
    <row r="1567" s="64" customFormat="1" x14ac:dyDescent="0.25"/>
    <row r="1568" s="64" customFormat="1" x14ac:dyDescent="0.25"/>
    <row r="1569" s="64" customFormat="1" x14ac:dyDescent="0.25"/>
    <row r="1570" s="64" customFormat="1" x14ac:dyDescent="0.25"/>
    <row r="1571" s="64" customFormat="1" x14ac:dyDescent="0.25"/>
    <row r="1572" s="64" customFormat="1" x14ac:dyDescent="0.25"/>
    <row r="1573" s="64" customFormat="1" x14ac:dyDescent="0.25"/>
    <row r="1574" s="64" customFormat="1" x14ac:dyDescent="0.25"/>
    <row r="1575" s="64" customFormat="1" x14ac:dyDescent="0.25"/>
    <row r="1576" s="64" customFormat="1" x14ac:dyDescent="0.25"/>
    <row r="1577" s="64" customFormat="1" x14ac:dyDescent="0.25"/>
    <row r="1578" s="64" customFormat="1" x14ac:dyDescent="0.25"/>
    <row r="1579" s="64" customFormat="1" x14ac:dyDescent="0.25"/>
    <row r="1580" s="64" customFormat="1" x14ac:dyDescent="0.25"/>
    <row r="1581" s="64" customFormat="1" x14ac:dyDescent="0.25"/>
    <row r="1582" s="64" customFormat="1" x14ac:dyDescent="0.25"/>
    <row r="1583" s="64" customFormat="1" x14ac:dyDescent="0.25"/>
    <row r="1584" s="64" customFormat="1" x14ac:dyDescent="0.25"/>
    <row r="1585" s="64" customFormat="1" x14ac:dyDescent="0.25"/>
    <row r="1586" s="64" customFormat="1" x14ac:dyDescent="0.25"/>
    <row r="1587" s="64" customFormat="1" x14ac:dyDescent="0.25"/>
    <row r="1588" s="64" customFormat="1" x14ac:dyDescent="0.25"/>
    <row r="1589" s="64" customFormat="1" x14ac:dyDescent="0.25"/>
    <row r="1590" s="64" customFormat="1" x14ac:dyDescent="0.25"/>
    <row r="1591" s="64" customFormat="1" x14ac:dyDescent="0.25"/>
    <row r="1592" s="64" customFormat="1" x14ac:dyDescent="0.25"/>
    <row r="1593" s="64" customFormat="1" x14ac:dyDescent="0.25"/>
    <row r="1594" s="64" customFormat="1" x14ac:dyDescent="0.25"/>
    <row r="1595" s="64" customFormat="1" x14ac:dyDescent="0.25"/>
    <row r="1596" s="64" customFormat="1" x14ac:dyDescent="0.25"/>
    <row r="1597" s="64" customFormat="1" x14ac:dyDescent="0.25"/>
    <row r="1598" s="64" customFormat="1" x14ac:dyDescent="0.25"/>
    <row r="1599" s="64" customFormat="1" x14ac:dyDescent="0.25"/>
    <row r="1600" s="64" customFormat="1" x14ac:dyDescent="0.25"/>
    <row r="1601" s="64" customFormat="1" x14ac:dyDescent="0.25"/>
    <row r="1602" s="64" customFormat="1" x14ac:dyDescent="0.25"/>
    <row r="1603" s="64" customFormat="1" x14ac:dyDescent="0.25"/>
    <row r="1604" s="64" customFormat="1" x14ac:dyDescent="0.25"/>
    <row r="1605" s="64" customFormat="1" x14ac:dyDescent="0.25"/>
    <row r="1606" s="64" customFormat="1" x14ac:dyDescent="0.25"/>
    <row r="1607" s="64" customFormat="1" x14ac:dyDescent="0.25"/>
    <row r="1608" s="64" customFormat="1" x14ac:dyDescent="0.25"/>
    <row r="1609" s="64" customFormat="1" x14ac:dyDescent="0.25"/>
    <row r="1610" s="64" customFormat="1" x14ac:dyDescent="0.25"/>
    <row r="1611" s="64" customFormat="1" x14ac:dyDescent="0.25"/>
    <row r="1612" s="64" customFormat="1" x14ac:dyDescent="0.25"/>
    <row r="1613" s="64" customFormat="1" x14ac:dyDescent="0.25"/>
    <row r="1614" s="64" customFormat="1" x14ac:dyDescent="0.25"/>
    <row r="1615" s="64" customFormat="1" x14ac:dyDescent="0.25"/>
    <row r="1616" s="64" customFormat="1" x14ac:dyDescent="0.25"/>
    <row r="1617" s="64" customFormat="1" x14ac:dyDescent="0.25"/>
    <row r="1618" s="64" customFormat="1" x14ac:dyDescent="0.25"/>
    <row r="1619" s="64" customFormat="1" x14ac:dyDescent="0.25"/>
    <row r="1620" s="64" customFormat="1" x14ac:dyDescent="0.25"/>
    <row r="1621" s="64" customFormat="1" x14ac:dyDescent="0.25"/>
    <row r="1622" s="64" customFormat="1" x14ac:dyDescent="0.25"/>
    <row r="1623" s="64" customFormat="1" x14ac:dyDescent="0.25"/>
    <row r="1624" s="64" customFormat="1" x14ac:dyDescent="0.25"/>
    <row r="1625" s="64" customFormat="1" x14ac:dyDescent="0.25"/>
    <row r="1626" s="64" customFormat="1" x14ac:dyDescent="0.25"/>
    <row r="1627" s="64" customFormat="1" x14ac:dyDescent="0.25"/>
    <row r="1628" s="64" customFormat="1" x14ac:dyDescent="0.25"/>
    <row r="1629" s="64" customFormat="1" x14ac:dyDescent="0.25"/>
    <row r="1630" s="64" customFormat="1" x14ac:dyDescent="0.25"/>
    <row r="1631" s="64" customFormat="1" x14ac:dyDescent="0.25"/>
    <row r="1632" s="64" customFormat="1" x14ac:dyDescent="0.25"/>
    <row r="1633" s="64" customFormat="1" x14ac:dyDescent="0.25"/>
    <row r="1634" s="64" customFormat="1" x14ac:dyDescent="0.25"/>
    <row r="1635" s="64" customFormat="1" x14ac:dyDescent="0.25"/>
    <row r="1636" s="64" customFormat="1" x14ac:dyDescent="0.25"/>
    <row r="1637" s="64" customFormat="1" x14ac:dyDescent="0.25"/>
    <row r="1638" s="64" customFormat="1" x14ac:dyDescent="0.25"/>
    <row r="1639" s="64" customFormat="1" x14ac:dyDescent="0.25"/>
    <row r="1640" s="64" customFormat="1" x14ac:dyDescent="0.25"/>
    <row r="1641" s="64" customFormat="1" x14ac:dyDescent="0.25"/>
    <row r="1642" s="64" customFormat="1" x14ac:dyDescent="0.25"/>
    <row r="1643" s="64" customFormat="1" x14ac:dyDescent="0.25"/>
    <row r="1644" s="64" customFormat="1" x14ac:dyDescent="0.25"/>
    <row r="1645" s="64" customFormat="1" x14ac:dyDescent="0.25"/>
    <row r="1646" s="64" customFormat="1" x14ac:dyDescent="0.25"/>
    <row r="1647" s="64" customFormat="1" x14ac:dyDescent="0.25"/>
    <row r="1648" s="64" customFormat="1" x14ac:dyDescent="0.25"/>
    <row r="1649" s="64" customFormat="1" x14ac:dyDescent="0.25"/>
    <row r="1650" s="64" customFormat="1" x14ac:dyDescent="0.25"/>
    <row r="1651" s="64" customFormat="1" x14ac:dyDescent="0.25"/>
    <row r="1652" s="64" customFormat="1" x14ac:dyDescent="0.25"/>
    <row r="1653" s="64" customFormat="1" x14ac:dyDescent="0.25"/>
    <row r="1654" s="64" customFormat="1" x14ac:dyDescent="0.25"/>
    <row r="1655" s="64" customFormat="1" x14ac:dyDescent="0.25"/>
    <row r="1656" s="64" customFormat="1" x14ac:dyDescent="0.25"/>
    <row r="1657" s="64" customFormat="1" x14ac:dyDescent="0.25"/>
    <row r="1658" s="64" customFormat="1" x14ac:dyDescent="0.25"/>
    <row r="1659" s="64" customFormat="1" x14ac:dyDescent="0.25"/>
    <row r="1660" s="64" customFormat="1" x14ac:dyDescent="0.25"/>
    <row r="1661" s="64" customFormat="1" x14ac:dyDescent="0.25"/>
    <row r="1662" s="64" customFormat="1" x14ac:dyDescent="0.25"/>
    <row r="1663" s="64" customFormat="1" x14ac:dyDescent="0.25"/>
    <row r="1664" s="64" customFormat="1" x14ac:dyDescent="0.25"/>
    <row r="1665" s="64" customFormat="1" x14ac:dyDescent="0.25"/>
    <row r="1666" s="64" customFormat="1" x14ac:dyDescent="0.25"/>
    <row r="1667" s="64" customFormat="1" x14ac:dyDescent="0.25"/>
    <row r="1668" s="64" customFormat="1" x14ac:dyDescent="0.25"/>
    <row r="1669" s="64" customFormat="1" x14ac:dyDescent="0.25"/>
    <row r="1670" s="64" customFormat="1" x14ac:dyDescent="0.25"/>
    <row r="1671" s="64" customFormat="1" x14ac:dyDescent="0.25"/>
    <row r="1672" s="64" customFormat="1" x14ac:dyDescent="0.25"/>
    <row r="1673" s="64" customFormat="1" x14ac:dyDescent="0.25"/>
    <row r="1674" s="64" customFormat="1" x14ac:dyDescent="0.25"/>
    <row r="1675" s="64" customFormat="1" x14ac:dyDescent="0.25"/>
    <row r="1676" s="64" customFormat="1" x14ac:dyDescent="0.25"/>
    <row r="1677" s="64" customFormat="1" x14ac:dyDescent="0.25"/>
    <row r="1678" s="64" customFormat="1" x14ac:dyDescent="0.25"/>
    <row r="1679" s="64" customFormat="1" x14ac:dyDescent="0.25"/>
    <row r="1680" s="64" customFormat="1" x14ac:dyDescent="0.25"/>
    <row r="1681" s="64" customFormat="1" x14ac:dyDescent="0.25"/>
    <row r="1682" s="64" customFormat="1" x14ac:dyDescent="0.25"/>
    <row r="1683" s="64" customFormat="1" x14ac:dyDescent="0.25"/>
    <row r="1684" s="64" customFormat="1" x14ac:dyDescent="0.25"/>
    <row r="1685" s="64" customFormat="1" x14ac:dyDescent="0.25"/>
    <row r="1686" s="64" customFormat="1" x14ac:dyDescent="0.25"/>
    <row r="1687" s="64" customFormat="1" x14ac:dyDescent="0.25"/>
    <row r="1688" s="64" customFormat="1" x14ac:dyDescent="0.25"/>
    <row r="1689" s="64" customFormat="1" x14ac:dyDescent="0.25"/>
    <row r="1690" s="64" customFormat="1" x14ac:dyDescent="0.25"/>
    <row r="1691" s="64" customFormat="1" x14ac:dyDescent="0.25"/>
    <row r="1692" s="64" customFormat="1" x14ac:dyDescent="0.25"/>
    <row r="1693" s="64" customFormat="1" x14ac:dyDescent="0.25"/>
    <row r="1694" s="64" customFormat="1" x14ac:dyDescent="0.25"/>
    <row r="1695" s="64" customFormat="1" x14ac:dyDescent="0.25"/>
    <row r="1696" s="64" customFormat="1" x14ac:dyDescent="0.25"/>
    <row r="1697" s="64" customFormat="1" x14ac:dyDescent="0.25"/>
    <row r="1698" s="64" customFormat="1" x14ac:dyDescent="0.25"/>
    <row r="1699" s="64" customFormat="1" x14ac:dyDescent="0.25"/>
    <row r="1700" s="64" customFormat="1" x14ac:dyDescent="0.25"/>
    <row r="1701" s="64" customFormat="1" x14ac:dyDescent="0.25"/>
    <row r="1702" s="64" customFormat="1" x14ac:dyDescent="0.25"/>
    <row r="1703" s="64" customFormat="1" x14ac:dyDescent="0.25"/>
    <row r="1704" s="64" customFormat="1" x14ac:dyDescent="0.25"/>
    <row r="1705" s="64" customFormat="1" x14ac:dyDescent="0.25"/>
    <row r="1706" s="64" customFormat="1" x14ac:dyDescent="0.25"/>
    <row r="1707" s="64" customFormat="1" x14ac:dyDescent="0.25"/>
    <row r="1708" s="64" customFormat="1" x14ac:dyDescent="0.25"/>
    <row r="1709" s="64" customFormat="1" x14ac:dyDescent="0.25"/>
    <row r="1710" s="64" customFormat="1" x14ac:dyDescent="0.25"/>
    <row r="1711" s="64" customFormat="1" x14ac:dyDescent="0.25"/>
    <row r="1712" s="64" customFormat="1" x14ac:dyDescent="0.25"/>
    <row r="1713" s="64" customFormat="1" x14ac:dyDescent="0.25"/>
    <row r="1714" s="64" customFormat="1" x14ac:dyDescent="0.25"/>
    <row r="1715" s="64" customFormat="1" x14ac:dyDescent="0.25"/>
    <row r="1716" s="64" customFormat="1" x14ac:dyDescent="0.25"/>
    <row r="1717" s="64" customFormat="1" x14ac:dyDescent="0.25"/>
    <row r="1718" s="64" customFormat="1" x14ac:dyDescent="0.25"/>
    <row r="1719" s="64" customFormat="1" x14ac:dyDescent="0.25"/>
    <row r="1720" s="64" customFormat="1" x14ac:dyDescent="0.25"/>
    <row r="1721" s="64" customFormat="1" x14ac:dyDescent="0.25"/>
    <row r="1722" s="64" customFormat="1" x14ac:dyDescent="0.25"/>
    <row r="1723" s="64" customFormat="1" x14ac:dyDescent="0.25"/>
    <row r="1724" s="64" customFormat="1" x14ac:dyDescent="0.25"/>
    <row r="1725" s="64" customFormat="1" x14ac:dyDescent="0.25"/>
    <row r="1726" s="64" customFormat="1" x14ac:dyDescent="0.25"/>
    <row r="1727" s="64" customFormat="1" x14ac:dyDescent="0.25"/>
    <row r="1728" s="64" customFormat="1" x14ac:dyDescent="0.25"/>
    <row r="1729" s="64" customFormat="1" x14ac:dyDescent="0.25"/>
    <row r="1730" s="64" customFormat="1" x14ac:dyDescent="0.25"/>
    <row r="1731" s="64" customFormat="1" x14ac:dyDescent="0.25"/>
    <row r="1732" s="64" customFormat="1" x14ac:dyDescent="0.25"/>
    <row r="1733" s="64" customFormat="1" x14ac:dyDescent="0.25"/>
    <row r="1734" s="64" customFormat="1" x14ac:dyDescent="0.25"/>
    <row r="1735" s="64" customFormat="1" x14ac:dyDescent="0.25"/>
    <row r="1736" s="64" customFormat="1" x14ac:dyDescent="0.25"/>
    <row r="1737" s="64" customFormat="1" x14ac:dyDescent="0.25"/>
    <row r="1738" s="64" customFormat="1" x14ac:dyDescent="0.25"/>
    <row r="1739" s="64" customFormat="1" x14ac:dyDescent="0.25"/>
    <row r="1740" s="64" customFormat="1" x14ac:dyDescent="0.25"/>
    <row r="1741" s="64" customFormat="1" x14ac:dyDescent="0.25"/>
    <row r="1742" s="64" customFormat="1" x14ac:dyDescent="0.25"/>
    <row r="1743" s="64" customFormat="1" x14ac:dyDescent="0.25"/>
    <row r="1744" s="64" customFormat="1" x14ac:dyDescent="0.25"/>
    <row r="1745" s="64" customFormat="1" x14ac:dyDescent="0.25"/>
    <row r="1746" s="64" customFormat="1" x14ac:dyDescent="0.25"/>
    <row r="1747" s="64" customFormat="1" x14ac:dyDescent="0.25"/>
    <row r="1748" s="64" customFormat="1" x14ac:dyDescent="0.25"/>
    <row r="1749" s="64" customFormat="1" x14ac:dyDescent="0.25"/>
    <row r="1750" s="64" customFormat="1" x14ac:dyDescent="0.25"/>
    <row r="1751" s="64" customFormat="1" x14ac:dyDescent="0.25"/>
    <row r="1752" s="64" customFormat="1" x14ac:dyDescent="0.25"/>
    <row r="1753" s="64" customFormat="1" x14ac:dyDescent="0.25"/>
    <row r="1754" s="64" customFormat="1" x14ac:dyDescent="0.25"/>
    <row r="1755" s="64" customFormat="1" x14ac:dyDescent="0.25"/>
    <row r="1756" s="64" customFormat="1" x14ac:dyDescent="0.25"/>
    <row r="1757" s="64" customFormat="1" x14ac:dyDescent="0.25"/>
    <row r="1758" s="64" customFormat="1" x14ac:dyDescent="0.25"/>
    <row r="1759" s="64" customFormat="1" x14ac:dyDescent="0.25"/>
    <row r="1760" s="64" customFormat="1" x14ac:dyDescent="0.25"/>
    <row r="1761" s="64" customFormat="1" x14ac:dyDescent="0.25"/>
    <row r="1762" s="64" customFormat="1" x14ac:dyDescent="0.25"/>
    <row r="1763" s="64" customFormat="1" x14ac:dyDescent="0.25"/>
    <row r="1764" s="64" customFormat="1" x14ac:dyDescent="0.25"/>
    <row r="1765" s="64" customFormat="1" x14ac:dyDescent="0.25"/>
    <row r="1766" s="64" customFormat="1" x14ac:dyDescent="0.25"/>
    <row r="1767" s="64" customFormat="1" x14ac:dyDescent="0.25"/>
    <row r="1768" s="64" customFormat="1" x14ac:dyDescent="0.25"/>
    <row r="1769" s="64" customFormat="1" x14ac:dyDescent="0.25"/>
    <row r="1770" s="64" customFormat="1" x14ac:dyDescent="0.25"/>
    <row r="1771" s="64" customFormat="1" x14ac:dyDescent="0.25"/>
    <row r="1772" s="64" customFormat="1" x14ac:dyDescent="0.25"/>
    <row r="1773" s="64" customFormat="1" x14ac:dyDescent="0.25"/>
    <row r="1774" s="64" customFormat="1" x14ac:dyDescent="0.25"/>
    <row r="1775" s="64" customFormat="1" x14ac:dyDescent="0.25"/>
    <row r="1776" s="64" customFormat="1" x14ac:dyDescent="0.25"/>
    <row r="1777" s="64" customFormat="1" x14ac:dyDescent="0.25"/>
    <row r="1778" s="64" customFormat="1" x14ac:dyDescent="0.25"/>
    <row r="1779" s="64" customFormat="1" x14ac:dyDescent="0.25"/>
    <row r="1780" s="64" customFormat="1" x14ac:dyDescent="0.25"/>
    <row r="1781" s="64" customFormat="1" x14ac:dyDescent="0.25"/>
    <row r="1782" s="64" customFormat="1" x14ac:dyDescent="0.25"/>
    <row r="1783" s="64" customFormat="1" x14ac:dyDescent="0.25"/>
    <row r="1784" s="64" customFormat="1" x14ac:dyDescent="0.25"/>
    <row r="1785" s="64" customFormat="1" x14ac:dyDescent="0.25"/>
    <row r="1786" s="64" customFormat="1" x14ac:dyDescent="0.25"/>
    <row r="1787" s="64" customFormat="1" x14ac:dyDescent="0.25"/>
    <row r="1788" s="64" customFormat="1" x14ac:dyDescent="0.25"/>
    <row r="1789" s="64" customFormat="1" x14ac:dyDescent="0.25"/>
    <row r="1790" s="64" customFormat="1" x14ac:dyDescent="0.25"/>
    <row r="1791" s="64" customFormat="1" x14ac:dyDescent="0.25"/>
    <row r="1792" s="64" customFormat="1" x14ac:dyDescent="0.25"/>
    <row r="1793" s="64" customFormat="1" x14ac:dyDescent="0.25"/>
    <row r="1794" s="64" customFormat="1" x14ac:dyDescent="0.25"/>
    <row r="1795" s="64" customFormat="1" x14ac:dyDescent="0.25"/>
    <row r="1796" s="64" customFormat="1" x14ac:dyDescent="0.25"/>
    <row r="1797" s="64" customFormat="1" x14ac:dyDescent="0.25"/>
    <row r="1798" s="64" customFormat="1" x14ac:dyDescent="0.25"/>
    <row r="1799" s="64" customFormat="1" x14ac:dyDescent="0.25"/>
    <row r="1800" s="64" customFormat="1" x14ac:dyDescent="0.25"/>
    <row r="1801" s="64" customFormat="1" x14ac:dyDescent="0.25"/>
    <row r="1802" s="64" customFormat="1" x14ac:dyDescent="0.25"/>
    <row r="1803" s="64" customFormat="1" x14ac:dyDescent="0.25"/>
    <row r="1804" s="64" customFormat="1" x14ac:dyDescent="0.25"/>
    <row r="1805" s="64" customFormat="1" x14ac:dyDescent="0.25"/>
    <row r="1806" s="64" customFormat="1" x14ac:dyDescent="0.25"/>
    <row r="1807" s="64" customFormat="1" x14ac:dyDescent="0.25"/>
    <row r="1808" s="64" customFormat="1" x14ac:dyDescent="0.25"/>
    <row r="1809" s="64" customFormat="1" x14ac:dyDescent="0.25"/>
    <row r="1810" s="64" customFormat="1" x14ac:dyDescent="0.25"/>
    <row r="1811" s="64" customFormat="1" x14ac:dyDescent="0.25"/>
    <row r="1812" s="64" customFormat="1" x14ac:dyDescent="0.25"/>
    <row r="1813" s="64" customFormat="1" x14ac:dyDescent="0.25"/>
    <row r="1814" s="64" customFormat="1" x14ac:dyDescent="0.25"/>
    <row r="1815" s="64" customFormat="1" x14ac:dyDescent="0.25"/>
    <row r="1816" s="64" customFormat="1" x14ac:dyDescent="0.25"/>
    <row r="1817" s="64" customFormat="1" x14ac:dyDescent="0.25"/>
    <row r="1818" s="64" customFormat="1" x14ac:dyDescent="0.25"/>
    <row r="1819" s="64" customFormat="1" x14ac:dyDescent="0.25"/>
    <row r="1820" s="64" customFormat="1" x14ac:dyDescent="0.25"/>
    <row r="1821" s="64" customFormat="1" x14ac:dyDescent="0.25"/>
    <row r="1822" s="64" customFormat="1" x14ac:dyDescent="0.25"/>
    <row r="1823" s="64" customFormat="1" x14ac:dyDescent="0.25"/>
    <row r="1824" s="64" customFormat="1" x14ac:dyDescent="0.25"/>
    <row r="1825" s="64" customFormat="1" x14ac:dyDescent="0.25"/>
    <row r="1826" s="64" customFormat="1" x14ac:dyDescent="0.25"/>
    <row r="1827" s="64" customFormat="1" x14ac:dyDescent="0.25"/>
    <row r="1828" s="64" customFormat="1" x14ac:dyDescent="0.25"/>
    <row r="1829" s="64" customFormat="1" x14ac:dyDescent="0.25"/>
    <row r="1830" s="64" customFormat="1" x14ac:dyDescent="0.25"/>
    <row r="1831" s="64" customFormat="1" x14ac:dyDescent="0.25"/>
    <row r="1832" s="64" customFormat="1" x14ac:dyDescent="0.25"/>
    <row r="1833" s="64" customFormat="1" x14ac:dyDescent="0.25"/>
    <row r="1834" s="64" customFormat="1" x14ac:dyDescent="0.25"/>
    <row r="1835" s="64" customFormat="1" x14ac:dyDescent="0.25"/>
    <row r="1836" s="64" customFormat="1" x14ac:dyDescent="0.25"/>
    <row r="1837" s="64" customFormat="1" x14ac:dyDescent="0.25"/>
    <row r="1838" s="64" customFormat="1" x14ac:dyDescent="0.25"/>
    <row r="1839" s="64" customFormat="1" x14ac:dyDescent="0.25"/>
    <row r="1840" s="64" customFormat="1" x14ac:dyDescent="0.25"/>
    <row r="1841" s="64" customFormat="1" x14ac:dyDescent="0.25"/>
    <row r="1842" s="64" customFormat="1" x14ac:dyDescent="0.25"/>
    <row r="1843" s="64" customFormat="1" x14ac:dyDescent="0.25"/>
    <row r="1844" s="64" customFormat="1" x14ac:dyDescent="0.25"/>
    <row r="1845" s="64" customFormat="1" x14ac:dyDescent="0.25"/>
    <row r="1846" s="64" customFormat="1" x14ac:dyDescent="0.25"/>
    <row r="1847" s="64" customFormat="1" x14ac:dyDescent="0.25"/>
    <row r="1848" s="64" customFormat="1" x14ac:dyDescent="0.25"/>
    <row r="1849" s="64" customFormat="1" x14ac:dyDescent="0.25"/>
    <row r="1850" s="64" customFormat="1" x14ac:dyDescent="0.25"/>
    <row r="1851" s="64" customFormat="1" x14ac:dyDescent="0.25"/>
    <row r="1852" s="64" customFormat="1" x14ac:dyDescent="0.25"/>
    <row r="1853" s="64" customFormat="1" x14ac:dyDescent="0.25"/>
    <row r="1854" s="64" customFormat="1" x14ac:dyDescent="0.25"/>
    <row r="1855" s="64" customFormat="1" x14ac:dyDescent="0.2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0093C-B979-48B8-B14E-86B2C35F11F5}">
  <sheetPr>
    <pageSetUpPr fitToPage="1"/>
  </sheetPr>
  <dimension ref="A1:AN1855"/>
  <sheetViews>
    <sheetView workbookViewId="0"/>
  </sheetViews>
  <sheetFormatPr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7" customWidth="1"/>
    <col min="6" max="6" width="6.7109375" style="8" customWidth="1"/>
    <col min="7" max="8" width="6.7109375" style="3" customWidth="1"/>
    <col min="9" max="9" width="6.7109375" style="7" customWidth="1"/>
    <col min="10" max="10" width="6.7109375" style="8" customWidth="1"/>
    <col min="11" max="12" width="6.7109375" style="4" customWidth="1"/>
    <col min="13" max="13" width="6.7109375" style="9" customWidth="1"/>
    <col min="14" max="14" width="6.7109375" style="10" customWidth="1"/>
    <col min="15" max="15" width="6.7109375" style="9" customWidth="1"/>
    <col min="16" max="16" width="6.7109375" style="10" customWidth="1"/>
    <col min="17" max="17" width="6.7109375" style="31" customWidth="1"/>
    <col min="18" max="18" width="6.7109375" style="32" customWidth="1"/>
    <col min="19" max="19" width="6.7109375" style="31" customWidth="1"/>
    <col min="20" max="20" width="6.7109375" style="32" customWidth="1"/>
    <col min="21" max="21" width="6.7109375" style="42" customWidth="1"/>
    <col min="22" max="22" width="6.7109375" style="43" customWidth="1"/>
    <col min="23" max="23" width="6.7109375" style="42" customWidth="1"/>
    <col min="24" max="24" width="6.7109375" style="43" customWidth="1"/>
    <col min="25" max="25" width="6.7109375" style="52" customWidth="1"/>
    <col min="26" max="26" width="6.7109375" style="53" customWidth="1"/>
    <col min="27" max="27" width="6.7109375" style="52" customWidth="1"/>
    <col min="28" max="28" width="6.7109375" style="53" customWidth="1"/>
    <col min="29" max="29" width="6.7109375" style="7" customWidth="1"/>
    <col min="30" max="30" width="6.7109375" style="8" customWidth="1"/>
    <col min="31" max="32" width="6.7109375" style="3" customWidth="1"/>
    <col min="33" max="33" width="6.7109375" style="7" customWidth="1"/>
    <col min="34" max="34" width="6.7109375" style="8" customWidth="1"/>
    <col min="35" max="35" width="6.7109375" style="7" customWidth="1"/>
    <col min="36" max="36" width="6.7109375" style="8" customWidth="1"/>
    <col min="37" max="38" width="6.7109375" style="61" customWidth="1"/>
    <col min="39" max="39" width="6.7109375" style="62" customWidth="1"/>
    <col min="40" max="40" width="6.7109375" style="63" customWidth="1"/>
    <col min="41" max="65" width="12.7109375" style="2" customWidth="1"/>
    <col min="66" max="16384" width="9.140625" style="2"/>
  </cols>
  <sheetData>
    <row r="1" spans="1:40" ht="15" customHeight="1" x14ac:dyDescent="0.25">
      <c r="A1" s="208"/>
      <c r="B1" s="27" t="s">
        <v>210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25">
      <c r="A2" s="36">
        <v>1</v>
      </c>
      <c r="B2" s="36" t="s">
        <v>259</v>
      </c>
      <c r="C2" s="36" t="s">
        <v>260</v>
      </c>
      <c r="D2" s="14">
        <f>L2+N2</f>
        <v>1342</v>
      </c>
      <c r="E2" s="19"/>
      <c r="F2" s="11">
        <f t="shared" ref="F2:F29" si="0">ROUNDDOWN(IF(E2=0,0,(1010/((60.38/E2)^1.1765))-10),0)</f>
        <v>0</v>
      </c>
      <c r="G2" s="5"/>
      <c r="H2" s="6">
        <f t="shared" ref="H2:H29" si="1">ROUNDDOWN(IF(G2=0,0,(1010/((18.28/G2)^1.2195))-10),0)</f>
        <v>0</v>
      </c>
      <c r="I2" s="19"/>
      <c r="J2" s="12">
        <f t="shared" ref="J2:J29" si="2">ROUNDDOWN(IF(I2=0,0,(1010/((62.58/I2)^1.0309))-10),0)</f>
        <v>0</v>
      </c>
      <c r="K2" s="100">
        <v>40.880000000000003</v>
      </c>
      <c r="L2" s="94">
        <f t="shared" ref="L2:L29" si="3">ROUNDDOWN(IF(K2=0,0,(1010/((60.38/K2)^1.1765))-10),0)</f>
        <v>628</v>
      </c>
      <c r="M2" s="97">
        <v>13.92</v>
      </c>
      <c r="N2" s="98">
        <f t="shared" ref="N2:N29" si="4">ROUNDDOWN(IF(M2=0,0,(1010/((18.28/M2)^1.2195))-10),0)</f>
        <v>714</v>
      </c>
      <c r="O2" s="16"/>
      <c r="P2" s="13">
        <f t="shared" ref="P2:P29" si="5">ROUNDDOWN(IF(O2=0,0,(1010/((71.02/O2)^1.1765))-10),0)</f>
        <v>0</v>
      </c>
      <c r="Q2" s="103"/>
      <c r="R2" s="104">
        <f t="shared" ref="R2:R29" si="6">ROUNDDOWN(IF(Q2=0,0,(1010/((18.28/Q2)^1.2195))-10),0)</f>
        <v>0</v>
      </c>
      <c r="S2" s="105"/>
      <c r="T2" s="106">
        <f t="shared" ref="T2:T29" si="7">ROUNDDOWN(IF(S2=0,0,(1010/((71.02/S2)^1.1765))-10),0)</f>
        <v>0</v>
      </c>
      <c r="U2" s="41"/>
      <c r="V2" s="45">
        <f t="shared" ref="V2:V29" si="8">ROUNDDOWN(IF(U2=0,0,(1010/((62.58/U2)^1.0309))-10),0)</f>
        <v>0</v>
      </c>
      <c r="W2" s="44"/>
      <c r="X2" s="45">
        <f t="shared" ref="X2:X29" si="9">ROUNDDOWN(IF(W2=0,0,(1010/((71.02/W2)^1.1765))-10),0)</f>
        <v>0</v>
      </c>
      <c r="Y2" s="51"/>
      <c r="Z2" s="49">
        <f t="shared" ref="Z2:Z29" si="10">ROUNDDOWN(IF(Y2=0,0,(1010/((18.28/Y2)^1.2195))-10),0)</f>
        <v>0</v>
      </c>
      <c r="AA2" s="51"/>
      <c r="AB2" s="50">
        <f t="shared" ref="AB2:AB29" si="11">ROUNDDOWN(IF(AA2=0,0,(1010/((71.02/AA2)^1.1765))-10),0)</f>
        <v>0</v>
      </c>
      <c r="AC2" s="19"/>
      <c r="AD2" s="11">
        <f t="shared" ref="AD2:AD29" si="12">ROUNDDOWN(IF(AC2=0,0,(1010/((60.38/AC2)^1.1765))-10),0)</f>
        <v>0</v>
      </c>
      <c r="AE2" s="5"/>
      <c r="AF2" s="6">
        <f t="shared" ref="AF2:AF29" si="13">ROUNDDOWN(IF(AE2=0,0,(1010/((18.28/AE2)^1.2195))-10),0)</f>
        <v>0</v>
      </c>
      <c r="AG2" s="19"/>
      <c r="AH2" s="12">
        <f t="shared" ref="AH2:AH29" si="14">ROUNDDOWN(IF(AG2=0,0,(1010/((62.58/AG2)^1.0309))-10),0)</f>
        <v>0</v>
      </c>
      <c r="AI2" s="19"/>
      <c r="AJ2" s="12">
        <f t="shared" ref="AJ2:AJ29" si="15">ROUNDDOWN(IF(AI2=0,0,(1010/((71.02/AI2)^1.1765))-10),0)</f>
        <v>0</v>
      </c>
      <c r="AK2" s="58"/>
      <c r="AL2" s="59">
        <f t="shared" ref="AL2:AL29" si="16">ROUNDDOWN(IF(AK2=0,0,(1010/((60.38/AK2)^1.1765))-10),0)</f>
        <v>0</v>
      </c>
      <c r="AM2" s="44"/>
      <c r="AN2" s="45">
        <f t="shared" ref="AN2:AN29" si="17">ROUNDDOWN(IF(AM2=0,0,(1010/((18.28/AM2)^1.2195))-10),0)</f>
        <v>0</v>
      </c>
    </row>
    <row r="3" spans="1:40" x14ac:dyDescent="0.25">
      <c r="A3" s="37">
        <f>A2+1</f>
        <v>2</v>
      </c>
      <c r="B3" s="37" t="s">
        <v>337</v>
      </c>
      <c r="C3" s="37" t="s">
        <v>264</v>
      </c>
      <c r="D3" s="14">
        <f>AD3+AH3</f>
        <v>1041</v>
      </c>
      <c r="E3" s="19"/>
      <c r="F3" s="11">
        <f t="shared" si="0"/>
        <v>0</v>
      </c>
      <c r="G3" s="5"/>
      <c r="H3" s="6">
        <f t="shared" si="1"/>
        <v>0</v>
      </c>
      <c r="I3" s="19"/>
      <c r="J3" s="12">
        <f t="shared" si="2"/>
        <v>0</v>
      </c>
      <c r="K3" s="17"/>
      <c r="L3" s="13">
        <f t="shared" si="3"/>
        <v>0</v>
      </c>
      <c r="M3" s="101"/>
      <c r="N3" s="15">
        <f t="shared" si="4"/>
        <v>0</v>
      </c>
      <c r="O3" s="16"/>
      <c r="P3" s="13">
        <f t="shared" si="5"/>
        <v>0</v>
      </c>
      <c r="Q3" s="103"/>
      <c r="R3" s="104">
        <f t="shared" si="6"/>
        <v>0</v>
      </c>
      <c r="S3" s="105"/>
      <c r="T3" s="106">
        <f t="shared" si="7"/>
        <v>0</v>
      </c>
      <c r="U3" s="41"/>
      <c r="V3" s="45">
        <f t="shared" si="8"/>
        <v>0</v>
      </c>
      <c r="W3" s="44"/>
      <c r="X3" s="45">
        <f t="shared" si="9"/>
        <v>0</v>
      </c>
      <c r="Y3" s="51"/>
      <c r="Z3" s="49">
        <f t="shared" si="10"/>
        <v>0</v>
      </c>
      <c r="AA3" s="51"/>
      <c r="AB3" s="50">
        <f t="shared" si="11"/>
        <v>0</v>
      </c>
      <c r="AC3" s="100">
        <v>33.65</v>
      </c>
      <c r="AD3" s="94">
        <f t="shared" si="12"/>
        <v>497</v>
      </c>
      <c r="AE3" s="5">
        <v>8.69</v>
      </c>
      <c r="AF3" s="6">
        <f t="shared" si="13"/>
        <v>397</v>
      </c>
      <c r="AG3" s="100">
        <v>34.96</v>
      </c>
      <c r="AH3" s="99">
        <f t="shared" si="14"/>
        <v>544</v>
      </c>
      <c r="AI3" s="19">
        <v>25.53</v>
      </c>
      <c r="AJ3" s="12">
        <f t="shared" si="15"/>
        <v>293</v>
      </c>
      <c r="AK3" s="58"/>
      <c r="AL3" s="59">
        <f t="shared" si="16"/>
        <v>0</v>
      </c>
      <c r="AM3" s="44"/>
      <c r="AN3" s="45">
        <f t="shared" si="17"/>
        <v>0</v>
      </c>
    </row>
    <row r="4" spans="1:40" x14ac:dyDescent="0.25">
      <c r="A4" s="37">
        <f t="shared" ref="A4:A5" si="18">A3+1</f>
        <v>3</v>
      </c>
      <c r="B4" s="37" t="s">
        <v>270</v>
      </c>
      <c r="C4" s="37" t="s">
        <v>264</v>
      </c>
      <c r="D4" s="14">
        <f>R4+T4</f>
        <v>965</v>
      </c>
      <c r="E4" s="19"/>
      <c r="F4" s="11">
        <f t="shared" si="0"/>
        <v>0</v>
      </c>
      <c r="G4" s="5"/>
      <c r="H4" s="6">
        <f t="shared" si="1"/>
        <v>0</v>
      </c>
      <c r="I4" s="19"/>
      <c r="J4" s="12">
        <f t="shared" si="2"/>
        <v>0</v>
      </c>
      <c r="K4" s="17"/>
      <c r="L4" s="13">
        <f t="shared" si="3"/>
        <v>0</v>
      </c>
      <c r="M4" s="101"/>
      <c r="N4" s="15">
        <f t="shared" si="4"/>
        <v>0</v>
      </c>
      <c r="O4" s="16"/>
      <c r="P4" s="13">
        <f t="shared" si="5"/>
        <v>0</v>
      </c>
      <c r="Q4" s="97">
        <v>10.88</v>
      </c>
      <c r="R4" s="98">
        <f t="shared" si="6"/>
        <v>526</v>
      </c>
      <c r="S4" s="100">
        <v>35.72</v>
      </c>
      <c r="T4" s="94">
        <f t="shared" si="7"/>
        <v>439</v>
      </c>
      <c r="U4" s="41"/>
      <c r="V4" s="45">
        <f t="shared" si="8"/>
        <v>0</v>
      </c>
      <c r="W4" s="44"/>
      <c r="X4" s="45">
        <f t="shared" si="9"/>
        <v>0</v>
      </c>
      <c r="Y4" s="51"/>
      <c r="Z4" s="49">
        <f t="shared" si="10"/>
        <v>0</v>
      </c>
      <c r="AA4" s="51"/>
      <c r="AB4" s="50">
        <f t="shared" si="11"/>
        <v>0</v>
      </c>
      <c r="AC4" s="19"/>
      <c r="AD4" s="11">
        <f t="shared" si="12"/>
        <v>0</v>
      </c>
      <c r="AE4" s="5"/>
      <c r="AF4" s="6">
        <f t="shared" si="13"/>
        <v>0</v>
      </c>
      <c r="AG4" s="19"/>
      <c r="AH4" s="12">
        <f t="shared" si="14"/>
        <v>0</v>
      </c>
      <c r="AI4" s="19"/>
      <c r="AJ4" s="12">
        <f t="shared" si="15"/>
        <v>0</v>
      </c>
      <c r="AK4" s="58"/>
      <c r="AL4" s="59">
        <f t="shared" si="16"/>
        <v>0</v>
      </c>
      <c r="AM4" s="44"/>
      <c r="AN4" s="45">
        <f t="shared" si="17"/>
        <v>0</v>
      </c>
    </row>
    <row r="5" spans="1:40" x14ac:dyDescent="0.25">
      <c r="A5" s="37">
        <f t="shared" si="18"/>
        <v>4</v>
      </c>
      <c r="B5" s="37" t="s">
        <v>279</v>
      </c>
      <c r="C5" s="37" t="s">
        <v>47</v>
      </c>
      <c r="D5" s="14">
        <f>X5</f>
        <v>504</v>
      </c>
      <c r="E5" s="19"/>
      <c r="F5" s="11">
        <f t="shared" si="0"/>
        <v>0</v>
      </c>
      <c r="G5" s="5"/>
      <c r="H5" s="6">
        <f t="shared" si="1"/>
        <v>0</v>
      </c>
      <c r="I5" s="19"/>
      <c r="J5" s="12">
        <f t="shared" si="2"/>
        <v>0</v>
      </c>
      <c r="K5" s="17"/>
      <c r="L5" s="13">
        <f t="shared" si="3"/>
        <v>0</v>
      </c>
      <c r="M5" s="101"/>
      <c r="N5" s="15">
        <f t="shared" si="4"/>
        <v>0</v>
      </c>
      <c r="O5" s="16"/>
      <c r="P5" s="13">
        <f t="shared" si="5"/>
        <v>0</v>
      </c>
      <c r="Q5" s="103"/>
      <c r="R5" s="104">
        <f t="shared" si="6"/>
        <v>0</v>
      </c>
      <c r="S5" s="105"/>
      <c r="T5" s="106">
        <f t="shared" si="7"/>
        <v>0</v>
      </c>
      <c r="U5" s="41"/>
      <c r="V5" s="45">
        <f t="shared" si="8"/>
        <v>0</v>
      </c>
      <c r="W5" s="100">
        <v>40.04</v>
      </c>
      <c r="X5" s="99">
        <f t="shared" si="9"/>
        <v>504</v>
      </c>
      <c r="Y5" s="51"/>
      <c r="Z5" s="49">
        <f t="shared" si="10"/>
        <v>0</v>
      </c>
      <c r="AA5" s="51"/>
      <c r="AB5" s="50">
        <f t="shared" si="11"/>
        <v>0</v>
      </c>
      <c r="AC5" s="19"/>
      <c r="AD5" s="11">
        <f t="shared" si="12"/>
        <v>0</v>
      </c>
      <c r="AE5" s="5"/>
      <c r="AF5" s="6">
        <f t="shared" si="13"/>
        <v>0</v>
      </c>
      <c r="AG5" s="19"/>
      <c r="AH5" s="12">
        <f t="shared" si="14"/>
        <v>0</v>
      </c>
      <c r="AI5" s="19"/>
      <c r="AJ5" s="12">
        <f t="shared" si="15"/>
        <v>0</v>
      </c>
      <c r="AK5" s="58"/>
      <c r="AL5" s="59">
        <f t="shared" si="16"/>
        <v>0</v>
      </c>
      <c r="AM5" s="44"/>
      <c r="AN5" s="45">
        <f t="shared" si="17"/>
        <v>0</v>
      </c>
    </row>
    <row r="6" spans="1:40" x14ac:dyDescent="0.25">
      <c r="A6" s="37">
        <v>5</v>
      </c>
      <c r="B6" s="37" t="s">
        <v>344</v>
      </c>
      <c r="C6" s="37" t="s">
        <v>47</v>
      </c>
      <c r="D6" s="14">
        <f>AL6</f>
        <v>391</v>
      </c>
      <c r="E6" s="19"/>
      <c r="F6" s="11">
        <f t="shared" si="0"/>
        <v>0</v>
      </c>
      <c r="G6" s="5"/>
      <c r="H6" s="6">
        <f t="shared" si="1"/>
        <v>0</v>
      </c>
      <c r="I6" s="19"/>
      <c r="J6" s="12">
        <f t="shared" si="2"/>
        <v>0</v>
      </c>
      <c r="K6" s="17"/>
      <c r="L6" s="13">
        <f t="shared" si="3"/>
        <v>0</v>
      </c>
      <c r="M6" s="101"/>
      <c r="N6" s="15">
        <f t="shared" si="4"/>
        <v>0</v>
      </c>
      <c r="O6" s="16"/>
      <c r="P6" s="13">
        <f t="shared" si="5"/>
        <v>0</v>
      </c>
      <c r="Q6" s="103"/>
      <c r="R6" s="104">
        <f t="shared" si="6"/>
        <v>0</v>
      </c>
      <c r="S6" s="105"/>
      <c r="T6" s="106">
        <f t="shared" si="7"/>
        <v>0</v>
      </c>
      <c r="U6" s="41"/>
      <c r="V6" s="45">
        <f t="shared" si="8"/>
        <v>0</v>
      </c>
      <c r="W6" s="44"/>
      <c r="X6" s="45">
        <f t="shared" si="9"/>
        <v>0</v>
      </c>
      <c r="Y6" s="51"/>
      <c r="Z6" s="49">
        <f t="shared" si="10"/>
        <v>0</v>
      </c>
      <c r="AA6" s="51"/>
      <c r="AB6" s="50">
        <f t="shared" si="11"/>
        <v>0</v>
      </c>
      <c r="AC6" s="19"/>
      <c r="AD6" s="11">
        <f t="shared" si="12"/>
        <v>0</v>
      </c>
      <c r="AE6" s="5"/>
      <c r="AF6" s="6">
        <f t="shared" si="13"/>
        <v>0</v>
      </c>
      <c r="AG6" s="19"/>
      <c r="AH6" s="12">
        <f t="shared" si="14"/>
        <v>0</v>
      </c>
      <c r="AI6" s="19"/>
      <c r="AJ6" s="12">
        <f t="shared" si="15"/>
        <v>0</v>
      </c>
      <c r="AK6" s="95">
        <v>27.54</v>
      </c>
      <c r="AL6" s="94">
        <f t="shared" si="16"/>
        <v>391</v>
      </c>
      <c r="AM6" s="44"/>
      <c r="AN6" s="45">
        <f t="shared" si="17"/>
        <v>0</v>
      </c>
    </row>
    <row r="7" spans="1:40" x14ac:dyDescent="0.25">
      <c r="A7" s="37"/>
      <c r="B7" s="37"/>
      <c r="C7" s="37"/>
      <c r="D7" s="14"/>
      <c r="E7" s="19"/>
      <c r="F7" s="11">
        <f t="shared" si="0"/>
        <v>0</v>
      </c>
      <c r="G7" s="5"/>
      <c r="H7" s="6">
        <f t="shared" si="1"/>
        <v>0</v>
      </c>
      <c r="I7" s="19"/>
      <c r="J7" s="12">
        <f t="shared" si="2"/>
        <v>0</v>
      </c>
      <c r="K7" s="17"/>
      <c r="L7" s="13">
        <f t="shared" si="3"/>
        <v>0</v>
      </c>
      <c r="M7" s="101"/>
      <c r="N7" s="15">
        <f t="shared" si="4"/>
        <v>0</v>
      </c>
      <c r="O7" s="16"/>
      <c r="P7" s="13">
        <f t="shared" si="5"/>
        <v>0</v>
      </c>
      <c r="Q7" s="103"/>
      <c r="R7" s="104">
        <f t="shared" si="6"/>
        <v>0</v>
      </c>
      <c r="S7" s="105"/>
      <c r="T7" s="106">
        <f t="shared" si="7"/>
        <v>0</v>
      </c>
      <c r="U7" s="41"/>
      <c r="V7" s="45">
        <f t="shared" si="8"/>
        <v>0</v>
      </c>
      <c r="W7" s="44"/>
      <c r="X7" s="45">
        <f t="shared" si="9"/>
        <v>0</v>
      </c>
      <c r="Y7" s="51"/>
      <c r="Z7" s="49">
        <f t="shared" si="10"/>
        <v>0</v>
      </c>
      <c r="AA7" s="51"/>
      <c r="AB7" s="50">
        <f t="shared" si="11"/>
        <v>0</v>
      </c>
      <c r="AC7" s="19"/>
      <c r="AD7" s="11">
        <f t="shared" si="12"/>
        <v>0</v>
      </c>
      <c r="AE7" s="5"/>
      <c r="AF7" s="6">
        <f t="shared" si="13"/>
        <v>0</v>
      </c>
      <c r="AG7" s="19"/>
      <c r="AH7" s="12">
        <f t="shared" si="14"/>
        <v>0</v>
      </c>
      <c r="AI7" s="19"/>
      <c r="AJ7" s="12">
        <f t="shared" si="15"/>
        <v>0</v>
      </c>
      <c r="AK7" s="58"/>
      <c r="AL7" s="59">
        <f t="shared" si="16"/>
        <v>0</v>
      </c>
      <c r="AM7" s="44"/>
      <c r="AN7" s="45">
        <f t="shared" si="17"/>
        <v>0</v>
      </c>
    </row>
    <row r="8" spans="1:40" x14ac:dyDescent="0.25">
      <c r="A8" s="37"/>
      <c r="B8" s="37"/>
      <c r="C8" s="37"/>
      <c r="D8" s="14"/>
      <c r="E8" s="19"/>
      <c r="F8" s="11">
        <f t="shared" si="0"/>
        <v>0</v>
      </c>
      <c r="G8" s="5"/>
      <c r="H8" s="6">
        <f t="shared" si="1"/>
        <v>0</v>
      </c>
      <c r="I8" s="19"/>
      <c r="J8" s="12">
        <f t="shared" si="2"/>
        <v>0</v>
      </c>
      <c r="K8" s="17"/>
      <c r="L8" s="13">
        <f t="shared" si="3"/>
        <v>0</v>
      </c>
      <c r="M8" s="101"/>
      <c r="N8" s="15">
        <f t="shared" si="4"/>
        <v>0</v>
      </c>
      <c r="O8" s="16"/>
      <c r="P8" s="13">
        <f t="shared" si="5"/>
        <v>0</v>
      </c>
      <c r="Q8" s="103"/>
      <c r="R8" s="104">
        <f t="shared" si="6"/>
        <v>0</v>
      </c>
      <c r="S8" s="105"/>
      <c r="T8" s="106">
        <f t="shared" si="7"/>
        <v>0</v>
      </c>
      <c r="U8" s="41"/>
      <c r="V8" s="45">
        <f t="shared" si="8"/>
        <v>0</v>
      </c>
      <c r="W8" s="44"/>
      <c r="X8" s="45">
        <f t="shared" si="9"/>
        <v>0</v>
      </c>
      <c r="Y8" s="51"/>
      <c r="Z8" s="49">
        <f t="shared" si="10"/>
        <v>0</v>
      </c>
      <c r="AA8" s="51"/>
      <c r="AB8" s="50">
        <f t="shared" si="11"/>
        <v>0</v>
      </c>
      <c r="AC8" s="19"/>
      <c r="AD8" s="11">
        <f t="shared" si="12"/>
        <v>0</v>
      </c>
      <c r="AE8" s="5"/>
      <c r="AF8" s="6">
        <f t="shared" si="13"/>
        <v>0</v>
      </c>
      <c r="AG8" s="19"/>
      <c r="AH8" s="12">
        <f t="shared" si="14"/>
        <v>0</v>
      </c>
      <c r="AI8" s="19"/>
      <c r="AJ8" s="12">
        <f t="shared" si="15"/>
        <v>0</v>
      </c>
      <c r="AK8" s="58"/>
      <c r="AL8" s="59">
        <f t="shared" si="16"/>
        <v>0</v>
      </c>
      <c r="AM8" s="44"/>
      <c r="AN8" s="45">
        <f t="shared" si="17"/>
        <v>0</v>
      </c>
    </row>
    <row r="9" spans="1:40" x14ac:dyDescent="0.25">
      <c r="A9" s="37"/>
      <c r="B9" s="37"/>
      <c r="C9" s="37"/>
      <c r="D9" s="14"/>
      <c r="E9" s="19"/>
      <c r="F9" s="11">
        <f t="shared" si="0"/>
        <v>0</v>
      </c>
      <c r="G9" s="5"/>
      <c r="H9" s="6">
        <f t="shared" si="1"/>
        <v>0</v>
      </c>
      <c r="I9" s="19"/>
      <c r="J9" s="12">
        <f t="shared" si="2"/>
        <v>0</v>
      </c>
      <c r="K9" s="17"/>
      <c r="L9" s="13">
        <f t="shared" si="3"/>
        <v>0</v>
      </c>
      <c r="M9" s="101"/>
      <c r="N9" s="15">
        <f t="shared" si="4"/>
        <v>0</v>
      </c>
      <c r="O9" s="16"/>
      <c r="P9" s="13">
        <f t="shared" si="5"/>
        <v>0</v>
      </c>
      <c r="Q9" s="103"/>
      <c r="R9" s="104">
        <f t="shared" si="6"/>
        <v>0</v>
      </c>
      <c r="S9" s="105"/>
      <c r="T9" s="106">
        <f t="shared" si="7"/>
        <v>0</v>
      </c>
      <c r="U9" s="41"/>
      <c r="V9" s="45">
        <f t="shared" si="8"/>
        <v>0</v>
      </c>
      <c r="W9" s="44"/>
      <c r="X9" s="45">
        <f t="shared" si="9"/>
        <v>0</v>
      </c>
      <c r="Y9" s="51"/>
      <c r="Z9" s="49">
        <f t="shared" si="10"/>
        <v>0</v>
      </c>
      <c r="AA9" s="51"/>
      <c r="AB9" s="50">
        <f t="shared" si="11"/>
        <v>0</v>
      </c>
      <c r="AC9" s="19"/>
      <c r="AD9" s="11">
        <f t="shared" si="12"/>
        <v>0</v>
      </c>
      <c r="AE9" s="5"/>
      <c r="AF9" s="6">
        <f t="shared" si="13"/>
        <v>0</v>
      </c>
      <c r="AG9" s="19"/>
      <c r="AH9" s="12">
        <f t="shared" si="14"/>
        <v>0</v>
      </c>
      <c r="AI9" s="19"/>
      <c r="AJ9" s="12">
        <f t="shared" si="15"/>
        <v>0</v>
      </c>
      <c r="AK9" s="58"/>
      <c r="AL9" s="59">
        <f t="shared" si="16"/>
        <v>0</v>
      </c>
      <c r="AM9" s="44"/>
      <c r="AN9" s="45">
        <f t="shared" si="17"/>
        <v>0</v>
      </c>
    </row>
    <row r="10" spans="1:40" x14ac:dyDescent="0.25">
      <c r="A10" s="37"/>
      <c r="B10" s="37"/>
      <c r="C10" s="37"/>
      <c r="D10" s="14"/>
      <c r="E10" s="19"/>
      <c r="F10" s="11">
        <f t="shared" si="0"/>
        <v>0</v>
      </c>
      <c r="G10" s="5"/>
      <c r="H10" s="6">
        <f t="shared" si="1"/>
        <v>0</v>
      </c>
      <c r="I10" s="19"/>
      <c r="J10" s="12">
        <f t="shared" si="2"/>
        <v>0</v>
      </c>
      <c r="K10" s="17"/>
      <c r="L10" s="13">
        <f t="shared" si="3"/>
        <v>0</v>
      </c>
      <c r="M10" s="101"/>
      <c r="N10" s="15">
        <f t="shared" si="4"/>
        <v>0</v>
      </c>
      <c r="O10" s="16"/>
      <c r="P10" s="13">
        <f t="shared" si="5"/>
        <v>0</v>
      </c>
      <c r="Q10" s="103"/>
      <c r="R10" s="104">
        <f t="shared" si="6"/>
        <v>0</v>
      </c>
      <c r="S10" s="105"/>
      <c r="T10" s="106">
        <f t="shared" si="7"/>
        <v>0</v>
      </c>
      <c r="U10" s="41"/>
      <c r="V10" s="45">
        <f t="shared" si="8"/>
        <v>0</v>
      </c>
      <c r="W10" s="44"/>
      <c r="X10" s="45">
        <f t="shared" si="9"/>
        <v>0</v>
      </c>
      <c r="Y10" s="51"/>
      <c r="Z10" s="49">
        <f t="shared" si="10"/>
        <v>0</v>
      </c>
      <c r="AA10" s="51"/>
      <c r="AB10" s="50">
        <f t="shared" si="11"/>
        <v>0</v>
      </c>
      <c r="AC10" s="19"/>
      <c r="AD10" s="11">
        <f t="shared" si="12"/>
        <v>0</v>
      </c>
      <c r="AE10" s="5"/>
      <c r="AF10" s="6">
        <f t="shared" si="13"/>
        <v>0</v>
      </c>
      <c r="AG10" s="19"/>
      <c r="AH10" s="12">
        <f t="shared" si="14"/>
        <v>0</v>
      </c>
      <c r="AI10" s="19"/>
      <c r="AJ10" s="12">
        <f t="shared" si="15"/>
        <v>0</v>
      </c>
      <c r="AK10" s="58"/>
      <c r="AL10" s="59">
        <f t="shared" si="16"/>
        <v>0</v>
      </c>
      <c r="AM10" s="44"/>
      <c r="AN10" s="45">
        <f t="shared" si="17"/>
        <v>0</v>
      </c>
    </row>
    <row r="11" spans="1:40" x14ac:dyDescent="0.25">
      <c r="A11" s="37"/>
      <c r="B11" s="37"/>
      <c r="C11" s="37"/>
      <c r="D11" s="14"/>
      <c r="E11" s="19"/>
      <c r="F11" s="11">
        <f t="shared" si="0"/>
        <v>0</v>
      </c>
      <c r="G11" s="5"/>
      <c r="H11" s="6">
        <f t="shared" si="1"/>
        <v>0</v>
      </c>
      <c r="I11" s="19"/>
      <c r="J11" s="12">
        <f t="shared" si="2"/>
        <v>0</v>
      </c>
      <c r="K11" s="17"/>
      <c r="L11" s="13">
        <f t="shared" si="3"/>
        <v>0</v>
      </c>
      <c r="M11" s="101"/>
      <c r="N11" s="15">
        <f t="shared" si="4"/>
        <v>0</v>
      </c>
      <c r="O11" s="16"/>
      <c r="P11" s="13">
        <f t="shared" si="5"/>
        <v>0</v>
      </c>
      <c r="Q11" s="103"/>
      <c r="R11" s="104">
        <f t="shared" si="6"/>
        <v>0</v>
      </c>
      <c r="S11" s="105"/>
      <c r="T11" s="106">
        <f t="shared" si="7"/>
        <v>0</v>
      </c>
      <c r="U11" s="41"/>
      <c r="V11" s="45">
        <f t="shared" si="8"/>
        <v>0</v>
      </c>
      <c r="W11" s="44"/>
      <c r="X11" s="45">
        <f t="shared" si="9"/>
        <v>0</v>
      </c>
      <c r="Y11" s="51"/>
      <c r="Z11" s="49">
        <f t="shared" si="10"/>
        <v>0</v>
      </c>
      <c r="AA11" s="51"/>
      <c r="AB11" s="50">
        <f t="shared" si="11"/>
        <v>0</v>
      </c>
      <c r="AC11" s="19"/>
      <c r="AD11" s="11">
        <f t="shared" si="12"/>
        <v>0</v>
      </c>
      <c r="AE11" s="5"/>
      <c r="AF11" s="6">
        <f t="shared" si="13"/>
        <v>0</v>
      </c>
      <c r="AG11" s="19"/>
      <c r="AH11" s="12">
        <f t="shared" si="14"/>
        <v>0</v>
      </c>
      <c r="AI11" s="19"/>
      <c r="AJ11" s="12">
        <f t="shared" si="15"/>
        <v>0</v>
      </c>
      <c r="AK11" s="58"/>
      <c r="AL11" s="59">
        <f t="shared" si="16"/>
        <v>0</v>
      </c>
      <c r="AM11" s="44"/>
      <c r="AN11" s="45">
        <f t="shared" si="17"/>
        <v>0</v>
      </c>
    </row>
    <row r="12" spans="1:40" x14ac:dyDescent="0.25">
      <c r="A12" s="37"/>
      <c r="B12" s="37"/>
      <c r="C12" s="37"/>
      <c r="D12" s="14"/>
      <c r="E12" s="19"/>
      <c r="F12" s="11">
        <f t="shared" si="0"/>
        <v>0</v>
      </c>
      <c r="G12" s="5"/>
      <c r="H12" s="6">
        <f t="shared" si="1"/>
        <v>0</v>
      </c>
      <c r="I12" s="19"/>
      <c r="J12" s="12">
        <f t="shared" si="2"/>
        <v>0</v>
      </c>
      <c r="K12" s="17"/>
      <c r="L12" s="13">
        <f t="shared" si="3"/>
        <v>0</v>
      </c>
      <c r="M12" s="101"/>
      <c r="N12" s="15">
        <f t="shared" si="4"/>
        <v>0</v>
      </c>
      <c r="O12" s="16"/>
      <c r="P12" s="13">
        <f t="shared" si="5"/>
        <v>0</v>
      </c>
      <c r="Q12" s="103"/>
      <c r="R12" s="104">
        <f t="shared" si="6"/>
        <v>0</v>
      </c>
      <c r="S12" s="105"/>
      <c r="T12" s="106">
        <f t="shared" si="7"/>
        <v>0</v>
      </c>
      <c r="U12" s="41"/>
      <c r="V12" s="45">
        <f t="shared" si="8"/>
        <v>0</v>
      </c>
      <c r="W12" s="44"/>
      <c r="X12" s="45">
        <f t="shared" si="9"/>
        <v>0</v>
      </c>
      <c r="Y12" s="51"/>
      <c r="Z12" s="49">
        <f t="shared" si="10"/>
        <v>0</v>
      </c>
      <c r="AA12" s="51"/>
      <c r="AB12" s="50">
        <f t="shared" si="11"/>
        <v>0</v>
      </c>
      <c r="AC12" s="19"/>
      <c r="AD12" s="11">
        <f t="shared" si="12"/>
        <v>0</v>
      </c>
      <c r="AE12" s="5"/>
      <c r="AF12" s="6">
        <f t="shared" si="13"/>
        <v>0</v>
      </c>
      <c r="AG12" s="19"/>
      <c r="AH12" s="12">
        <f t="shared" si="14"/>
        <v>0</v>
      </c>
      <c r="AI12" s="19"/>
      <c r="AJ12" s="12">
        <f t="shared" si="15"/>
        <v>0</v>
      </c>
      <c r="AK12" s="58"/>
      <c r="AL12" s="59">
        <f t="shared" si="16"/>
        <v>0</v>
      </c>
      <c r="AM12" s="44"/>
      <c r="AN12" s="45">
        <f t="shared" si="17"/>
        <v>0</v>
      </c>
    </row>
    <row r="13" spans="1:40" x14ac:dyDescent="0.25">
      <c r="A13" s="37"/>
      <c r="B13" s="37"/>
      <c r="C13" s="37"/>
      <c r="D13" s="14"/>
      <c r="E13" s="19"/>
      <c r="F13" s="11">
        <f t="shared" si="0"/>
        <v>0</v>
      </c>
      <c r="G13" s="5"/>
      <c r="H13" s="6">
        <f t="shared" si="1"/>
        <v>0</v>
      </c>
      <c r="I13" s="19"/>
      <c r="J13" s="12">
        <f t="shared" si="2"/>
        <v>0</v>
      </c>
      <c r="K13" s="17"/>
      <c r="L13" s="13">
        <f t="shared" si="3"/>
        <v>0</v>
      </c>
      <c r="M13" s="101"/>
      <c r="N13" s="15">
        <f t="shared" si="4"/>
        <v>0</v>
      </c>
      <c r="O13" s="16"/>
      <c r="P13" s="13">
        <f t="shared" si="5"/>
        <v>0</v>
      </c>
      <c r="Q13" s="103"/>
      <c r="R13" s="104">
        <f t="shared" si="6"/>
        <v>0</v>
      </c>
      <c r="S13" s="105"/>
      <c r="T13" s="106">
        <f t="shared" si="7"/>
        <v>0</v>
      </c>
      <c r="U13" s="41"/>
      <c r="V13" s="45">
        <f t="shared" si="8"/>
        <v>0</v>
      </c>
      <c r="W13" s="44"/>
      <c r="X13" s="45">
        <f t="shared" si="9"/>
        <v>0</v>
      </c>
      <c r="Y13" s="51"/>
      <c r="Z13" s="49">
        <f t="shared" si="10"/>
        <v>0</v>
      </c>
      <c r="AA13" s="51"/>
      <c r="AB13" s="50">
        <f t="shared" si="11"/>
        <v>0</v>
      </c>
      <c r="AC13" s="19"/>
      <c r="AD13" s="11">
        <f t="shared" si="12"/>
        <v>0</v>
      </c>
      <c r="AE13" s="5"/>
      <c r="AF13" s="6">
        <f t="shared" si="13"/>
        <v>0</v>
      </c>
      <c r="AG13" s="19"/>
      <c r="AH13" s="12">
        <f t="shared" si="14"/>
        <v>0</v>
      </c>
      <c r="AI13" s="19"/>
      <c r="AJ13" s="12">
        <f t="shared" si="15"/>
        <v>0</v>
      </c>
      <c r="AK13" s="58"/>
      <c r="AL13" s="59">
        <f t="shared" si="16"/>
        <v>0</v>
      </c>
      <c r="AM13" s="44"/>
      <c r="AN13" s="45">
        <f t="shared" si="17"/>
        <v>0</v>
      </c>
    </row>
    <row r="14" spans="1:40" x14ac:dyDescent="0.25">
      <c r="A14" s="37"/>
      <c r="B14" s="37"/>
      <c r="C14" s="37"/>
      <c r="D14" s="14"/>
      <c r="E14" s="19"/>
      <c r="F14" s="11">
        <f t="shared" si="0"/>
        <v>0</v>
      </c>
      <c r="G14" s="5"/>
      <c r="H14" s="6">
        <f t="shared" si="1"/>
        <v>0</v>
      </c>
      <c r="I14" s="19"/>
      <c r="J14" s="12">
        <f t="shared" si="2"/>
        <v>0</v>
      </c>
      <c r="K14" s="17"/>
      <c r="L14" s="13">
        <f t="shared" si="3"/>
        <v>0</v>
      </c>
      <c r="M14" s="101"/>
      <c r="N14" s="15">
        <f t="shared" si="4"/>
        <v>0</v>
      </c>
      <c r="O14" s="16"/>
      <c r="P14" s="13">
        <f t="shared" si="5"/>
        <v>0</v>
      </c>
      <c r="Q14" s="103"/>
      <c r="R14" s="104">
        <f t="shared" si="6"/>
        <v>0</v>
      </c>
      <c r="S14" s="105"/>
      <c r="T14" s="106">
        <f t="shared" si="7"/>
        <v>0</v>
      </c>
      <c r="U14" s="41"/>
      <c r="V14" s="45">
        <f t="shared" si="8"/>
        <v>0</v>
      </c>
      <c r="W14" s="44"/>
      <c r="X14" s="45">
        <f t="shared" si="9"/>
        <v>0</v>
      </c>
      <c r="Y14" s="51"/>
      <c r="Z14" s="49">
        <f t="shared" si="10"/>
        <v>0</v>
      </c>
      <c r="AA14" s="51"/>
      <c r="AB14" s="50">
        <f t="shared" si="11"/>
        <v>0</v>
      </c>
      <c r="AC14" s="19"/>
      <c r="AD14" s="11">
        <f t="shared" si="12"/>
        <v>0</v>
      </c>
      <c r="AE14" s="5"/>
      <c r="AF14" s="6">
        <f t="shared" si="13"/>
        <v>0</v>
      </c>
      <c r="AG14" s="19"/>
      <c r="AH14" s="12">
        <f t="shared" si="14"/>
        <v>0</v>
      </c>
      <c r="AI14" s="19"/>
      <c r="AJ14" s="12">
        <f t="shared" si="15"/>
        <v>0</v>
      </c>
      <c r="AK14" s="58"/>
      <c r="AL14" s="59">
        <f t="shared" si="16"/>
        <v>0</v>
      </c>
      <c r="AM14" s="44"/>
      <c r="AN14" s="45">
        <f t="shared" si="17"/>
        <v>0</v>
      </c>
    </row>
    <row r="15" spans="1:40" x14ac:dyDescent="0.25">
      <c r="A15" s="37"/>
      <c r="B15" s="37"/>
      <c r="C15" s="37"/>
      <c r="D15" s="14"/>
      <c r="E15" s="19"/>
      <c r="F15" s="11">
        <f t="shared" si="0"/>
        <v>0</v>
      </c>
      <c r="G15" s="5"/>
      <c r="H15" s="6">
        <f t="shared" si="1"/>
        <v>0</v>
      </c>
      <c r="I15" s="19"/>
      <c r="J15" s="12">
        <f t="shared" si="2"/>
        <v>0</v>
      </c>
      <c r="K15" s="17"/>
      <c r="L15" s="13">
        <f t="shared" si="3"/>
        <v>0</v>
      </c>
      <c r="M15" s="101"/>
      <c r="N15" s="15">
        <f t="shared" si="4"/>
        <v>0</v>
      </c>
      <c r="O15" s="16"/>
      <c r="P15" s="13">
        <f t="shared" si="5"/>
        <v>0</v>
      </c>
      <c r="Q15" s="103"/>
      <c r="R15" s="104">
        <f t="shared" si="6"/>
        <v>0</v>
      </c>
      <c r="S15" s="105"/>
      <c r="T15" s="106">
        <f t="shared" si="7"/>
        <v>0</v>
      </c>
      <c r="U15" s="41"/>
      <c r="V15" s="45">
        <f t="shared" si="8"/>
        <v>0</v>
      </c>
      <c r="W15" s="44"/>
      <c r="X15" s="45">
        <f t="shared" si="9"/>
        <v>0</v>
      </c>
      <c r="Y15" s="51"/>
      <c r="Z15" s="49">
        <f t="shared" si="10"/>
        <v>0</v>
      </c>
      <c r="AA15" s="51"/>
      <c r="AB15" s="50">
        <f t="shared" si="11"/>
        <v>0</v>
      </c>
      <c r="AC15" s="19"/>
      <c r="AD15" s="11">
        <f t="shared" si="12"/>
        <v>0</v>
      </c>
      <c r="AE15" s="5"/>
      <c r="AF15" s="6">
        <f t="shared" si="13"/>
        <v>0</v>
      </c>
      <c r="AG15" s="19"/>
      <c r="AH15" s="12">
        <f t="shared" si="14"/>
        <v>0</v>
      </c>
      <c r="AI15" s="19"/>
      <c r="AJ15" s="12">
        <f t="shared" si="15"/>
        <v>0</v>
      </c>
      <c r="AK15" s="58"/>
      <c r="AL15" s="59">
        <f t="shared" si="16"/>
        <v>0</v>
      </c>
      <c r="AM15" s="44"/>
      <c r="AN15" s="45">
        <f t="shared" si="17"/>
        <v>0</v>
      </c>
    </row>
    <row r="16" spans="1:40" x14ac:dyDescent="0.25">
      <c r="A16" s="37"/>
      <c r="B16" s="37"/>
      <c r="C16" s="37"/>
      <c r="D16" s="14"/>
      <c r="E16" s="19"/>
      <c r="F16" s="11">
        <f t="shared" si="0"/>
        <v>0</v>
      </c>
      <c r="G16" s="5"/>
      <c r="H16" s="6">
        <f t="shared" si="1"/>
        <v>0</v>
      </c>
      <c r="I16" s="19"/>
      <c r="J16" s="12">
        <f t="shared" si="2"/>
        <v>0</v>
      </c>
      <c r="K16" s="17"/>
      <c r="L16" s="13">
        <f t="shared" si="3"/>
        <v>0</v>
      </c>
      <c r="M16" s="101"/>
      <c r="N16" s="15">
        <f t="shared" si="4"/>
        <v>0</v>
      </c>
      <c r="O16" s="16"/>
      <c r="P16" s="13">
        <f t="shared" si="5"/>
        <v>0</v>
      </c>
      <c r="Q16" s="103"/>
      <c r="R16" s="104">
        <f t="shared" si="6"/>
        <v>0</v>
      </c>
      <c r="S16" s="105"/>
      <c r="T16" s="106">
        <f t="shared" si="7"/>
        <v>0</v>
      </c>
      <c r="U16" s="41"/>
      <c r="V16" s="45">
        <f t="shared" si="8"/>
        <v>0</v>
      </c>
      <c r="W16" s="44"/>
      <c r="X16" s="45">
        <f t="shared" si="9"/>
        <v>0</v>
      </c>
      <c r="Y16" s="51"/>
      <c r="Z16" s="49">
        <f t="shared" si="10"/>
        <v>0</v>
      </c>
      <c r="AA16" s="51"/>
      <c r="AB16" s="50">
        <f t="shared" si="11"/>
        <v>0</v>
      </c>
      <c r="AC16" s="19"/>
      <c r="AD16" s="11">
        <f t="shared" si="12"/>
        <v>0</v>
      </c>
      <c r="AE16" s="5"/>
      <c r="AF16" s="6">
        <f t="shared" si="13"/>
        <v>0</v>
      </c>
      <c r="AG16" s="19"/>
      <c r="AH16" s="12">
        <f t="shared" si="14"/>
        <v>0</v>
      </c>
      <c r="AI16" s="19"/>
      <c r="AJ16" s="12">
        <f t="shared" si="15"/>
        <v>0</v>
      </c>
      <c r="AK16" s="58"/>
      <c r="AL16" s="59">
        <f t="shared" si="16"/>
        <v>0</v>
      </c>
      <c r="AM16" s="44"/>
      <c r="AN16" s="45">
        <f t="shared" si="17"/>
        <v>0</v>
      </c>
    </row>
    <row r="17" spans="1:40" x14ac:dyDescent="0.25">
      <c r="A17" s="37"/>
      <c r="B17" s="37"/>
      <c r="C17" s="37"/>
      <c r="D17" s="14"/>
      <c r="E17" s="19"/>
      <c r="F17" s="11">
        <f t="shared" si="0"/>
        <v>0</v>
      </c>
      <c r="G17" s="5"/>
      <c r="H17" s="6">
        <f t="shared" si="1"/>
        <v>0</v>
      </c>
      <c r="I17" s="19"/>
      <c r="J17" s="12">
        <f t="shared" si="2"/>
        <v>0</v>
      </c>
      <c r="K17" s="17"/>
      <c r="L17" s="13">
        <f t="shared" si="3"/>
        <v>0</v>
      </c>
      <c r="M17" s="101"/>
      <c r="N17" s="15">
        <f t="shared" si="4"/>
        <v>0</v>
      </c>
      <c r="O17" s="16"/>
      <c r="P17" s="13">
        <f t="shared" si="5"/>
        <v>0</v>
      </c>
      <c r="Q17" s="103"/>
      <c r="R17" s="104">
        <f t="shared" si="6"/>
        <v>0</v>
      </c>
      <c r="S17" s="105"/>
      <c r="T17" s="106">
        <f t="shared" si="7"/>
        <v>0</v>
      </c>
      <c r="U17" s="41"/>
      <c r="V17" s="45">
        <f t="shared" si="8"/>
        <v>0</v>
      </c>
      <c r="W17" s="44"/>
      <c r="X17" s="45">
        <f t="shared" si="9"/>
        <v>0</v>
      </c>
      <c r="Y17" s="51"/>
      <c r="Z17" s="49">
        <f t="shared" si="10"/>
        <v>0</v>
      </c>
      <c r="AA17" s="51"/>
      <c r="AB17" s="50">
        <f t="shared" si="11"/>
        <v>0</v>
      </c>
      <c r="AC17" s="19"/>
      <c r="AD17" s="11">
        <f t="shared" si="12"/>
        <v>0</v>
      </c>
      <c r="AE17" s="5"/>
      <c r="AF17" s="6">
        <f t="shared" si="13"/>
        <v>0</v>
      </c>
      <c r="AG17" s="19"/>
      <c r="AH17" s="12">
        <f t="shared" si="14"/>
        <v>0</v>
      </c>
      <c r="AI17" s="19"/>
      <c r="AJ17" s="12">
        <f t="shared" si="15"/>
        <v>0</v>
      </c>
      <c r="AK17" s="58"/>
      <c r="AL17" s="59">
        <f t="shared" si="16"/>
        <v>0</v>
      </c>
      <c r="AM17" s="44"/>
      <c r="AN17" s="45">
        <f t="shared" si="17"/>
        <v>0</v>
      </c>
    </row>
    <row r="18" spans="1:40" x14ac:dyDescent="0.25">
      <c r="A18" s="37"/>
      <c r="B18" s="37"/>
      <c r="C18" s="37"/>
      <c r="D18" s="14"/>
      <c r="E18" s="19"/>
      <c r="F18" s="11">
        <f t="shared" si="0"/>
        <v>0</v>
      </c>
      <c r="G18" s="5"/>
      <c r="H18" s="6">
        <f t="shared" si="1"/>
        <v>0</v>
      </c>
      <c r="I18" s="19"/>
      <c r="J18" s="12">
        <f t="shared" si="2"/>
        <v>0</v>
      </c>
      <c r="K18" s="17"/>
      <c r="L18" s="13">
        <f t="shared" si="3"/>
        <v>0</v>
      </c>
      <c r="M18" s="101"/>
      <c r="N18" s="15">
        <f t="shared" si="4"/>
        <v>0</v>
      </c>
      <c r="O18" s="16"/>
      <c r="P18" s="13">
        <f t="shared" si="5"/>
        <v>0</v>
      </c>
      <c r="Q18" s="103"/>
      <c r="R18" s="104">
        <f t="shared" si="6"/>
        <v>0</v>
      </c>
      <c r="S18" s="105"/>
      <c r="T18" s="106">
        <f t="shared" si="7"/>
        <v>0</v>
      </c>
      <c r="U18" s="41"/>
      <c r="V18" s="45">
        <f t="shared" si="8"/>
        <v>0</v>
      </c>
      <c r="W18" s="44"/>
      <c r="X18" s="45">
        <f t="shared" si="9"/>
        <v>0</v>
      </c>
      <c r="Y18" s="51"/>
      <c r="Z18" s="49">
        <f t="shared" si="10"/>
        <v>0</v>
      </c>
      <c r="AA18" s="51"/>
      <c r="AB18" s="50">
        <f t="shared" si="11"/>
        <v>0</v>
      </c>
      <c r="AC18" s="19"/>
      <c r="AD18" s="11">
        <f t="shared" si="12"/>
        <v>0</v>
      </c>
      <c r="AE18" s="5"/>
      <c r="AF18" s="6">
        <f t="shared" si="13"/>
        <v>0</v>
      </c>
      <c r="AG18" s="19"/>
      <c r="AH18" s="12">
        <f t="shared" si="14"/>
        <v>0</v>
      </c>
      <c r="AI18" s="19"/>
      <c r="AJ18" s="12">
        <f t="shared" si="15"/>
        <v>0</v>
      </c>
      <c r="AK18" s="58"/>
      <c r="AL18" s="59">
        <f t="shared" si="16"/>
        <v>0</v>
      </c>
      <c r="AM18" s="44"/>
      <c r="AN18" s="45">
        <f t="shared" si="17"/>
        <v>0</v>
      </c>
    </row>
    <row r="19" spans="1:40" x14ac:dyDescent="0.25">
      <c r="A19" s="37"/>
      <c r="B19" s="37"/>
      <c r="C19" s="37"/>
      <c r="D19" s="14"/>
      <c r="E19" s="19"/>
      <c r="F19" s="11">
        <f t="shared" si="0"/>
        <v>0</v>
      </c>
      <c r="G19" s="5"/>
      <c r="H19" s="6">
        <f t="shared" si="1"/>
        <v>0</v>
      </c>
      <c r="I19" s="19"/>
      <c r="J19" s="12">
        <f t="shared" si="2"/>
        <v>0</v>
      </c>
      <c r="K19" s="17"/>
      <c r="L19" s="13">
        <f t="shared" si="3"/>
        <v>0</v>
      </c>
      <c r="M19" s="101"/>
      <c r="N19" s="15">
        <f t="shared" si="4"/>
        <v>0</v>
      </c>
      <c r="O19" s="16"/>
      <c r="P19" s="13">
        <f t="shared" si="5"/>
        <v>0</v>
      </c>
      <c r="Q19" s="103"/>
      <c r="R19" s="104">
        <f t="shared" si="6"/>
        <v>0</v>
      </c>
      <c r="S19" s="105"/>
      <c r="T19" s="106">
        <f t="shared" si="7"/>
        <v>0</v>
      </c>
      <c r="U19" s="41"/>
      <c r="V19" s="45">
        <f t="shared" si="8"/>
        <v>0</v>
      </c>
      <c r="W19" s="44"/>
      <c r="X19" s="45">
        <f t="shared" si="9"/>
        <v>0</v>
      </c>
      <c r="Y19" s="51"/>
      <c r="Z19" s="49">
        <f t="shared" si="10"/>
        <v>0</v>
      </c>
      <c r="AA19" s="51"/>
      <c r="AB19" s="50">
        <f t="shared" si="11"/>
        <v>0</v>
      </c>
      <c r="AC19" s="19"/>
      <c r="AD19" s="11">
        <f t="shared" si="12"/>
        <v>0</v>
      </c>
      <c r="AE19" s="5"/>
      <c r="AF19" s="6">
        <f t="shared" si="13"/>
        <v>0</v>
      </c>
      <c r="AG19" s="19"/>
      <c r="AH19" s="12">
        <f t="shared" si="14"/>
        <v>0</v>
      </c>
      <c r="AI19" s="19"/>
      <c r="AJ19" s="12">
        <f t="shared" si="15"/>
        <v>0</v>
      </c>
      <c r="AK19" s="58"/>
      <c r="AL19" s="59">
        <f t="shared" si="16"/>
        <v>0</v>
      </c>
      <c r="AM19" s="44"/>
      <c r="AN19" s="45">
        <f t="shared" si="17"/>
        <v>0</v>
      </c>
    </row>
    <row r="20" spans="1:40" x14ac:dyDescent="0.25">
      <c r="A20" s="37"/>
      <c r="B20" s="37"/>
      <c r="C20" s="37"/>
      <c r="D20" s="14"/>
      <c r="E20" s="19"/>
      <c r="F20" s="11">
        <f t="shared" si="0"/>
        <v>0</v>
      </c>
      <c r="G20" s="5"/>
      <c r="H20" s="6">
        <f t="shared" si="1"/>
        <v>0</v>
      </c>
      <c r="I20" s="19"/>
      <c r="J20" s="12">
        <f t="shared" si="2"/>
        <v>0</v>
      </c>
      <c r="K20" s="17"/>
      <c r="L20" s="13">
        <f t="shared" si="3"/>
        <v>0</v>
      </c>
      <c r="M20" s="101"/>
      <c r="N20" s="15">
        <f t="shared" si="4"/>
        <v>0</v>
      </c>
      <c r="O20" s="16"/>
      <c r="P20" s="13">
        <f t="shared" si="5"/>
        <v>0</v>
      </c>
      <c r="Q20" s="103"/>
      <c r="R20" s="104">
        <f t="shared" si="6"/>
        <v>0</v>
      </c>
      <c r="S20" s="105"/>
      <c r="T20" s="106">
        <f t="shared" si="7"/>
        <v>0</v>
      </c>
      <c r="U20" s="41"/>
      <c r="V20" s="45">
        <f t="shared" si="8"/>
        <v>0</v>
      </c>
      <c r="W20" s="44"/>
      <c r="X20" s="45">
        <f t="shared" si="9"/>
        <v>0</v>
      </c>
      <c r="Y20" s="51"/>
      <c r="Z20" s="49">
        <f t="shared" si="10"/>
        <v>0</v>
      </c>
      <c r="AA20" s="51"/>
      <c r="AB20" s="50">
        <f t="shared" si="11"/>
        <v>0</v>
      </c>
      <c r="AC20" s="19"/>
      <c r="AD20" s="11">
        <f t="shared" si="12"/>
        <v>0</v>
      </c>
      <c r="AE20" s="5"/>
      <c r="AF20" s="6">
        <f t="shared" si="13"/>
        <v>0</v>
      </c>
      <c r="AG20" s="19"/>
      <c r="AH20" s="12">
        <f t="shared" si="14"/>
        <v>0</v>
      </c>
      <c r="AI20" s="19"/>
      <c r="AJ20" s="12">
        <f t="shared" si="15"/>
        <v>0</v>
      </c>
      <c r="AK20" s="58"/>
      <c r="AL20" s="59">
        <f t="shared" si="16"/>
        <v>0</v>
      </c>
      <c r="AM20" s="44"/>
      <c r="AN20" s="45">
        <f t="shared" si="17"/>
        <v>0</v>
      </c>
    </row>
    <row r="21" spans="1:40" x14ac:dyDescent="0.25">
      <c r="A21" s="37"/>
      <c r="B21" s="37"/>
      <c r="C21" s="37"/>
      <c r="F21" s="11">
        <f t="shared" si="0"/>
        <v>0</v>
      </c>
      <c r="G21" s="5"/>
      <c r="H21" s="6">
        <f t="shared" si="1"/>
        <v>0</v>
      </c>
      <c r="I21" s="19"/>
      <c r="J21" s="12">
        <f t="shared" si="2"/>
        <v>0</v>
      </c>
      <c r="K21" s="17"/>
      <c r="L21" s="13">
        <f t="shared" si="3"/>
        <v>0</v>
      </c>
      <c r="M21" s="101"/>
      <c r="N21" s="15">
        <f t="shared" si="4"/>
        <v>0</v>
      </c>
      <c r="O21" s="16"/>
      <c r="P21" s="13">
        <f t="shared" si="5"/>
        <v>0</v>
      </c>
      <c r="Q21" s="103"/>
      <c r="R21" s="104">
        <f t="shared" si="6"/>
        <v>0</v>
      </c>
      <c r="S21" s="105"/>
      <c r="T21" s="106">
        <f t="shared" si="7"/>
        <v>0</v>
      </c>
      <c r="U21" s="41"/>
      <c r="V21" s="45">
        <f t="shared" si="8"/>
        <v>0</v>
      </c>
      <c r="W21" s="44"/>
      <c r="X21" s="45">
        <f t="shared" si="9"/>
        <v>0</v>
      </c>
      <c r="Y21" s="51"/>
      <c r="Z21" s="49">
        <f t="shared" si="10"/>
        <v>0</v>
      </c>
      <c r="AA21" s="51"/>
      <c r="AB21" s="50">
        <f t="shared" si="11"/>
        <v>0</v>
      </c>
      <c r="AC21" s="19"/>
      <c r="AD21" s="11">
        <f t="shared" si="12"/>
        <v>0</v>
      </c>
      <c r="AE21" s="5"/>
      <c r="AF21" s="6">
        <f t="shared" si="13"/>
        <v>0</v>
      </c>
      <c r="AG21" s="19"/>
      <c r="AH21" s="12">
        <f t="shared" si="14"/>
        <v>0</v>
      </c>
      <c r="AI21" s="19"/>
      <c r="AJ21" s="12">
        <f t="shared" si="15"/>
        <v>0</v>
      </c>
      <c r="AK21" s="58"/>
      <c r="AL21" s="59">
        <f t="shared" si="16"/>
        <v>0</v>
      </c>
      <c r="AM21" s="44"/>
      <c r="AN21" s="45">
        <f t="shared" si="17"/>
        <v>0</v>
      </c>
    </row>
    <row r="22" spans="1:40" x14ac:dyDescent="0.25">
      <c r="A22" s="37"/>
      <c r="B22" s="37"/>
      <c r="C22" s="37"/>
      <c r="F22" s="11">
        <f t="shared" si="0"/>
        <v>0</v>
      </c>
      <c r="G22" s="5"/>
      <c r="H22" s="6">
        <f t="shared" si="1"/>
        <v>0</v>
      </c>
      <c r="I22" s="19"/>
      <c r="J22" s="12">
        <f t="shared" si="2"/>
        <v>0</v>
      </c>
      <c r="K22" s="17"/>
      <c r="L22" s="13">
        <f t="shared" si="3"/>
        <v>0</v>
      </c>
      <c r="M22" s="101"/>
      <c r="N22" s="15">
        <f t="shared" si="4"/>
        <v>0</v>
      </c>
      <c r="O22" s="16"/>
      <c r="P22" s="13">
        <f t="shared" si="5"/>
        <v>0</v>
      </c>
      <c r="Q22" s="103"/>
      <c r="R22" s="104">
        <f t="shared" si="6"/>
        <v>0</v>
      </c>
      <c r="S22" s="105"/>
      <c r="T22" s="106">
        <f t="shared" si="7"/>
        <v>0</v>
      </c>
      <c r="U22" s="41"/>
      <c r="V22" s="45">
        <f t="shared" si="8"/>
        <v>0</v>
      </c>
      <c r="W22" s="44"/>
      <c r="X22" s="45">
        <f t="shared" si="9"/>
        <v>0</v>
      </c>
      <c r="Y22" s="51"/>
      <c r="Z22" s="49">
        <f t="shared" si="10"/>
        <v>0</v>
      </c>
      <c r="AA22" s="51"/>
      <c r="AB22" s="50">
        <f t="shared" si="11"/>
        <v>0</v>
      </c>
      <c r="AC22" s="19"/>
      <c r="AD22" s="11">
        <f t="shared" si="12"/>
        <v>0</v>
      </c>
      <c r="AE22" s="5"/>
      <c r="AF22" s="6">
        <f t="shared" si="13"/>
        <v>0</v>
      </c>
      <c r="AG22" s="19"/>
      <c r="AH22" s="12">
        <f t="shared" si="14"/>
        <v>0</v>
      </c>
      <c r="AI22" s="19"/>
      <c r="AJ22" s="12">
        <f t="shared" si="15"/>
        <v>0</v>
      </c>
      <c r="AK22" s="58"/>
      <c r="AL22" s="59">
        <f t="shared" si="16"/>
        <v>0</v>
      </c>
      <c r="AM22" s="44"/>
      <c r="AN22" s="45">
        <f t="shared" si="17"/>
        <v>0</v>
      </c>
    </row>
    <row r="23" spans="1:40" x14ac:dyDescent="0.25">
      <c r="A23" s="37"/>
      <c r="B23" s="37"/>
      <c r="C23" s="37"/>
      <c r="F23" s="11">
        <f t="shared" si="0"/>
        <v>0</v>
      </c>
      <c r="G23" s="5"/>
      <c r="H23" s="6">
        <f t="shared" si="1"/>
        <v>0</v>
      </c>
      <c r="I23" s="19"/>
      <c r="J23" s="12">
        <f t="shared" si="2"/>
        <v>0</v>
      </c>
      <c r="K23" s="17"/>
      <c r="L23" s="13">
        <f t="shared" si="3"/>
        <v>0</v>
      </c>
      <c r="M23" s="101"/>
      <c r="N23" s="15">
        <f t="shared" si="4"/>
        <v>0</v>
      </c>
      <c r="O23" s="16"/>
      <c r="P23" s="13">
        <f t="shared" si="5"/>
        <v>0</v>
      </c>
      <c r="Q23" s="103"/>
      <c r="R23" s="104">
        <f t="shared" si="6"/>
        <v>0</v>
      </c>
      <c r="S23" s="105"/>
      <c r="T23" s="106">
        <f t="shared" si="7"/>
        <v>0</v>
      </c>
      <c r="U23" s="41"/>
      <c r="V23" s="45">
        <f t="shared" si="8"/>
        <v>0</v>
      </c>
      <c r="W23" s="44"/>
      <c r="X23" s="45">
        <f t="shared" si="9"/>
        <v>0</v>
      </c>
      <c r="Y23" s="51"/>
      <c r="Z23" s="49">
        <f t="shared" si="10"/>
        <v>0</v>
      </c>
      <c r="AA23" s="51"/>
      <c r="AB23" s="50">
        <f t="shared" si="11"/>
        <v>0</v>
      </c>
      <c r="AC23" s="19"/>
      <c r="AD23" s="11">
        <f t="shared" si="12"/>
        <v>0</v>
      </c>
      <c r="AE23" s="5"/>
      <c r="AF23" s="6">
        <f t="shared" si="13"/>
        <v>0</v>
      </c>
      <c r="AG23" s="19"/>
      <c r="AH23" s="12">
        <f t="shared" si="14"/>
        <v>0</v>
      </c>
      <c r="AI23" s="19"/>
      <c r="AJ23" s="12">
        <f t="shared" si="15"/>
        <v>0</v>
      </c>
      <c r="AK23" s="58"/>
      <c r="AL23" s="59">
        <f t="shared" si="16"/>
        <v>0</v>
      </c>
      <c r="AM23" s="44"/>
      <c r="AN23" s="45">
        <f t="shared" si="17"/>
        <v>0</v>
      </c>
    </row>
    <row r="24" spans="1:40" x14ac:dyDescent="0.25">
      <c r="A24" s="37"/>
      <c r="B24" s="37"/>
      <c r="C24" s="37"/>
      <c r="F24" s="11">
        <f t="shared" si="0"/>
        <v>0</v>
      </c>
      <c r="G24" s="5"/>
      <c r="H24" s="6">
        <f t="shared" si="1"/>
        <v>0</v>
      </c>
      <c r="I24" s="19"/>
      <c r="J24" s="12">
        <f t="shared" si="2"/>
        <v>0</v>
      </c>
      <c r="K24" s="17"/>
      <c r="L24" s="13">
        <f t="shared" si="3"/>
        <v>0</v>
      </c>
      <c r="M24" s="101"/>
      <c r="N24" s="15">
        <f t="shared" si="4"/>
        <v>0</v>
      </c>
      <c r="O24" s="16"/>
      <c r="P24" s="13">
        <f t="shared" si="5"/>
        <v>0</v>
      </c>
      <c r="Q24" s="103"/>
      <c r="R24" s="104">
        <f t="shared" si="6"/>
        <v>0</v>
      </c>
      <c r="S24" s="105"/>
      <c r="T24" s="106">
        <f t="shared" si="7"/>
        <v>0</v>
      </c>
      <c r="U24" s="41"/>
      <c r="V24" s="45">
        <f t="shared" si="8"/>
        <v>0</v>
      </c>
      <c r="W24" s="44"/>
      <c r="X24" s="45">
        <f t="shared" si="9"/>
        <v>0</v>
      </c>
      <c r="Y24" s="51"/>
      <c r="Z24" s="49">
        <f t="shared" si="10"/>
        <v>0</v>
      </c>
      <c r="AA24" s="51"/>
      <c r="AB24" s="50">
        <f t="shared" si="11"/>
        <v>0</v>
      </c>
      <c r="AC24" s="19"/>
      <c r="AD24" s="11">
        <f t="shared" si="12"/>
        <v>0</v>
      </c>
      <c r="AE24" s="5"/>
      <c r="AF24" s="6">
        <f t="shared" si="13"/>
        <v>0</v>
      </c>
      <c r="AG24" s="19"/>
      <c r="AH24" s="12">
        <f t="shared" si="14"/>
        <v>0</v>
      </c>
      <c r="AI24" s="19"/>
      <c r="AJ24" s="12">
        <f t="shared" si="15"/>
        <v>0</v>
      </c>
      <c r="AK24" s="58"/>
      <c r="AL24" s="59">
        <f t="shared" si="16"/>
        <v>0</v>
      </c>
      <c r="AM24" s="44"/>
      <c r="AN24" s="45">
        <f t="shared" si="17"/>
        <v>0</v>
      </c>
    </row>
    <row r="25" spans="1:40" x14ac:dyDescent="0.25">
      <c r="A25" s="37"/>
      <c r="B25" s="37"/>
      <c r="C25" s="37"/>
      <c r="F25" s="11">
        <f t="shared" si="0"/>
        <v>0</v>
      </c>
      <c r="G25" s="5"/>
      <c r="H25" s="6">
        <f t="shared" si="1"/>
        <v>0</v>
      </c>
      <c r="I25" s="19"/>
      <c r="J25" s="12">
        <f t="shared" si="2"/>
        <v>0</v>
      </c>
      <c r="K25" s="17"/>
      <c r="L25" s="13">
        <f t="shared" si="3"/>
        <v>0</v>
      </c>
      <c r="M25" s="101"/>
      <c r="N25" s="15">
        <f t="shared" si="4"/>
        <v>0</v>
      </c>
      <c r="O25" s="16"/>
      <c r="P25" s="13">
        <f t="shared" si="5"/>
        <v>0</v>
      </c>
      <c r="Q25" s="103"/>
      <c r="R25" s="104">
        <f t="shared" si="6"/>
        <v>0</v>
      </c>
      <c r="S25" s="105"/>
      <c r="T25" s="106">
        <f t="shared" si="7"/>
        <v>0</v>
      </c>
      <c r="U25" s="41"/>
      <c r="V25" s="45">
        <f t="shared" si="8"/>
        <v>0</v>
      </c>
      <c r="W25" s="44"/>
      <c r="X25" s="45">
        <f t="shared" si="9"/>
        <v>0</v>
      </c>
      <c r="Y25" s="51"/>
      <c r="Z25" s="49">
        <f t="shared" si="10"/>
        <v>0</v>
      </c>
      <c r="AA25" s="51"/>
      <c r="AB25" s="50">
        <f t="shared" si="11"/>
        <v>0</v>
      </c>
      <c r="AC25" s="19"/>
      <c r="AD25" s="11">
        <f t="shared" si="12"/>
        <v>0</v>
      </c>
      <c r="AE25" s="5"/>
      <c r="AF25" s="6">
        <f t="shared" si="13"/>
        <v>0</v>
      </c>
      <c r="AG25" s="19"/>
      <c r="AH25" s="12">
        <f t="shared" si="14"/>
        <v>0</v>
      </c>
      <c r="AI25" s="19"/>
      <c r="AJ25" s="12">
        <f t="shared" si="15"/>
        <v>0</v>
      </c>
      <c r="AK25" s="58"/>
      <c r="AL25" s="59">
        <f t="shared" si="16"/>
        <v>0</v>
      </c>
      <c r="AM25" s="44"/>
      <c r="AN25" s="45">
        <f t="shared" si="17"/>
        <v>0</v>
      </c>
    </row>
    <row r="26" spans="1:40" x14ac:dyDescent="0.25">
      <c r="A26" s="37"/>
      <c r="B26" s="37"/>
      <c r="C26" s="37"/>
      <c r="F26" s="11">
        <f t="shared" si="0"/>
        <v>0</v>
      </c>
      <c r="G26" s="5"/>
      <c r="H26" s="6">
        <f t="shared" si="1"/>
        <v>0</v>
      </c>
      <c r="I26" s="19"/>
      <c r="J26" s="12">
        <f t="shared" si="2"/>
        <v>0</v>
      </c>
      <c r="K26" s="17"/>
      <c r="L26" s="13">
        <f t="shared" si="3"/>
        <v>0</v>
      </c>
      <c r="M26" s="101"/>
      <c r="N26" s="15">
        <f t="shared" si="4"/>
        <v>0</v>
      </c>
      <c r="O26" s="16"/>
      <c r="P26" s="13">
        <f t="shared" si="5"/>
        <v>0</v>
      </c>
      <c r="Q26" s="103"/>
      <c r="R26" s="104">
        <f t="shared" si="6"/>
        <v>0</v>
      </c>
      <c r="S26" s="105"/>
      <c r="T26" s="106">
        <f t="shared" si="7"/>
        <v>0</v>
      </c>
      <c r="U26" s="41"/>
      <c r="V26" s="45">
        <f t="shared" si="8"/>
        <v>0</v>
      </c>
      <c r="W26" s="44"/>
      <c r="X26" s="45">
        <f t="shared" si="9"/>
        <v>0</v>
      </c>
      <c r="Y26" s="51"/>
      <c r="Z26" s="49">
        <f t="shared" si="10"/>
        <v>0</v>
      </c>
      <c r="AA26" s="51"/>
      <c r="AB26" s="50">
        <f t="shared" si="11"/>
        <v>0</v>
      </c>
      <c r="AC26" s="19"/>
      <c r="AD26" s="11">
        <f t="shared" si="12"/>
        <v>0</v>
      </c>
      <c r="AE26" s="5"/>
      <c r="AF26" s="6">
        <f t="shared" si="13"/>
        <v>0</v>
      </c>
      <c r="AG26" s="19"/>
      <c r="AH26" s="12">
        <f t="shared" si="14"/>
        <v>0</v>
      </c>
      <c r="AI26" s="19"/>
      <c r="AJ26" s="12">
        <f t="shared" si="15"/>
        <v>0</v>
      </c>
      <c r="AK26" s="58"/>
      <c r="AL26" s="59">
        <f t="shared" si="16"/>
        <v>0</v>
      </c>
      <c r="AM26" s="44"/>
      <c r="AN26" s="45">
        <f t="shared" si="17"/>
        <v>0</v>
      </c>
    </row>
    <row r="27" spans="1:40" x14ac:dyDescent="0.25">
      <c r="A27" s="37"/>
      <c r="B27" s="37"/>
      <c r="C27" s="37"/>
      <c r="F27" s="11">
        <f t="shared" si="0"/>
        <v>0</v>
      </c>
      <c r="G27" s="5"/>
      <c r="H27" s="6">
        <f t="shared" si="1"/>
        <v>0</v>
      </c>
      <c r="I27" s="19"/>
      <c r="J27" s="12">
        <f t="shared" si="2"/>
        <v>0</v>
      </c>
      <c r="K27" s="17"/>
      <c r="L27" s="13">
        <f t="shared" si="3"/>
        <v>0</v>
      </c>
      <c r="M27" s="101"/>
      <c r="N27" s="15">
        <f t="shared" si="4"/>
        <v>0</v>
      </c>
      <c r="O27" s="16"/>
      <c r="P27" s="13">
        <f t="shared" si="5"/>
        <v>0</v>
      </c>
      <c r="Q27" s="103"/>
      <c r="R27" s="104">
        <f t="shared" si="6"/>
        <v>0</v>
      </c>
      <c r="S27" s="105"/>
      <c r="T27" s="106">
        <f t="shared" si="7"/>
        <v>0</v>
      </c>
      <c r="U27" s="41"/>
      <c r="V27" s="45">
        <f t="shared" si="8"/>
        <v>0</v>
      </c>
      <c r="W27" s="44"/>
      <c r="X27" s="45">
        <f t="shared" si="9"/>
        <v>0</v>
      </c>
      <c r="Y27" s="51"/>
      <c r="Z27" s="49">
        <f t="shared" si="10"/>
        <v>0</v>
      </c>
      <c r="AA27" s="51"/>
      <c r="AB27" s="50">
        <f t="shared" si="11"/>
        <v>0</v>
      </c>
      <c r="AC27" s="19"/>
      <c r="AD27" s="11">
        <f t="shared" si="12"/>
        <v>0</v>
      </c>
      <c r="AE27" s="5"/>
      <c r="AF27" s="6">
        <f t="shared" si="13"/>
        <v>0</v>
      </c>
      <c r="AG27" s="19"/>
      <c r="AH27" s="12">
        <f t="shared" si="14"/>
        <v>0</v>
      </c>
      <c r="AI27" s="19"/>
      <c r="AJ27" s="12">
        <f t="shared" si="15"/>
        <v>0</v>
      </c>
      <c r="AK27" s="58"/>
      <c r="AL27" s="59">
        <f t="shared" si="16"/>
        <v>0</v>
      </c>
      <c r="AM27" s="44"/>
      <c r="AN27" s="45">
        <f t="shared" si="17"/>
        <v>0</v>
      </c>
    </row>
    <row r="28" spans="1:40" x14ac:dyDescent="0.25">
      <c r="A28" s="37"/>
      <c r="B28" s="37"/>
      <c r="C28" s="37"/>
      <c r="F28" s="11">
        <f t="shared" si="0"/>
        <v>0</v>
      </c>
      <c r="G28" s="5"/>
      <c r="H28" s="6">
        <f t="shared" si="1"/>
        <v>0</v>
      </c>
      <c r="I28" s="19"/>
      <c r="J28" s="12">
        <f t="shared" si="2"/>
        <v>0</v>
      </c>
      <c r="K28" s="17"/>
      <c r="L28" s="13">
        <f t="shared" si="3"/>
        <v>0</v>
      </c>
      <c r="M28" s="101"/>
      <c r="N28" s="15">
        <f t="shared" si="4"/>
        <v>0</v>
      </c>
      <c r="O28" s="16"/>
      <c r="P28" s="13">
        <f t="shared" si="5"/>
        <v>0</v>
      </c>
      <c r="Q28" s="103"/>
      <c r="R28" s="104">
        <f t="shared" si="6"/>
        <v>0</v>
      </c>
      <c r="S28" s="105"/>
      <c r="T28" s="106">
        <f t="shared" si="7"/>
        <v>0</v>
      </c>
      <c r="U28" s="41"/>
      <c r="V28" s="45">
        <f t="shared" si="8"/>
        <v>0</v>
      </c>
      <c r="W28" s="44"/>
      <c r="X28" s="45">
        <f t="shared" si="9"/>
        <v>0</v>
      </c>
      <c r="Y28" s="51"/>
      <c r="Z28" s="49">
        <f t="shared" si="10"/>
        <v>0</v>
      </c>
      <c r="AA28" s="51"/>
      <c r="AB28" s="50">
        <f t="shared" si="11"/>
        <v>0</v>
      </c>
      <c r="AC28" s="19"/>
      <c r="AD28" s="11">
        <f t="shared" si="12"/>
        <v>0</v>
      </c>
      <c r="AE28" s="5"/>
      <c r="AF28" s="6">
        <f t="shared" si="13"/>
        <v>0</v>
      </c>
      <c r="AG28" s="19"/>
      <c r="AH28" s="12">
        <f t="shared" si="14"/>
        <v>0</v>
      </c>
      <c r="AI28" s="19"/>
      <c r="AJ28" s="12">
        <f t="shared" si="15"/>
        <v>0</v>
      </c>
      <c r="AK28" s="58"/>
      <c r="AL28" s="59">
        <f t="shared" si="16"/>
        <v>0</v>
      </c>
      <c r="AM28" s="44"/>
      <c r="AN28" s="45">
        <f t="shared" si="17"/>
        <v>0</v>
      </c>
    </row>
    <row r="29" spans="1:40" x14ac:dyDescent="0.25">
      <c r="A29" s="37"/>
      <c r="B29" s="37"/>
      <c r="C29" s="37"/>
      <c r="F29" s="11">
        <f t="shared" si="0"/>
        <v>0</v>
      </c>
      <c r="G29" s="5"/>
      <c r="H29" s="6">
        <f t="shared" si="1"/>
        <v>0</v>
      </c>
      <c r="I29" s="19"/>
      <c r="J29" s="12">
        <f t="shared" si="2"/>
        <v>0</v>
      </c>
      <c r="K29" s="17"/>
      <c r="L29" s="13">
        <f t="shared" si="3"/>
        <v>0</v>
      </c>
      <c r="M29" s="101"/>
      <c r="N29" s="15">
        <f t="shared" si="4"/>
        <v>0</v>
      </c>
      <c r="O29" s="16"/>
      <c r="P29" s="13">
        <f t="shared" si="5"/>
        <v>0</v>
      </c>
      <c r="Q29" s="103"/>
      <c r="R29" s="104">
        <f t="shared" si="6"/>
        <v>0</v>
      </c>
      <c r="S29" s="105"/>
      <c r="T29" s="106">
        <f t="shared" si="7"/>
        <v>0</v>
      </c>
      <c r="U29" s="41"/>
      <c r="V29" s="45">
        <f t="shared" si="8"/>
        <v>0</v>
      </c>
      <c r="W29" s="44"/>
      <c r="X29" s="45">
        <f t="shared" si="9"/>
        <v>0</v>
      </c>
      <c r="Y29" s="51"/>
      <c r="Z29" s="49">
        <f t="shared" si="10"/>
        <v>0</v>
      </c>
      <c r="AA29" s="51"/>
      <c r="AB29" s="50">
        <f t="shared" si="11"/>
        <v>0</v>
      </c>
      <c r="AC29" s="19"/>
      <c r="AD29" s="11">
        <f t="shared" si="12"/>
        <v>0</v>
      </c>
      <c r="AE29" s="5"/>
      <c r="AF29" s="6">
        <f t="shared" si="13"/>
        <v>0</v>
      </c>
      <c r="AG29" s="19"/>
      <c r="AH29" s="12">
        <f t="shared" si="14"/>
        <v>0</v>
      </c>
      <c r="AI29" s="19"/>
      <c r="AJ29" s="12">
        <f t="shared" si="15"/>
        <v>0</v>
      </c>
      <c r="AK29" s="58"/>
      <c r="AL29" s="59">
        <f t="shared" si="16"/>
        <v>0</v>
      </c>
      <c r="AM29" s="44"/>
      <c r="AN29" s="45">
        <f t="shared" si="17"/>
        <v>0</v>
      </c>
    </row>
    <row r="30" spans="1:40" x14ac:dyDescent="0.2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25"/>
    <row r="32" spans="1:40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  <row r="422" s="64" customFormat="1" x14ac:dyDescent="0.25"/>
    <row r="423" s="64" customFormat="1" x14ac:dyDescent="0.25"/>
    <row r="424" s="64" customFormat="1" x14ac:dyDescent="0.25"/>
    <row r="425" s="64" customFormat="1" x14ac:dyDescent="0.25"/>
    <row r="426" s="64" customFormat="1" x14ac:dyDescent="0.25"/>
    <row r="427" s="64" customFormat="1" x14ac:dyDescent="0.25"/>
    <row r="428" s="64" customFormat="1" x14ac:dyDescent="0.25"/>
    <row r="429" s="64" customFormat="1" x14ac:dyDescent="0.25"/>
    <row r="430" s="64" customFormat="1" x14ac:dyDescent="0.25"/>
    <row r="431" s="64" customFormat="1" x14ac:dyDescent="0.25"/>
    <row r="432" s="64" customFormat="1" x14ac:dyDescent="0.25"/>
    <row r="433" s="64" customFormat="1" x14ac:dyDescent="0.25"/>
    <row r="434" s="64" customFormat="1" x14ac:dyDescent="0.25"/>
    <row r="435" s="64" customFormat="1" x14ac:dyDescent="0.25"/>
    <row r="436" s="64" customFormat="1" x14ac:dyDescent="0.25"/>
    <row r="437" s="64" customFormat="1" x14ac:dyDescent="0.25"/>
    <row r="438" s="64" customFormat="1" x14ac:dyDescent="0.25"/>
    <row r="439" s="64" customFormat="1" x14ac:dyDescent="0.25"/>
    <row r="440" s="64" customFormat="1" x14ac:dyDescent="0.25"/>
    <row r="441" s="64" customFormat="1" x14ac:dyDescent="0.25"/>
    <row r="442" s="64" customFormat="1" x14ac:dyDescent="0.25"/>
    <row r="443" s="64" customFormat="1" x14ac:dyDescent="0.25"/>
    <row r="444" s="64" customFormat="1" x14ac:dyDescent="0.25"/>
    <row r="445" s="64" customFormat="1" x14ac:dyDescent="0.25"/>
    <row r="446" s="64" customFormat="1" x14ac:dyDescent="0.25"/>
    <row r="447" s="64" customFormat="1" x14ac:dyDescent="0.25"/>
    <row r="448" s="64" customFormat="1" x14ac:dyDescent="0.25"/>
    <row r="449" s="64" customFormat="1" x14ac:dyDescent="0.25"/>
    <row r="450" s="64" customFormat="1" x14ac:dyDescent="0.25"/>
    <row r="451" s="64" customFormat="1" x14ac:dyDescent="0.25"/>
    <row r="452" s="64" customFormat="1" x14ac:dyDescent="0.25"/>
    <row r="453" s="64" customFormat="1" x14ac:dyDescent="0.25"/>
    <row r="454" s="64" customFormat="1" x14ac:dyDescent="0.25"/>
    <row r="455" s="64" customFormat="1" x14ac:dyDescent="0.25"/>
    <row r="456" s="64" customFormat="1" x14ac:dyDescent="0.25"/>
    <row r="457" s="64" customFormat="1" x14ac:dyDescent="0.25"/>
    <row r="458" s="64" customFormat="1" x14ac:dyDescent="0.25"/>
    <row r="459" s="64" customFormat="1" x14ac:dyDescent="0.25"/>
    <row r="460" s="64" customFormat="1" x14ac:dyDescent="0.25"/>
    <row r="461" s="64" customFormat="1" x14ac:dyDescent="0.25"/>
    <row r="462" s="64" customFormat="1" x14ac:dyDescent="0.25"/>
    <row r="463" s="64" customFormat="1" x14ac:dyDescent="0.25"/>
    <row r="464" s="64" customFormat="1" x14ac:dyDescent="0.25"/>
    <row r="465" s="64" customFormat="1" x14ac:dyDescent="0.25"/>
    <row r="466" s="64" customFormat="1" x14ac:dyDescent="0.25"/>
    <row r="467" s="64" customFormat="1" x14ac:dyDescent="0.25"/>
    <row r="468" s="64" customFormat="1" x14ac:dyDescent="0.25"/>
    <row r="469" s="64" customFormat="1" x14ac:dyDescent="0.25"/>
    <row r="470" s="64" customFormat="1" x14ac:dyDescent="0.25"/>
    <row r="471" s="64" customFormat="1" x14ac:dyDescent="0.25"/>
    <row r="472" s="64" customFormat="1" x14ac:dyDescent="0.25"/>
    <row r="473" s="64" customFormat="1" x14ac:dyDescent="0.25"/>
    <row r="474" s="64" customFormat="1" x14ac:dyDescent="0.25"/>
    <row r="475" s="64" customFormat="1" x14ac:dyDescent="0.25"/>
    <row r="476" s="64" customFormat="1" x14ac:dyDescent="0.25"/>
    <row r="477" s="64" customFormat="1" x14ac:dyDescent="0.25"/>
    <row r="478" s="64" customFormat="1" x14ac:dyDescent="0.25"/>
    <row r="479" s="64" customFormat="1" x14ac:dyDescent="0.25"/>
    <row r="480" s="64" customFormat="1" x14ac:dyDescent="0.25"/>
    <row r="481" s="64" customFormat="1" x14ac:dyDescent="0.25"/>
    <row r="482" s="64" customFormat="1" x14ac:dyDescent="0.25"/>
    <row r="483" s="64" customFormat="1" x14ac:dyDescent="0.25"/>
    <row r="484" s="64" customFormat="1" x14ac:dyDescent="0.25"/>
    <row r="485" s="64" customFormat="1" x14ac:dyDescent="0.25"/>
    <row r="486" s="64" customFormat="1" x14ac:dyDescent="0.25"/>
    <row r="487" s="64" customFormat="1" x14ac:dyDescent="0.25"/>
    <row r="488" s="64" customFormat="1" x14ac:dyDescent="0.25"/>
    <row r="489" s="64" customFormat="1" x14ac:dyDescent="0.25"/>
    <row r="490" s="64" customFormat="1" x14ac:dyDescent="0.25"/>
    <row r="491" s="64" customFormat="1" x14ac:dyDescent="0.25"/>
    <row r="492" s="64" customFormat="1" x14ac:dyDescent="0.25"/>
    <row r="493" s="64" customFormat="1" x14ac:dyDescent="0.25"/>
    <row r="494" s="64" customFormat="1" x14ac:dyDescent="0.25"/>
    <row r="495" s="64" customFormat="1" x14ac:dyDescent="0.25"/>
    <row r="496" s="64" customFormat="1" x14ac:dyDescent="0.25"/>
    <row r="497" s="64" customFormat="1" x14ac:dyDescent="0.25"/>
    <row r="498" s="64" customFormat="1" x14ac:dyDescent="0.25"/>
    <row r="499" s="64" customFormat="1" x14ac:dyDescent="0.25"/>
    <row r="500" s="64" customFormat="1" x14ac:dyDescent="0.25"/>
    <row r="501" s="64" customFormat="1" x14ac:dyDescent="0.25"/>
    <row r="502" s="64" customFormat="1" x14ac:dyDescent="0.25"/>
    <row r="503" s="64" customFormat="1" x14ac:dyDescent="0.25"/>
    <row r="504" s="64" customFormat="1" x14ac:dyDescent="0.25"/>
    <row r="505" s="64" customFormat="1" x14ac:dyDescent="0.25"/>
    <row r="506" s="64" customFormat="1" x14ac:dyDescent="0.25"/>
    <row r="507" s="64" customFormat="1" x14ac:dyDescent="0.25"/>
    <row r="508" s="64" customFormat="1" x14ac:dyDescent="0.25"/>
    <row r="509" s="64" customFormat="1" x14ac:dyDescent="0.25"/>
    <row r="510" s="64" customFormat="1" x14ac:dyDescent="0.25"/>
    <row r="511" s="64" customFormat="1" x14ac:dyDescent="0.25"/>
    <row r="512" s="64" customFormat="1" x14ac:dyDescent="0.25"/>
    <row r="513" s="64" customFormat="1" x14ac:dyDescent="0.25"/>
    <row r="514" s="64" customFormat="1" x14ac:dyDescent="0.25"/>
    <row r="515" s="64" customFormat="1" x14ac:dyDescent="0.25"/>
    <row r="516" s="64" customFormat="1" x14ac:dyDescent="0.25"/>
    <row r="517" s="64" customFormat="1" x14ac:dyDescent="0.25"/>
    <row r="518" s="64" customFormat="1" x14ac:dyDescent="0.25"/>
    <row r="519" s="64" customFormat="1" x14ac:dyDescent="0.25"/>
    <row r="520" s="64" customFormat="1" x14ac:dyDescent="0.25"/>
    <row r="521" s="64" customFormat="1" x14ac:dyDescent="0.25"/>
    <row r="522" s="64" customFormat="1" x14ac:dyDescent="0.25"/>
    <row r="523" s="64" customFormat="1" x14ac:dyDescent="0.25"/>
    <row r="524" s="64" customFormat="1" x14ac:dyDescent="0.25"/>
    <row r="525" s="64" customFormat="1" x14ac:dyDescent="0.25"/>
    <row r="526" s="64" customFormat="1" x14ac:dyDescent="0.25"/>
    <row r="527" s="64" customFormat="1" x14ac:dyDescent="0.25"/>
    <row r="528" s="64" customFormat="1" x14ac:dyDescent="0.25"/>
    <row r="529" s="64" customFormat="1" x14ac:dyDescent="0.25"/>
    <row r="530" s="64" customFormat="1" x14ac:dyDescent="0.25"/>
    <row r="531" s="64" customFormat="1" x14ac:dyDescent="0.25"/>
    <row r="532" s="64" customFormat="1" x14ac:dyDescent="0.25"/>
    <row r="533" s="64" customFormat="1" x14ac:dyDescent="0.25"/>
    <row r="534" s="64" customFormat="1" x14ac:dyDescent="0.25"/>
    <row r="535" s="64" customFormat="1" x14ac:dyDescent="0.25"/>
    <row r="536" s="64" customFormat="1" x14ac:dyDescent="0.25"/>
    <row r="537" s="64" customFormat="1" x14ac:dyDescent="0.25"/>
    <row r="538" s="64" customFormat="1" x14ac:dyDescent="0.25"/>
    <row r="539" s="64" customFormat="1" x14ac:dyDescent="0.25"/>
    <row r="540" s="64" customFormat="1" x14ac:dyDescent="0.25"/>
    <row r="541" s="64" customFormat="1" x14ac:dyDescent="0.25"/>
    <row r="542" s="64" customFormat="1" x14ac:dyDescent="0.25"/>
    <row r="543" s="64" customFormat="1" x14ac:dyDescent="0.25"/>
    <row r="544" s="64" customFormat="1" x14ac:dyDescent="0.25"/>
    <row r="545" s="64" customFormat="1" x14ac:dyDescent="0.25"/>
    <row r="546" s="64" customFormat="1" x14ac:dyDescent="0.25"/>
    <row r="547" s="64" customFormat="1" x14ac:dyDescent="0.25"/>
    <row r="548" s="64" customFormat="1" x14ac:dyDescent="0.25"/>
    <row r="549" s="64" customFormat="1" x14ac:dyDescent="0.25"/>
    <row r="550" s="64" customFormat="1" x14ac:dyDescent="0.25"/>
    <row r="551" s="64" customFormat="1" x14ac:dyDescent="0.25"/>
    <row r="552" s="64" customFormat="1" x14ac:dyDescent="0.25"/>
    <row r="553" s="64" customFormat="1" x14ac:dyDescent="0.25"/>
    <row r="554" s="64" customFormat="1" x14ac:dyDescent="0.25"/>
    <row r="555" s="64" customFormat="1" x14ac:dyDescent="0.25"/>
    <row r="556" s="64" customFormat="1" x14ac:dyDescent="0.25"/>
    <row r="557" s="64" customFormat="1" x14ac:dyDescent="0.25"/>
    <row r="558" s="64" customFormat="1" x14ac:dyDescent="0.25"/>
    <row r="559" s="64" customFormat="1" x14ac:dyDescent="0.25"/>
    <row r="560" s="64" customFormat="1" x14ac:dyDescent="0.25"/>
    <row r="561" s="64" customFormat="1" x14ac:dyDescent="0.25"/>
    <row r="562" s="64" customFormat="1" x14ac:dyDescent="0.25"/>
    <row r="563" s="64" customFormat="1" x14ac:dyDescent="0.25"/>
    <row r="564" s="64" customFormat="1" x14ac:dyDescent="0.25"/>
    <row r="565" s="64" customFormat="1" x14ac:dyDescent="0.25"/>
    <row r="566" s="64" customFormat="1" x14ac:dyDescent="0.25"/>
    <row r="567" s="64" customFormat="1" x14ac:dyDescent="0.25"/>
    <row r="568" s="64" customFormat="1" x14ac:dyDescent="0.25"/>
    <row r="569" s="64" customFormat="1" x14ac:dyDescent="0.25"/>
    <row r="570" s="64" customFormat="1" x14ac:dyDescent="0.25"/>
    <row r="571" s="64" customFormat="1" x14ac:dyDescent="0.25"/>
    <row r="572" s="64" customFormat="1" x14ac:dyDescent="0.25"/>
    <row r="573" s="64" customFormat="1" x14ac:dyDescent="0.25"/>
    <row r="574" s="64" customFormat="1" x14ac:dyDescent="0.25"/>
    <row r="575" s="64" customFormat="1" x14ac:dyDescent="0.25"/>
    <row r="576" s="64" customFormat="1" x14ac:dyDescent="0.25"/>
    <row r="577" s="64" customFormat="1" x14ac:dyDescent="0.25"/>
    <row r="578" s="64" customFormat="1" x14ac:dyDescent="0.25"/>
    <row r="579" s="64" customFormat="1" x14ac:dyDescent="0.25"/>
    <row r="580" s="64" customFormat="1" x14ac:dyDescent="0.25"/>
    <row r="581" s="64" customFormat="1" x14ac:dyDescent="0.25"/>
    <row r="582" s="64" customFormat="1" x14ac:dyDescent="0.25"/>
    <row r="583" s="64" customFormat="1" x14ac:dyDescent="0.25"/>
    <row r="584" s="64" customFormat="1" x14ac:dyDescent="0.25"/>
    <row r="585" s="64" customFormat="1" x14ac:dyDescent="0.25"/>
    <row r="586" s="64" customFormat="1" x14ac:dyDescent="0.25"/>
    <row r="587" s="64" customFormat="1" x14ac:dyDescent="0.25"/>
    <row r="588" s="64" customFormat="1" x14ac:dyDescent="0.25"/>
    <row r="589" s="64" customFormat="1" x14ac:dyDescent="0.25"/>
    <row r="590" s="64" customFormat="1" x14ac:dyDescent="0.25"/>
    <row r="591" s="64" customFormat="1" x14ac:dyDescent="0.25"/>
    <row r="592" s="64" customFormat="1" x14ac:dyDescent="0.25"/>
    <row r="593" s="64" customFormat="1" x14ac:dyDescent="0.25"/>
    <row r="594" s="64" customFormat="1" x14ac:dyDescent="0.25"/>
    <row r="595" s="64" customFormat="1" x14ac:dyDescent="0.25"/>
    <row r="596" s="64" customFormat="1" x14ac:dyDescent="0.25"/>
    <row r="597" s="64" customFormat="1" x14ac:dyDescent="0.25"/>
    <row r="598" s="64" customFormat="1" x14ac:dyDescent="0.25"/>
    <row r="599" s="64" customFormat="1" x14ac:dyDescent="0.25"/>
    <row r="600" s="64" customFormat="1" x14ac:dyDescent="0.25"/>
    <row r="601" s="64" customFormat="1" x14ac:dyDescent="0.25"/>
    <row r="602" s="64" customFormat="1" x14ac:dyDescent="0.25"/>
    <row r="603" s="64" customFormat="1" x14ac:dyDescent="0.25"/>
    <row r="604" s="64" customFormat="1" x14ac:dyDescent="0.25"/>
    <row r="605" s="64" customFormat="1" x14ac:dyDescent="0.25"/>
    <row r="606" s="64" customFormat="1" x14ac:dyDescent="0.25"/>
    <row r="607" s="64" customFormat="1" x14ac:dyDescent="0.25"/>
    <row r="608" s="64" customFormat="1" x14ac:dyDescent="0.25"/>
    <row r="609" s="64" customFormat="1" x14ac:dyDescent="0.25"/>
    <row r="610" s="64" customFormat="1" x14ac:dyDescent="0.25"/>
    <row r="611" s="64" customFormat="1" x14ac:dyDescent="0.25"/>
    <row r="612" s="64" customFormat="1" x14ac:dyDescent="0.25"/>
    <row r="613" s="64" customFormat="1" x14ac:dyDescent="0.25"/>
    <row r="614" s="64" customFormat="1" x14ac:dyDescent="0.25"/>
    <row r="615" s="64" customFormat="1" x14ac:dyDescent="0.25"/>
    <row r="616" s="64" customFormat="1" x14ac:dyDescent="0.25"/>
    <row r="617" s="64" customFormat="1" x14ac:dyDescent="0.25"/>
    <row r="618" s="64" customFormat="1" x14ac:dyDescent="0.25"/>
    <row r="619" s="64" customFormat="1" x14ac:dyDescent="0.25"/>
    <row r="620" s="64" customFormat="1" x14ac:dyDescent="0.25"/>
    <row r="621" s="64" customFormat="1" x14ac:dyDescent="0.25"/>
    <row r="622" s="64" customFormat="1" x14ac:dyDescent="0.25"/>
    <row r="623" s="64" customFormat="1" x14ac:dyDescent="0.25"/>
    <row r="624" s="64" customFormat="1" x14ac:dyDescent="0.25"/>
    <row r="625" s="64" customFormat="1" x14ac:dyDescent="0.25"/>
    <row r="626" s="64" customFormat="1" x14ac:dyDescent="0.25"/>
    <row r="627" s="64" customFormat="1" x14ac:dyDescent="0.25"/>
    <row r="628" s="64" customFormat="1" x14ac:dyDescent="0.25"/>
    <row r="629" s="64" customFormat="1" x14ac:dyDescent="0.25"/>
    <row r="630" s="64" customFormat="1" x14ac:dyDescent="0.25"/>
    <row r="631" s="64" customFormat="1" x14ac:dyDescent="0.25"/>
    <row r="632" s="64" customFormat="1" x14ac:dyDescent="0.25"/>
    <row r="633" s="64" customFormat="1" x14ac:dyDescent="0.25"/>
    <row r="634" s="64" customFormat="1" x14ac:dyDescent="0.25"/>
    <row r="635" s="64" customFormat="1" x14ac:dyDescent="0.25"/>
    <row r="636" s="64" customFormat="1" x14ac:dyDescent="0.25"/>
    <row r="637" s="64" customFormat="1" x14ac:dyDescent="0.25"/>
    <row r="638" s="64" customFormat="1" x14ac:dyDescent="0.25"/>
    <row r="639" s="64" customFormat="1" x14ac:dyDescent="0.25"/>
    <row r="640" s="64" customFormat="1" x14ac:dyDescent="0.25"/>
    <row r="641" s="64" customFormat="1" x14ac:dyDescent="0.25"/>
    <row r="642" s="64" customFormat="1" x14ac:dyDescent="0.25"/>
    <row r="643" s="64" customFormat="1" x14ac:dyDescent="0.25"/>
    <row r="644" s="64" customFormat="1" x14ac:dyDescent="0.25"/>
    <row r="645" s="64" customFormat="1" x14ac:dyDescent="0.25"/>
    <row r="646" s="64" customFormat="1" x14ac:dyDescent="0.25"/>
    <row r="647" s="64" customFormat="1" x14ac:dyDescent="0.25"/>
    <row r="648" s="64" customFormat="1" x14ac:dyDescent="0.25"/>
    <row r="649" s="64" customFormat="1" x14ac:dyDescent="0.25"/>
    <row r="650" s="64" customFormat="1" x14ac:dyDescent="0.25"/>
    <row r="651" s="64" customFormat="1" x14ac:dyDescent="0.25"/>
    <row r="652" s="64" customFormat="1" x14ac:dyDescent="0.25"/>
    <row r="653" s="64" customFormat="1" x14ac:dyDescent="0.25"/>
    <row r="654" s="64" customFormat="1" x14ac:dyDescent="0.25"/>
    <row r="655" s="64" customFormat="1" x14ac:dyDescent="0.25"/>
    <row r="656" s="64" customFormat="1" x14ac:dyDescent="0.25"/>
    <row r="657" s="64" customFormat="1" x14ac:dyDescent="0.25"/>
    <row r="658" s="64" customFormat="1" x14ac:dyDescent="0.25"/>
    <row r="659" s="64" customFormat="1" x14ac:dyDescent="0.25"/>
    <row r="660" s="64" customFormat="1" x14ac:dyDescent="0.25"/>
    <row r="661" s="64" customFormat="1" x14ac:dyDescent="0.25"/>
    <row r="662" s="64" customFormat="1" x14ac:dyDescent="0.25"/>
    <row r="663" s="64" customFormat="1" x14ac:dyDescent="0.25"/>
    <row r="664" s="64" customFormat="1" x14ac:dyDescent="0.25"/>
    <row r="665" s="64" customFormat="1" x14ac:dyDescent="0.25"/>
    <row r="666" s="64" customFormat="1" x14ac:dyDescent="0.25"/>
    <row r="667" s="64" customFormat="1" x14ac:dyDescent="0.25"/>
    <row r="668" s="64" customFormat="1" x14ac:dyDescent="0.25"/>
    <row r="669" s="64" customFormat="1" x14ac:dyDescent="0.25"/>
    <row r="670" s="64" customFormat="1" x14ac:dyDescent="0.25"/>
    <row r="671" s="64" customFormat="1" x14ac:dyDescent="0.25"/>
    <row r="672" s="64" customFormat="1" x14ac:dyDescent="0.25"/>
    <row r="673" s="64" customFormat="1" x14ac:dyDescent="0.25"/>
    <row r="674" s="64" customFormat="1" x14ac:dyDescent="0.25"/>
    <row r="675" s="64" customFormat="1" x14ac:dyDescent="0.25"/>
    <row r="676" s="64" customFormat="1" x14ac:dyDescent="0.25"/>
    <row r="677" s="64" customFormat="1" x14ac:dyDescent="0.25"/>
    <row r="678" s="64" customFormat="1" x14ac:dyDescent="0.25"/>
    <row r="679" s="64" customFormat="1" x14ac:dyDescent="0.25"/>
    <row r="680" s="64" customFormat="1" x14ac:dyDescent="0.25"/>
    <row r="681" s="64" customFormat="1" x14ac:dyDescent="0.25"/>
    <row r="682" s="64" customFormat="1" x14ac:dyDescent="0.25"/>
    <row r="683" s="64" customFormat="1" x14ac:dyDescent="0.25"/>
    <row r="684" s="64" customFormat="1" x14ac:dyDescent="0.25"/>
    <row r="685" s="64" customFormat="1" x14ac:dyDescent="0.25"/>
    <row r="686" s="64" customFormat="1" x14ac:dyDescent="0.25"/>
    <row r="687" s="64" customFormat="1" x14ac:dyDescent="0.25"/>
    <row r="688" s="64" customFormat="1" x14ac:dyDescent="0.25"/>
    <row r="689" s="64" customFormat="1" x14ac:dyDescent="0.25"/>
    <row r="690" s="64" customFormat="1" x14ac:dyDescent="0.25"/>
    <row r="691" s="64" customFormat="1" x14ac:dyDescent="0.25"/>
    <row r="692" s="64" customFormat="1" x14ac:dyDescent="0.25"/>
    <row r="693" s="64" customFormat="1" x14ac:dyDescent="0.25"/>
    <row r="694" s="64" customFormat="1" x14ac:dyDescent="0.25"/>
    <row r="695" s="64" customFormat="1" x14ac:dyDescent="0.25"/>
    <row r="696" s="64" customFormat="1" x14ac:dyDescent="0.25"/>
    <row r="697" s="64" customFormat="1" x14ac:dyDescent="0.25"/>
    <row r="698" s="64" customFormat="1" x14ac:dyDescent="0.25"/>
    <row r="699" s="64" customFormat="1" x14ac:dyDescent="0.25"/>
    <row r="700" s="64" customFormat="1" x14ac:dyDescent="0.25"/>
    <row r="701" s="64" customFormat="1" x14ac:dyDescent="0.25"/>
    <row r="702" s="64" customFormat="1" x14ac:dyDescent="0.25"/>
    <row r="703" s="64" customFormat="1" x14ac:dyDescent="0.25"/>
    <row r="704" s="64" customFormat="1" x14ac:dyDescent="0.25"/>
    <row r="705" s="64" customFormat="1" x14ac:dyDescent="0.25"/>
    <row r="706" s="64" customFormat="1" x14ac:dyDescent="0.25"/>
    <row r="707" s="64" customFormat="1" x14ac:dyDescent="0.25"/>
    <row r="708" s="64" customFormat="1" x14ac:dyDescent="0.25"/>
    <row r="709" s="64" customFormat="1" x14ac:dyDescent="0.25"/>
    <row r="710" s="64" customFormat="1" x14ac:dyDescent="0.25"/>
    <row r="711" s="64" customFormat="1" x14ac:dyDescent="0.25"/>
    <row r="712" s="64" customFormat="1" x14ac:dyDescent="0.25"/>
    <row r="713" s="64" customFormat="1" x14ac:dyDescent="0.25"/>
    <row r="714" s="64" customFormat="1" x14ac:dyDescent="0.25"/>
    <row r="715" s="64" customFormat="1" x14ac:dyDescent="0.25"/>
    <row r="716" s="64" customFormat="1" x14ac:dyDescent="0.25"/>
    <row r="717" s="64" customFormat="1" x14ac:dyDescent="0.25"/>
    <row r="718" s="64" customFormat="1" x14ac:dyDescent="0.25"/>
    <row r="719" s="64" customFormat="1" x14ac:dyDescent="0.25"/>
    <row r="720" s="64" customFormat="1" x14ac:dyDescent="0.25"/>
    <row r="721" s="64" customFormat="1" x14ac:dyDescent="0.25"/>
    <row r="722" s="64" customFormat="1" x14ac:dyDescent="0.25"/>
    <row r="723" s="64" customFormat="1" x14ac:dyDescent="0.25"/>
    <row r="724" s="64" customFormat="1" x14ac:dyDescent="0.25"/>
    <row r="725" s="64" customFormat="1" x14ac:dyDescent="0.25"/>
    <row r="726" s="64" customFormat="1" x14ac:dyDescent="0.25"/>
    <row r="727" s="64" customFormat="1" x14ac:dyDescent="0.25"/>
    <row r="728" s="64" customFormat="1" x14ac:dyDescent="0.25"/>
    <row r="729" s="64" customFormat="1" x14ac:dyDescent="0.25"/>
    <row r="730" s="64" customFormat="1" x14ac:dyDescent="0.25"/>
    <row r="731" s="64" customFormat="1" x14ac:dyDescent="0.25"/>
    <row r="732" s="64" customFormat="1" x14ac:dyDescent="0.25"/>
    <row r="733" s="64" customFormat="1" x14ac:dyDescent="0.25"/>
    <row r="734" s="64" customFormat="1" x14ac:dyDescent="0.25"/>
    <row r="735" s="64" customFormat="1" x14ac:dyDescent="0.25"/>
    <row r="736" s="64" customFormat="1" x14ac:dyDescent="0.25"/>
    <row r="737" s="64" customFormat="1" x14ac:dyDescent="0.25"/>
    <row r="738" s="64" customFormat="1" x14ac:dyDescent="0.25"/>
    <row r="739" s="64" customFormat="1" x14ac:dyDescent="0.25"/>
    <row r="740" s="64" customFormat="1" x14ac:dyDescent="0.25"/>
    <row r="741" s="64" customFormat="1" x14ac:dyDescent="0.25"/>
    <row r="742" s="64" customFormat="1" x14ac:dyDescent="0.25"/>
    <row r="743" s="64" customFormat="1" x14ac:dyDescent="0.25"/>
    <row r="744" s="64" customFormat="1" x14ac:dyDescent="0.25"/>
    <row r="745" s="64" customFormat="1" x14ac:dyDescent="0.25"/>
    <row r="746" s="64" customFormat="1" x14ac:dyDescent="0.25"/>
    <row r="747" s="64" customFormat="1" x14ac:dyDescent="0.25"/>
    <row r="748" s="64" customFormat="1" x14ac:dyDescent="0.25"/>
    <row r="749" s="64" customFormat="1" x14ac:dyDescent="0.25"/>
    <row r="750" s="64" customFormat="1" x14ac:dyDescent="0.25"/>
    <row r="751" s="64" customFormat="1" x14ac:dyDescent="0.25"/>
    <row r="752" s="64" customFormat="1" x14ac:dyDescent="0.25"/>
    <row r="753" s="64" customFormat="1" x14ac:dyDescent="0.25"/>
    <row r="754" s="64" customFormat="1" x14ac:dyDescent="0.25"/>
    <row r="755" s="64" customFormat="1" x14ac:dyDescent="0.25"/>
    <row r="756" s="64" customFormat="1" x14ac:dyDescent="0.25"/>
    <row r="757" s="64" customFormat="1" x14ac:dyDescent="0.25"/>
    <row r="758" s="64" customFormat="1" x14ac:dyDescent="0.25"/>
    <row r="759" s="64" customFormat="1" x14ac:dyDescent="0.25"/>
    <row r="760" s="64" customFormat="1" x14ac:dyDescent="0.25"/>
    <row r="761" s="64" customFormat="1" x14ac:dyDescent="0.25"/>
    <row r="762" s="64" customFormat="1" x14ac:dyDescent="0.25"/>
    <row r="763" s="64" customFormat="1" x14ac:dyDescent="0.25"/>
    <row r="764" s="64" customFormat="1" x14ac:dyDescent="0.25"/>
    <row r="765" s="64" customFormat="1" x14ac:dyDescent="0.25"/>
    <row r="766" s="64" customFormat="1" x14ac:dyDescent="0.25"/>
    <row r="767" s="64" customFormat="1" x14ac:dyDescent="0.25"/>
    <row r="768" s="64" customFormat="1" x14ac:dyDescent="0.25"/>
    <row r="769" s="64" customFormat="1" x14ac:dyDescent="0.25"/>
    <row r="770" s="64" customFormat="1" x14ac:dyDescent="0.25"/>
    <row r="771" s="64" customFormat="1" x14ac:dyDescent="0.25"/>
    <row r="772" s="64" customFormat="1" x14ac:dyDescent="0.25"/>
    <row r="773" s="64" customFormat="1" x14ac:dyDescent="0.25"/>
    <row r="774" s="64" customFormat="1" x14ac:dyDescent="0.25"/>
    <row r="775" s="64" customFormat="1" x14ac:dyDescent="0.25"/>
    <row r="776" s="64" customFormat="1" x14ac:dyDescent="0.25"/>
    <row r="777" s="64" customFormat="1" x14ac:dyDescent="0.25"/>
    <row r="778" s="64" customFormat="1" x14ac:dyDescent="0.25"/>
    <row r="779" s="64" customFormat="1" x14ac:dyDescent="0.25"/>
    <row r="780" s="64" customFormat="1" x14ac:dyDescent="0.25"/>
    <row r="781" s="64" customFormat="1" x14ac:dyDescent="0.25"/>
    <row r="782" s="64" customFormat="1" x14ac:dyDescent="0.25"/>
    <row r="783" s="64" customFormat="1" x14ac:dyDescent="0.25"/>
    <row r="784" s="64" customFormat="1" x14ac:dyDescent="0.25"/>
    <row r="785" s="64" customFormat="1" x14ac:dyDescent="0.25"/>
    <row r="786" s="64" customFormat="1" x14ac:dyDescent="0.25"/>
    <row r="787" s="64" customFormat="1" x14ac:dyDescent="0.25"/>
    <row r="788" s="64" customFormat="1" x14ac:dyDescent="0.25"/>
    <row r="789" s="64" customFormat="1" x14ac:dyDescent="0.25"/>
    <row r="790" s="64" customFormat="1" x14ac:dyDescent="0.25"/>
    <row r="791" s="64" customFormat="1" x14ac:dyDescent="0.25"/>
    <row r="792" s="64" customFormat="1" x14ac:dyDescent="0.25"/>
    <row r="793" s="64" customFormat="1" x14ac:dyDescent="0.25"/>
    <row r="794" s="64" customFormat="1" x14ac:dyDescent="0.25"/>
    <row r="795" s="64" customFormat="1" x14ac:dyDescent="0.25"/>
    <row r="796" s="64" customFormat="1" x14ac:dyDescent="0.25"/>
    <row r="797" s="64" customFormat="1" x14ac:dyDescent="0.25"/>
    <row r="798" s="64" customFormat="1" x14ac:dyDescent="0.25"/>
    <row r="799" s="64" customFormat="1" x14ac:dyDescent="0.25"/>
    <row r="800" s="64" customFormat="1" x14ac:dyDescent="0.25"/>
    <row r="801" s="64" customFormat="1" x14ac:dyDescent="0.25"/>
    <row r="802" s="64" customFormat="1" x14ac:dyDescent="0.25"/>
    <row r="803" s="64" customFormat="1" x14ac:dyDescent="0.25"/>
    <row r="804" s="64" customFormat="1" x14ac:dyDescent="0.25"/>
    <row r="805" s="64" customFormat="1" x14ac:dyDescent="0.25"/>
    <row r="806" s="64" customFormat="1" x14ac:dyDescent="0.25"/>
    <row r="807" s="64" customFormat="1" x14ac:dyDescent="0.25"/>
    <row r="808" s="64" customFormat="1" x14ac:dyDescent="0.25"/>
    <row r="809" s="64" customFormat="1" x14ac:dyDescent="0.25"/>
    <row r="810" s="64" customFormat="1" x14ac:dyDescent="0.25"/>
    <row r="811" s="64" customFormat="1" x14ac:dyDescent="0.25"/>
    <row r="812" s="64" customFormat="1" x14ac:dyDescent="0.25"/>
    <row r="813" s="64" customFormat="1" x14ac:dyDescent="0.25"/>
    <row r="814" s="64" customFormat="1" x14ac:dyDescent="0.25"/>
    <row r="815" s="64" customFormat="1" x14ac:dyDescent="0.25"/>
    <row r="816" s="64" customFormat="1" x14ac:dyDescent="0.25"/>
    <row r="817" s="64" customFormat="1" x14ac:dyDescent="0.25"/>
    <row r="818" s="64" customFormat="1" x14ac:dyDescent="0.25"/>
    <row r="819" s="64" customFormat="1" x14ac:dyDescent="0.25"/>
    <row r="820" s="64" customFormat="1" x14ac:dyDescent="0.25"/>
    <row r="821" s="64" customFormat="1" x14ac:dyDescent="0.25"/>
    <row r="822" s="64" customFormat="1" x14ac:dyDescent="0.25"/>
    <row r="823" s="64" customFormat="1" x14ac:dyDescent="0.25"/>
    <row r="824" s="64" customFormat="1" x14ac:dyDescent="0.25"/>
    <row r="825" s="64" customFormat="1" x14ac:dyDescent="0.25"/>
    <row r="826" s="64" customFormat="1" x14ac:dyDescent="0.25"/>
    <row r="827" s="64" customFormat="1" x14ac:dyDescent="0.25"/>
    <row r="828" s="64" customFormat="1" x14ac:dyDescent="0.25"/>
    <row r="829" s="64" customFormat="1" x14ac:dyDescent="0.25"/>
    <row r="830" s="64" customFormat="1" x14ac:dyDescent="0.25"/>
    <row r="831" s="64" customFormat="1" x14ac:dyDescent="0.25"/>
    <row r="832" s="64" customFormat="1" x14ac:dyDescent="0.25"/>
    <row r="833" s="64" customFormat="1" x14ac:dyDescent="0.25"/>
    <row r="834" s="64" customFormat="1" x14ac:dyDescent="0.25"/>
    <row r="835" s="64" customFormat="1" x14ac:dyDescent="0.25"/>
    <row r="836" s="64" customFormat="1" x14ac:dyDescent="0.25"/>
    <row r="837" s="64" customFormat="1" x14ac:dyDescent="0.25"/>
    <row r="838" s="64" customFormat="1" x14ac:dyDescent="0.25"/>
    <row r="839" s="64" customFormat="1" x14ac:dyDescent="0.25"/>
    <row r="840" s="64" customFormat="1" x14ac:dyDescent="0.25"/>
    <row r="841" s="64" customFormat="1" x14ac:dyDescent="0.25"/>
    <row r="842" s="64" customFormat="1" x14ac:dyDescent="0.25"/>
    <row r="843" s="64" customFormat="1" x14ac:dyDescent="0.25"/>
    <row r="844" s="64" customFormat="1" x14ac:dyDescent="0.25"/>
    <row r="845" s="64" customFormat="1" x14ac:dyDescent="0.25"/>
    <row r="846" s="64" customFormat="1" x14ac:dyDescent="0.25"/>
    <row r="847" s="64" customFormat="1" x14ac:dyDescent="0.25"/>
    <row r="848" s="64" customFormat="1" x14ac:dyDescent="0.25"/>
    <row r="849" s="64" customFormat="1" x14ac:dyDescent="0.25"/>
    <row r="850" s="64" customFormat="1" x14ac:dyDescent="0.25"/>
    <row r="851" s="64" customFormat="1" x14ac:dyDescent="0.25"/>
    <row r="852" s="64" customFormat="1" x14ac:dyDescent="0.25"/>
    <row r="853" s="64" customFormat="1" x14ac:dyDescent="0.25"/>
    <row r="854" s="64" customFormat="1" x14ac:dyDescent="0.25"/>
    <row r="855" s="64" customFormat="1" x14ac:dyDescent="0.25"/>
    <row r="856" s="64" customFormat="1" x14ac:dyDescent="0.25"/>
    <row r="857" s="64" customFormat="1" x14ac:dyDescent="0.25"/>
    <row r="858" s="64" customFormat="1" x14ac:dyDescent="0.25"/>
    <row r="859" s="64" customFormat="1" x14ac:dyDescent="0.25"/>
    <row r="860" s="64" customFormat="1" x14ac:dyDescent="0.25"/>
    <row r="861" s="64" customFormat="1" x14ac:dyDescent="0.25"/>
    <row r="862" s="64" customFormat="1" x14ac:dyDescent="0.25"/>
    <row r="863" s="64" customFormat="1" x14ac:dyDescent="0.25"/>
    <row r="864" s="64" customFormat="1" x14ac:dyDescent="0.25"/>
    <row r="865" s="64" customFormat="1" x14ac:dyDescent="0.25"/>
    <row r="866" s="64" customFormat="1" x14ac:dyDescent="0.25"/>
    <row r="867" s="64" customFormat="1" x14ac:dyDescent="0.25"/>
    <row r="868" s="64" customFormat="1" x14ac:dyDescent="0.25"/>
    <row r="869" s="64" customFormat="1" x14ac:dyDescent="0.25"/>
    <row r="870" s="64" customFormat="1" x14ac:dyDescent="0.25"/>
    <row r="871" s="64" customFormat="1" x14ac:dyDescent="0.25"/>
    <row r="872" s="64" customFormat="1" x14ac:dyDescent="0.25"/>
    <row r="873" s="64" customFormat="1" x14ac:dyDescent="0.25"/>
    <row r="874" s="64" customFormat="1" x14ac:dyDescent="0.25"/>
    <row r="875" s="64" customFormat="1" x14ac:dyDescent="0.25"/>
    <row r="876" s="64" customFormat="1" x14ac:dyDescent="0.25"/>
    <row r="877" s="64" customFormat="1" x14ac:dyDescent="0.25"/>
    <row r="878" s="64" customFormat="1" x14ac:dyDescent="0.25"/>
    <row r="879" s="64" customFormat="1" x14ac:dyDescent="0.25"/>
    <row r="880" s="64" customFormat="1" x14ac:dyDescent="0.25"/>
    <row r="881" s="64" customFormat="1" x14ac:dyDescent="0.25"/>
    <row r="882" s="64" customFormat="1" x14ac:dyDescent="0.25"/>
    <row r="883" s="64" customFormat="1" x14ac:dyDescent="0.25"/>
    <row r="884" s="64" customFormat="1" x14ac:dyDescent="0.25"/>
    <row r="885" s="64" customFormat="1" x14ac:dyDescent="0.25"/>
    <row r="886" s="64" customFormat="1" x14ac:dyDescent="0.25"/>
    <row r="887" s="64" customFormat="1" x14ac:dyDescent="0.25"/>
    <row r="888" s="64" customFormat="1" x14ac:dyDescent="0.25"/>
    <row r="889" s="64" customFormat="1" x14ac:dyDescent="0.25"/>
    <row r="890" s="64" customFormat="1" x14ac:dyDescent="0.25"/>
    <row r="891" s="64" customFormat="1" x14ac:dyDescent="0.25"/>
    <row r="892" s="64" customFormat="1" x14ac:dyDescent="0.25"/>
    <row r="893" s="64" customFormat="1" x14ac:dyDescent="0.25"/>
    <row r="894" s="64" customFormat="1" x14ac:dyDescent="0.25"/>
    <row r="895" s="64" customFormat="1" x14ac:dyDescent="0.25"/>
    <row r="896" s="64" customFormat="1" x14ac:dyDescent="0.25"/>
    <row r="897" s="64" customFormat="1" x14ac:dyDescent="0.25"/>
    <row r="898" s="64" customFormat="1" x14ac:dyDescent="0.25"/>
    <row r="899" s="64" customFormat="1" x14ac:dyDescent="0.25"/>
    <row r="900" s="64" customFormat="1" x14ac:dyDescent="0.25"/>
    <row r="901" s="64" customFormat="1" x14ac:dyDescent="0.25"/>
    <row r="902" s="64" customFormat="1" x14ac:dyDescent="0.25"/>
    <row r="903" s="64" customFormat="1" x14ac:dyDescent="0.25"/>
    <row r="904" s="64" customFormat="1" x14ac:dyDescent="0.25"/>
    <row r="905" s="64" customFormat="1" x14ac:dyDescent="0.25"/>
    <row r="906" s="64" customFormat="1" x14ac:dyDescent="0.25"/>
    <row r="907" s="64" customFormat="1" x14ac:dyDescent="0.25"/>
    <row r="908" s="64" customFormat="1" x14ac:dyDescent="0.25"/>
    <row r="909" s="64" customFormat="1" x14ac:dyDescent="0.25"/>
    <row r="910" s="64" customFormat="1" x14ac:dyDescent="0.25"/>
    <row r="911" s="64" customFormat="1" x14ac:dyDescent="0.25"/>
    <row r="912" s="64" customFormat="1" x14ac:dyDescent="0.25"/>
    <row r="913" s="64" customFormat="1" x14ac:dyDescent="0.25"/>
    <row r="914" s="64" customFormat="1" x14ac:dyDescent="0.25"/>
    <row r="915" s="64" customFormat="1" x14ac:dyDescent="0.25"/>
    <row r="916" s="64" customFormat="1" x14ac:dyDescent="0.25"/>
    <row r="917" s="64" customFormat="1" x14ac:dyDescent="0.25"/>
    <row r="918" s="64" customFormat="1" x14ac:dyDescent="0.25"/>
    <row r="919" s="64" customFormat="1" x14ac:dyDescent="0.25"/>
    <row r="920" s="64" customFormat="1" x14ac:dyDescent="0.25"/>
    <row r="921" s="64" customFormat="1" x14ac:dyDescent="0.25"/>
    <row r="922" s="64" customFormat="1" x14ac:dyDescent="0.25"/>
    <row r="923" s="64" customFormat="1" x14ac:dyDescent="0.25"/>
    <row r="924" s="64" customFormat="1" x14ac:dyDescent="0.25"/>
    <row r="925" s="64" customFormat="1" x14ac:dyDescent="0.25"/>
    <row r="926" s="64" customFormat="1" x14ac:dyDescent="0.25"/>
    <row r="927" s="64" customFormat="1" x14ac:dyDescent="0.25"/>
    <row r="928" s="64" customFormat="1" x14ac:dyDescent="0.25"/>
    <row r="929" s="64" customFormat="1" x14ac:dyDescent="0.25"/>
    <row r="930" s="64" customFormat="1" x14ac:dyDescent="0.25"/>
    <row r="931" s="64" customFormat="1" x14ac:dyDescent="0.25"/>
    <row r="932" s="64" customFormat="1" x14ac:dyDescent="0.25"/>
    <row r="933" s="64" customFormat="1" x14ac:dyDescent="0.25"/>
    <row r="934" s="64" customFormat="1" x14ac:dyDescent="0.25"/>
    <row r="935" s="64" customFormat="1" x14ac:dyDescent="0.25"/>
    <row r="936" s="64" customFormat="1" x14ac:dyDescent="0.25"/>
    <row r="937" s="64" customFormat="1" x14ac:dyDescent="0.25"/>
    <row r="938" s="64" customFormat="1" x14ac:dyDescent="0.25"/>
    <row r="939" s="64" customFormat="1" x14ac:dyDescent="0.25"/>
    <row r="940" s="64" customFormat="1" x14ac:dyDescent="0.25"/>
    <row r="941" s="64" customFormat="1" x14ac:dyDescent="0.25"/>
    <row r="942" s="64" customFormat="1" x14ac:dyDescent="0.25"/>
    <row r="943" s="64" customFormat="1" x14ac:dyDescent="0.25"/>
    <row r="944" s="64" customFormat="1" x14ac:dyDescent="0.25"/>
    <row r="945" s="64" customFormat="1" x14ac:dyDescent="0.25"/>
    <row r="946" s="64" customFormat="1" x14ac:dyDescent="0.25"/>
    <row r="947" s="64" customFormat="1" x14ac:dyDescent="0.25"/>
    <row r="948" s="64" customFormat="1" x14ac:dyDescent="0.25"/>
    <row r="949" s="64" customFormat="1" x14ac:dyDescent="0.25"/>
    <row r="950" s="64" customFormat="1" x14ac:dyDescent="0.25"/>
    <row r="951" s="64" customFormat="1" x14ac:dyDescent="0.25"/>
    <row r="952" s="64" customFormat="1" x14ac:dyDescent="0.25"/>
    <row r="953" s="64" customFormat="1" x14ac:dyDescent="0.25"/>
    <row r="954" s="64" customFormat="1" x14ac:dyDescent="0.25"/>
    <row r="955" s="64" customFormat="1" x14ac:dyDescent="0.25"/>
    <row r="956" s="64" customFormat="1" x14ac:dyDescent="0.25"/>
    <row r="957" s="64" customFormat="1" x14ac:dyDescent="0.25"/>
    <row r="958" s="64" customFormat="1" x14ac:dyDescent="0.25"/>
    <row r="959" s="64" customFormat="1" x14ac:dyDescent="0.25"/>
    <row r="960" s="64" customFormat="1" x14ac:dyDescent="0.25"/>
    <row r="961" s="64" customFormat="1" x14ac:dyDescent="0.25"/>
    <row r="962" s="64" customFormat="1" x14ac:dyDescent="0.25"/>
    <row r="963" s="64" customFormat="1" x14ac:dyDescent="0.25"/>
    <row r="964" s="64" customFormat="1" x14ac:dyDescent="0.25"/>
    <row r="965" s="64" customFormat="1" x14ac:dyDescent="0.25"/>
    <row r="966" s="64" customFormat="1" x14ac:dyDescent="0.25"/>
    <row r="967" s="64" customFormat="1" x14ac:dyDescent="0.25"/>
    <row r="968" s="64" customFormat="1" x14ac:dyDescent="0.25"/>
    <row r="969" s="64" customFormat="1" x14ac:dyDescent="0.25"/>
    <row r="970" s="64" customFormat="1" x14ac:dyDescent="0.25"/>
    <row r="971" s="64" customFormat="1" x14ac:dyDescent="0.25"/>
    <row r="972" s="64" customFormat="1" x14ac:dyDescent="0.25"/>
    <row r="973" s="64" customFormat="1" x14ac:dyDescent="0.25"/>
    <row r="974" s="64" customFormat="1" x14ac:dyDescent="0.25"/>
    <row r="975" s="64" customFormat="1" x14ac:dyDescent="0.25"/>
    <row r="976" s="64" customFormat="1" x14ac:dyDescent="0.25"/>
    <row r="977" s="64" customFormat="1" x14ac:dyDescent="0.25"/>
    <row r="978" s="64" customFormat="1" x14ac:dyDescent="0.25"/>
    <row r="979" s="64" customFormat="1" x14ac:dyDescent="0.25"/>
    <row r="980" s="64" customFormat="1" x14ac:dyDescent="0.25"/>
    <row r="981" s="64" customFormat="1" x14ac:dyDescent="0.25"/>
    <row r="982" s="64" customFormat="1" x14ac:dyDescent="0.25"/>
    <row r="983" s="64" customFormat="1" x14ac:dyDescent="0.25"/>
    <row r="984" s="64" customFormat="1" x14ac:dyDescent="0.25"/>
    <row r="985" s="64" customFormat="1" x14ac:dyDescent="0.25"/>
    <row r="986" s="64" customFormat="1" x14ac:dyDescent="0.25"/>
    <row r="987" s="64" customFormat="1" x14ac:dyDescent="0.25"/>
    <row r="988" s="64" customFormat="1" x14ac:dyDescent="0.25"/>
    <row r="989" s="64" customFormat="1" x14ac:dyDescent="0.25"/>
    <row r="990" s="64" customFormat="1" x14ac:dyDescent="0.25"/>
    <row r="991" s="64" customFormat="1" x14ac:dyDescent="0.25"/>
    <row r="992" s="64" customFormat="1" x14ac:dyDescent="0.25"/>
    <row r="993" s="64" customFormat="1" x14ac:dyDescent="0.25"/>
    <row r="994" s="64" customFormat="1" x14ac:dyDescent="0.25"/>
    <row r="995" s="64" customFormat="1" x14ac:dyDescent="0.25"/>
    <row r="996" s="64" customFormat="1" x14ac:dyDescent="0.25"/>
    <row r="997" s="64" customFormat="1" x14ac:dyDescent="0.25"/>
    <row r="998" s="64" customFormat="1" x14ac:dyDescent="0.25"/>
    <row r="999" s="64" customFormat="1" x14ac:dyDescent="0.25"/>
    <row r="1000" s="64" customFormat="1" x14ac:dyDescent="0.25"/>
    <row r="1001" s="64" customFormat="1" x14ac:dyDescent="0.25"/>
    <row r="1002" s="64" customFormat="1" x14ac:dyDescent="0.25"/>
    <row r="1003" s="64" customFormat="1" x14ac:dyDescent="0.25"/>
    <row r="1004" s="64" customFormat="1" x14ac:dyDescent="0.25"/>
    <row r="1005" s="64" customFormat="1" x14ac:dyDescent="0.25"/>
    <row r="1006" s="64" customFormat="1" x14ac:dyDescent="0.25"/>
    <row r="1007" s="64" customFormat="1" x14ac:dyDescent="0.25"/>
    <row r="1008" s="64" customFormat="1" x14ac:dyDescent="0.25"/>
    <row r="1009" s="64" customFormat="1" x14ac:dyDescent="0.25"/>
    <row r="1010" s="64" customFormat="1" x14ac:dyDescent="0.25"/>
    <row r="1011" s="64" customFormat="1" x14ac:dyDescent="0.25"/>
    <row r="1012" s="64" customFormat="1" x14ac:dyDescent="0.25"/>
    <row r="1013" s="64" customFormat="1" x14ac:dyDescent="0.25"/>
    <row r="1014" s="64" customFormat="1" x14ac:dyDescent="0.25"/>
    <row r="1015" s="64" customFormat="1" x14ac:dyDescent="0.25"/>
    <row r="1016" s="64" customFormat="1" x14ac:dyDescent="0.25"/>
    <row r="1017" s="64" customFormat="1" x14ac:dyDescent="0.25"/>
    <row r="1018" s="64" customFormat="1" x14ac:dyDescent="0.25"/>
    <row r="1019" s="64" customFormat="1" x14ac:dyDescent="0.25"/>
    <row r="1020" s="64" customFormat="1" x14ac:dyDescent="0.25"/>
    <row r="1021" s="64" customFormat="1" x14ac:dyDescent="0.25"/>
    <row r="1022" s="64" customFormat="1" x14ac:dyDescent="0.25"/>
    <row r="1023" s="64" customFormat="1" x14ac:dyDescent="0.25"/>
    <row r="1024" s="64" customFormat="1" x14ac:dyDescent="0.25"/>
    <row r="1025" s="64" customFormat="1" x14ac:dyDescent="0.25"/>
    <row r="1026" s="64" customFormat="1" x14ac:dyDescent="0.25"/>
    <row r="1027" s="64" customFormat="1" x14ac:dyDescent="0.25"/>
    <row r="1028" s="64" customFormat="1" x14ac:dyDescent="0.25"/>
    <row r="1029" s="64" customFormat="1" x14ac:dyDescent="0.25"/>
    <row r="1030" s="64" customFormat="1" x14ac:dyDescent="0.25"/>
    <row r="1031" s="64" customFormat="1" x14ac:dyDescent="0.25"/>
    <row r="1032" s="64" customFormat="1" x14ac:dyDescent="0.25"/>
    <row r="1033" s="64" customFormat="1" x14ac:dyDescent="0.25"/>
    <row r="1034" s="64" customFormat="1" x14ac:dyDescent="0.25"/>
    <row r="1035" s="64" customFormat="1" x14ac:dyDescent="0.25"/>
    <row r="1036" s="64" customFormat="1" x14ac:dyDescent="0.25"/>
    <row r="1037" s="64" customFormat="1" x14ac:dyDescent="0.25"/>
    <row r="1038" s="64" customFormat="1" x14ac:dyDescent="0.25"/>
    <row r="1039" s="64" customFormat="1" x14ac:dyDescent="0.25"/>
    <row r="1040" s="64" customFormat="1" x14ac:dyDescent="0.25"/>
    <row r="1041" s="64" customFormat="1" x14ac:dyDescent="0.25"/>
    <row r="1042" s="64" customFormat="1" x14ac:dyDescent="0.25"/>
    <row r="1043" s="64" customFormat="1" x14ac:dyDescent="0.25"/>
    <row r="1044" s="64" customFormat="1" x14ac:dyDescent="0.25"/>
    <row r="1045" s="64" customFormat="1" x14ac:dyDescent="0.25"/>
    <row r="1046" s="64" customFormat="1" x14ac:dyDescent="0.25"/>
    <row r="1047" s="64" customFormat="1" x14ac:dyDescent="0.25"/>
    <row r="1048" s="64" customFormat="1" x14ac:dyDescent="0.25"/>
    <row r="1049" s="64" customFormat="1" x14ac:dyDescent="0.25"/>
    <row r="1050" s="64" customFormat="1" x14ac:dyDescent="0.25"/>
    <row r="1051" s="64" customFormat="1" x14ac:dyDescent="0.25"/>
    <row r="1052" s="64" customFormat="1" x14ac:dyDescent="0.25"/>
    <row r="1053" s="64" customFormat="1" x14ac:dyDescent="0.25"/>
    <row r="1054" s="64" customFormat="1" x14ac:dyDescent="0.25"/>
    <row r="1055" s="64" customFormat="1" x14ac:dyDescent="0.25"/>
    <row r="1056" s="64" customFormat="1" x14ac:dyDescent="0.25"/>
    <row r="1057" s="64" customFormat="1" x14ac:dyDescent="0.25"/>
    <row r="1058" s="64" customFormat="1" x14ac:dyDescent="0.25"/>
    <row r="1059" s="64" customFormat="1" x14ac:dyDescent="0.25"/>
    <row r="1060" s="64" customFormat="1" x14ac:dyDescent="0.25"/>
    <row r="1061" s="64" customFormat="1" x14ac:dyDescent="0.25"/>
    <row r="1062" s="64" customFormat="1" x14ac:dyDescent="0.25"/>
    <row r="1063" s="64" customFormat="1" x14ac:dyDescent="0.25"/>
    <row r="1064" s="64" customFormat="1" x14ac:dyDescent="0.25"/>
    <row r="1065" s="64" customFormat="1" x14ac:dyDescent="0.25"/>
    <row r="1066" s="64" customFormat="1" x14ac:dyDescent="0.25"/>
    <row r="1067" s="64" customFormat="1" x14ac:dyDescent="0.25"/>
    <row r="1068" s="64" customFormat="1" x14ac:dyDescent="0.25"/>
    <row r="1069" s="64" customFormat="1" x14ac:dyDescent="0.25"/>
    <row r="1070" s="64" customFormat="1" x14ac:dyDescent="0.25"/>
    <row r="1071" s="64" customFormat="1" x14ac:dyDescent="0.25"/>
    <row r="1072" s="64" customFormat="1" x14ac:dyDescent="0.25"/>
    <row r="1073" s="64" customFormat="1" x14ac:dyDescent="0.25"/>
    <row r="1074" s="64" customFormat="1" x14ac:dyDescent="0.25"/>
    <row r="1075" s="64" customFormat="1" x14ac:dyDescent="0.25"/>
    <row r="1076" s="64" customFormat="1" x14ac:dyDescent="0.25"/>
    <row r="1077" s="64" customFormat="1" x14ac:dyDescent="0.25"/>
    <row r="1078" s="64" customFormat="1" x14ac:dyDescent="0.25"/>
    <row r="1079" s="64" customFormat="1" x14ac:dyDescent="0.25"/>
    <row r="1080" s="64" customFormat="1" x14ac:dyDescent="0.25"/>
    <row r="1081" s="64" customFormat="1" x14ac:dyDescent="0.25"/>
    <row r="1082" s="64" customFormat="1" x14ac:dyDescent="0.25"/>
    <row r="1083" s="64" customFormat="1" x14ac:dyDescent="0.25"/>
    <row r="1084" s="64" customFormat="1" x14ac:dyDescent="0.25"/>
    <row r="1085" s="64" customFormat="1" x14ac:dyDescent="0.25"/>
    <row r="1086" s="64" customFormat="1" x14ac:dyDescent="0.25"/>
    <row r="1087" s="64" customFormat="1" x14ac:dyDescent="0.25"/>
    <row r="1088" s="64" customFormat="1" x14ac:dyDescent="0.25"/>
    <row r="1089" s="64" customFormat="1" x14ac:dyDescent="0.25"/>
    <row r="1090" s="64" customFormat="1" x14ac:dyDescent="0.25"/>
    <row r="1091" s="64" customFormat="1" x14ac:dyDescent="0.25"/>
    <row r="1092" s="64" customFormat="1" x14ac:dyDescent="0.25"/>
    <row r="1093" s="64" customFormat="1" x14ac:dyDescent="0.25"/>
    <row r="1094" s="64" customFormat="1" x14ac:dyDescent="0.25"/>
    <row r="1095" s="64" customFormat="1" x14ac:dyDescent="0.25"/>
    <row r="1096" s="64" customFormat="1" x14ac:dyDescent="0.25"/>
    <row r="1097" s="64" customFormat="1" x14ac:dyDescent="0.25"/>
    <row r="1098" s="64" customFormat="1" x14ac:dyDescent="0.25"/>
    <row r="1099" s="64" customFormat="1" x14ac:dyDescent="0.25"/>
    <row r="1100" s="64" customFormat="1" x14ac:dyDescent="0.25"/>
    <row r="1101" s="64" customFormat="1" x14ac:dyDescent="0.25"/>
    <row r="1102" s="64" customFormat="1" x14ac:dyDescent="0.25"/>
    <row r="1103" s="64" customFormat="1" x14ac:dyDescent="0.25"/>
    <row r="1104" s="64" customFormat="1" x14ac:dyDescent="0.25"/>
    <row r="1105" s="64" customFormat="1" x14ac:dyDescent="0.25"/>
    <row r="1106" s="64" customFormat="1" x14ac:dyDescent="0.25"/>
    <row r="1107" s="64" customFormat="1" x14ac:dyDescent="0.25"/>
    <row r="1108" s="64" customFormat="1" x14ac:dyDescent="0.25"/>
    <row r="1109" s="64" customFormat="1" x14ac:dyDescent="0.25"/>
    <row r="1110" s="64" customFormat="1" x14ac:dyDescent="0.25"/>
    <row r="1111" s="64" customFormat="1" x14ac:dyDescent="0.25"/>
    <row r="1112" s="64" customFormat="1" x14ac:dyDescent="0.25"/>
    <row r="1113" s="64" customFormat="1" x14ac:dyDescent="0.25"/>
    <row r="1114" s="64" customFormat="1" x14ac:dyDescent="0.25"/>
    <row r="1115" s="64" customFormat="1" x14ac:dyDescent="0.25"/>
    <row r="1116" s="64" customFormat="1" x14ac:dyDescent="0.25"/>
    <row r="1117" s="64" customFormat="1" x14ac:dyDescent="0.25"/>
    <row r="1118" s="64" customFormat="1" x14ac:dyDescent="0.25"/>
    <row r="1119" s="64" customFormat="1" x14ac:dyDescent="0.25"/>
    <row r="1120" s="64" customFormat="1" x14ac:dyDescent="0.25"/>
    <row r="1121" s="64" customFormat="1" x14ac:dyDescent="0.25"/>
    <row r="1122" s="64" customFormat="1" x14ac:dyDescent="0.25"/>
    <row r="1123" s="64" customFormat="1" x14ac:dyDescent="0.25"/>
    <row r="1124" s="64" customFormat="1" x14ac:dyDescent="0.25"/>
    <row r="1125" s="64" customFormat="1" x14ac:dyDescent="0.25"/>
    <row r="1126" s="64" customFormat="1" x14ac:dyDescent="0.25"/>
    <row r="1127" s="64" customFormat="1" x14ac:dyDescent="0.25"/>
    <row r="1128" s="64" customFormat="1" x14ac:dyDescent="0.25"/>
    <row r="1129" s="64" customFormat="1" x14ac:dyDescent="0.25"/>
    <row r="1130" s="64" customFormat="1" x14ac:dyDescent="0.25"/>
    <row r="1131" s="64" customFormat="1" x14ac:dyDescent="0.25"/>
    <row r="1132" s="64" customFormat="1" x14ac:dyDescent="0.25"/>
    <row r="1133" s="64" customFormat="1" x14ac:dyDescent="0.25"/>
    <row r="1134" s="64" customFormat="1" x14ac:dyDescent="0.25"/>
    <row r="1135" s="64" customFormat="1" x14ac:dyDescent="0.25"/>
    <row r="1136" s="64" customFormat="1" x14ac:dyDescent="0.25"/>
    <row r="1137" s="64" customFormat="1" x14ac:dyDescent="0.25"/>
    <row r="1138" s="64" customFormat="1" x14ac:dyDescent="0.25"/>
    <row r="1139" s="64" customFormat="1" x14ac:dyDescent="0.25"/>
    <row r="1140" s="64" customFormat="1" x14ac:dyDescent="0.25"/>
    <row r="1141" s="64" customFormat="1" x14ac:dyDescent="0.25"/>
    <row r="1142" s="64" customFormat="1" x14ac:dyDescent="0.25"/>
    <row r="1143" s="64" customFormat="1" x14ac:dyDescent="0.25"/>
    <row r="1144" s="64" customFormat="1" x14ac:dyDescent="0.25"/>
    <row r="1145" s="64" customFormat="1" x14ac:dyDescent="0.25"/>
    <row r="1146" s="64" customFormat="1" x14ac:dyDescent="0.25"/>
    <row r="1147" s="64" customFormat="1" x14ac:dyDescent="0.25"/>
    <row r="1148" s="64" customFormat="1" x14ac:dyDescent="0.25"/>
    <row r="1149" s="64" customFormat="1" x14ac:dyDescent="0.25"/>
    <row r="1150" s="64" customFormat="1" x14ac:dyDescent="0.25"/>
    <row r="1151" s="64" customFormat="1" x14ac:dyDescent="0.25"/>
    <row r="1152" s="64" customFormat="1" x14ac:dyDescent="0.25"/>
    <row r="1153" s="64" customFormat="1" x14ac:dyDescent="0.25"/>
    <row r="1154" s="64" customFormat="1" x14ac:dyDescent="0.25"/>
    <row r="1155" s="64" customFormat="1" x14ac:dyDescent="0.25"/>
    <row r="1156" s="64" customFormat="1" x14ac:dyDescent="0.25"/>
    <row r="1157" s="64" customFormat="1" x14ac:dyDescent="0.25"/>
    <row r="1158" s="64" customFormat="1" x14ac:dyDescent="0.25"/>
    <row r="1159" s="64" customFormat="1" x14ac:dyDescent="0.25"/>
    <row r="1160" s="64" customFormat="1" x14ac:dyDescent="0.25"/>
    <row r="1161" s="64" customFormat="1" x14ac:dyDescent="0.25"/>
    <row r="1162" s="64" customFormat="1" x14ac:dyDescent="0.25"/>
    <row r="1163" s="64" customFormat="1" x14ac:dyDescent="0.25"/>
    <row r="1164" s="64" customFormat="1" x14ac:dyDescent="0.25"/>
    <row r="1165" s="64" customFormat="1" x14ac:dyDescent="0.25"/>
    <row r="1166" s="64" customFormat="1" x14ac:dyDescent="0.25"/>
    <row r="1167" s="64" customFormat="1" x14ac:dyDescent="0.25"/>
    <row r="1168" s="64" customFormat="1" x14ac:dyDescent="0.25"/>
    <row r="1169" s="64" customFormat="1" x14ac:dyDescent="0.25"/>
    <row r="1170" s="64" customFormat="1" x14ac:dyDescent="0.25"/>
    <row r="1171" s="64" customFormat="1" x14ac:dyDescent="0.25"/>
    <row r="1172" s="64" customFormat="1" x14ac:dyDescent="0.25"/>
    <row r="1173" s="64" customFormat="1" x14ac:dyDescent="0.25"/>
    <row r="1174" s="64" customFormat="1" x14ac:dyDescent="0.25"/>
    <row r="1175" s="64" customFormat="1" x14ac:dyDescent="0.25"/>
    <row r="1176" s="64" customFormat="1" x14ac:dyDescent="0.25"/>
    <row r="1177" s="64" customFormat="1" x14ac:dyDescent="0.25"/>
    <row r="1178" s="64" customFormat="1" x14ac:dyDescent="0.25"/>
    <row r="1179" s="64" customFormat="1" x14ac:dyDescent="0.25"/>
    <row r="1180" s="64" customFormat="1" x14ac:dyDescent="0.25"/>
    <row r="1181" s="64" customFormat="1" x14ac:dyDescent="0.25"/>
    <row r="1182" s="64" customFormat="1" x14ac:dyDescent="0.25"/>
    <row r="1183" s="64" customFormat="1" x14ac:dyDescent="0.25"/>
    <row r="1184" s="64" customFormat="1" x14ac:dyDescent="0.25"/>
    <row r="1185" s="64" customFormat="1" x14ac:dyDescent="0.25"/>
    <row r="1186" s="64" customFormat="1" x14ac:dyDescent="0.25"/>
    <row r="1187" s="64" customFormat="1" x14ac:dyDescent="0.25"/>
    <row r="1188" s="64" customFormat="1" x14ac:dyDescent="0.25"/>
    <row r="1189" s="64" customFormat="1" x14ac:dyDescent="0.25"/>
    <row r="1190" s="64" customFormat="1" x14ac:dyDescent="0.25"/>
    <row r="1191" s="64" customFormat="1" x14ac:dyDescent="0.25"/>
    <row r="1192" s="64" customFormat="1" x14ac:dyDescent="0.25"/>
    <row r="1193" s="64" customFormat="1" x14ac:dyDescent="0.25"/>
    <row r="1194" s="64" customFormat="1" x14ac:dyDescent="0.25"/>
    <row r="1195" s="64" customFormat="1" x14ac:dyDescent="0.25"/>
    <row r="1196" s="64" customFormat="1" x14ac:dyDescent="0.25"/>
    <row r="1197" s="64" customFormat="1" x14ac:dyDescent="0.25"/>
    <row r="1198" s="64" customFormat="1" x14ac:dyDescent="0.25"/>
    <row r="1199" s="64" customFormat="1" x14ac:dyDescent="0.25"/>
    <row r="1200" s="64" customFormat="1" x14ac:dyDescent="0.25"/>
    <row r="1201" s="64" customFormat="1" x14ac:dyDescent="0.25"/>
    <row r="1202" s="64" customFormat="1" x14ac:dyDescent="0.25"/>
    <row r="1203" s="64" customFormat="1" x14ac:dyDescent="0.25"/>
    <row r="1204" s="64" customFormat="1" x14ac:dyDescent="0.25"/>
    <row r="1205" s="64" customFormat="1" x14ac:dyDescent="0.25"/>
    <row r="1206" s="64" customFormat="1" x14ac:dyDescent="0.25"/>
    <row r="1207" s="64" customFormat="1" x14ac:dyDescent="0.25"/>
    <row r="1208" s="64" customFormat="1" x14ac:dyDescent="0.25"/>
    <row r="1209" s="64" customFormat="1" x14ac:dyDescent="0.25"/>
    <row r="1210" s="64" customFormat="1" x14ac:dyDescent="0.25"/>
    <row r="1211" s="64" customFormat="1" x14ac:dyDescent="0.25"/>
    <row r="1212" s="64" customFormat="1" x14ac:dyDescent="0.25"/>
    <row r="1213" s="64" customFormat="1" x14ac:dyDescent="0.25"/>
    <row r="1214" s="64" customFormat="1" x14ac:dyDescent="0.25"/>
    <row r="1215" s="64" customFormat="1" x14ac:dyDescent="0.25"/>
    <row r="1216" s="64" customFormat="1" x14ac:dyDescent="0.25"/>
    <row r="1217" s="64" customFormat="1" x14ac:dyDescent="0.25"/>
    <row r="1218" s="64" customFormat="1" x14ac:dyDescent="0.25"/>
    <row r="1219" s="64" customFormat="1" x14ac:dyDescent="0.25"/>
    <row r="1220" s="64" customFormat="1" x14ac:dyDescent="0.25"/>
    <row r="1221" s="64" customFormat="1" x14ac:dyDescent="0.25"/>
    <row r="1222" s="64" customFormat="1" x14ac:dyDescent="0.25"/>
    <row r="1223" s="64" customFormat="1" x14ac:dyDescent="0.25"/>
    <row r="1224" s="64" customFormat="1" x14ac:dyDescent="0.25"/>
    <row r="1225" s="64" customFormat="1" x14ac:dyDescent="0.25"/>
    <row r="1226" s="64" customFormat="1" x14ac:dyDescent="0.25"/>
    <row r="1227" s="64" customFormat="1" x14ac:dyDescent="0.25"/>
    <row r="1228" s="64" customFormat="1" x14ac:dyDescent="0.25"/>
    <row r="1229" s="64" customFormat="1" x14ac:dyDescent="0.25"/>
    <row r="1230" s="64" customFormat="1" x14ac:dyDescent="0.25"/>
    <row r="1231" s="64" customFormat="1" x14ac:dyDescent="0.25"/>
    <row r="1232" s="64" customFormat="1" x14ac:dyDescent="0.25"/>
    <row r="1233" s="64" customFormat="1" x14ac:dyDescent="0.25"/>
    <row r="1234" s="64" customFormat="1" x14ac:dyDescent="0.25"/>
    <row r="1235" s="64" customFormat="1" x14ac:dyDescent="0.25"/>
    <row r="1236" s="64" customFormat="1" x14ac:dyDescent="0.25"/>
    <row r="1237" s="64" customFormat="1" x14ac:dyDescent="0.25"/>
    <row r="1238" s="64" customFormat="1" x14ac:dyDescent="0.25"/>
    <row r="1239" s="64" customFormat="1" x14ac:dyDescent="0.25"/>
    <row r="1240" s="64" customFormat="1" x14ac:dyDescent="0.25"/>
    <row r="1241" s="64" customFormat="1" x14ac:dyDescent="0.25"/>
    <row r="1242" s="64" customFormat="1" x14ac:dyDescent="0.25"/>
    <row r="1243" s="64" customFormat="1" x14ac:dyDescent="0.25"/>
    <row r="1244" s="64" customFormat="1" x14ac:dyDescent="0.25"/>
    <row r="1245" s="64" customFormat="1" x14ac:dyDescent="0.25"/>
    <row r="1246" s="64" customFormat="1" x14ac:dyDescent="0.25"/>
    <row r="1247" s="64" customFormat="1" x14ac:dyDescent="0.25"/>
    <row r="1248" s="64" customFormat="1" x14ac:dyDescent="0.25"/>
    <row r="1249" s="64" customFormat="1" x14ac:dyDescent="0.25"/>
    <row r="1250" s="64" customFormat="1" x14ac:dyDescent="0.25"/>
    <row r="1251" s="64" customFormat="1" x14ac:dyDescent="0.25"/>
    <row r="1252" s="64" customFormat="1" x14ac:dyDescent="0.25"/>
    <row r="1253" s="64" customFormat="1" x14ac:dyDescent="0.25"/>
    <row r="1254" s="64" customFormat="1" x14ac:dyDescent="0.25"/>
    <row r="1255" s="64" customFormat="1" x14ac:dyDescent="0.25"/>
    <row r="1256" s="64" customFormat="1" x14ac:dyDescent="0.25"/>
    <row r="1257" s="64" customFormat="1" x14ac:dyDescent="0.25"/>
    <row r="1258" s="64" customFormat="1" x14ac:dyDescent="0.25"/>
    <row r="1259" s="64" customFormat="1" x14ac:dyDescent="0.25"/>
    <row r="1260" s="64" customFormat="1" x14ac:dyDescent="0.25"/>
    <row r="1261" s="64" customFormat="1" x14ac:dyDescent="0.25"/>
    <row r="1262" s="64" customFormat="1" x14ac:dyDescent="0.25"/>
    <row r="1263" s="64" customFormat="1" x14ac:dyDescent="0.25"/>
    <row r="1264" s="64" customFormat="1" x14ac:dyDescent="0.25"/>
    <row r="1265" s="64" customFormat="1" x14ac:dyDescent="0.25"/>
    <row r="1266" s="64" customFormat="1" x14ac:dyDescent="0.25"/>
    <row r="1267" s="64" customFormat="1" x14ac:dyDescent="0.25"/>
    <row r="1268" s="64" customFormat="1" x14ac:dyDescent="0.25"/>
    <row r="1269" s="64" customFormat="1" x14ac:dyDescent="0.25"/>
    <row r="1270" s="64" customFormat="1" x14ac:dyDescent="0.25"/>
    <row r="1271" s="64" customFormat="1" x14ac:dyDescent="0.25"/>
    <row r="1272" s="64" customFormat="1" x14ac:dyDescent="0.25"/>
    <row r="1273" s="64" customFormat="1" x14ac:dyDescent="0.25"/>
    <row r="1274" s="64" customFormat="1" x14ac:dyDescent="0.25"/>
    <row r="1275" s="64" customFormat="1" x14ac:dyDescent="0.25"/>
    <row r="1276" s="64" customFormat="1" x14ac:dyDescent="0.25"/>
    <row r="1277" s="64" customFormat="1" x14ac:dyDescent="0.25"/>
    <row r="1278" s="64" customFormat="1" x14ac:dyDescent="0.25"/>
    <row r="1279" s="64" customFormat="1" x14ac:dyDescent="0.25"/>
    <row r="1280" s="64" customFormat="1" x14ac:dyDescent="0.25"/>
    <row r="1281" s="64" customFormat="1" x14ac:dyDescent="0.25"/>
    <row r="1282" s="64" customFormat="1" x14ac:dyDescent="0.25"/>
    <row r="1283" s="64" customFormat="1" x14ac:dyDescent="0.25"/>
    <row r="1284" s="64" customFormat="1" x14ac:dyDescent="0.25"/>
    <row r="1285" s="64" customFormat="1" x14ac:dyDescent="0.25"/>
    <row r="1286" s="64" customFormat="1" x14ac:dyDescent="0.25"/>
    <row r="1287" s="64" customFormat="1" x14ac:dyDescent="0.25"/>
    <row r="1288" s="64" customFormat="1" x14ac:dyDescent="0.25"/>
    <row r="1289" s="64" customFormat="1" x14ac:dyDescent="0.25"/>
    <row r="1290" s="64" customFormat="1" x14ac:dyDescent="0.25"/>
    <row r="1291" s="64" customFormat="1" x14ac:dyDescent="0.25"/>
    <row r="1292" s="64" customFormat="1" x14ac:dyDescent="0.25"/>
    <row r="1293" s="64" customFormat="1" x14ac:dyDescent="0.25"/>
    <row r="1294" s="64" customFormat="1" x14ac:dyDescent="0.25"/>
    <row r="1295" s="64" customFormat="1" x14ac:dyDescent="0.25"/>
    <row r="1296" s="64" customFormat="1" x14ac:dyDescent="0.25"/>
    <row r="1297" s="64" customFormat="1" x14ac:dyDescent="0.25"/>
    <row r="1298" s="64" customFormat="1" x14ac:dyDescent="0.25"/>
    <row r="1299" s="64" customFormat="1" x14ac:dyDescent="0.25"/>
    <row r="1300" s="64" customFormat="1" x14ac:dyDescent="0.25"/>
    <row r="1301" s="64" customFormat="1" x14ac:dyDescent="0.25"/>
    <row r="1302" s="64" customFormat="1" x14ac:dyDescent="0.25"/>
    <row r="1303" s="64" customFormat="1" x14ac:dyDescent="0.25"/>
    <row r="1304" s="64" customFormat="1" x14ac:dyDescent="0.25"/>
    <row r="1305" s="64" customFormat="1" x14ac:dyDescent="0.25"/>
    <row r="1306" s="64" customFormat="1" x14ac:dyDescent="0.25"/>
    <row r="1307" s="64" customFormat="1" x14ac:dyDescent="0.25"/>
    <row r="1308" s="64" customFormat="1" x14ac:dyDescent="0.25"/>
    <row r="1309" s="64" customFormat="1" x14ac:dyDescent="0.25"/>
    <row r="1310" s="64" customFormat="1" x14ac:dyDescent="0.25"/>
    <row r="1311" s="64" customFormat="1" x14ac:dyDescent="0.25"/>
    <row r="1312" s="64" customFormat="1" x14ac:dyDescent="0.25"/>
    <row r="1313" s="64" customFormat="1" x14ac:dyDescent="0.25"/>
    <row r="1314" s="64" customFormat="1" x14ac:dyDescent="0.25"/>
    <row r="1315" s="64" customFormat="1" x14ac:dyDescent="0.25"/>
    <row r="1316" s="64" customFormat="1" x14ac:dyDescent="0.25"/>
    <row r="1317" s="64" customFormat="1" x14ac:dyDescent="0.25"/>
    <row r="1318" s="64" customFormat="1" x14ac:dyDescent="0.25"/>
    <row r="1319" s="64" customFormat="1" x14ac:dyDescent="0.25"/>
    <row r="1320" s="64" customFormat="1" x14ac:dyDescent="0.25"/>
    <row r="1321" s="64" customFormat="1" x14ac:dyDescent="0.25"/>
    <row r="1322" s="64" customFormat="1" x14ac:dyDescent="0.25"/>
    <row r="1323" s="64" customFormat="1" x14ac:dyDescent="0.25"/>
    <row r="1324" s="64" customFormat="1" x14ac:dyDescent="0.25"/>
    <row r="1325" s="64" customFormat="1" x14ac:dyDescent="0.25"/>
    <row r="1326" s="64" customFormat="1" x14ac:dyDescent="0.25"/>
    <row r="1327" s="64" customFormat="1" x14ac:dyDescent="0.25"/>
    <row r="1328" s="64" customFormat="1" x14ac:dyDescent="0.25"/>
    <row r="1329" s="64" customFormat="1" x14ac:dyDescent="0.25"/>
    <row r="1330" s="64" customFormat="1" x14ac:dyDescent="0.25"/>
    <row r="1331" s="64" customFormat="1" x14ac:dyDescent="0.25"/>
    <row r="1332" s="64" customFormat="1" x14ac:dyDescent="0.25"/>
    <row r="1333" s="64" customFormat="1" x14ac:dyDescent="0.25"/>
    <row r="1334" s="64" customFormat="1" x14ac:dyDescent="0.25"/>
    <row r="1335" s="64" customFormat="1" x14ac:dyDescent="0.25"/>
    <row r="1336" s="64" customFormat="1" x14ac:dyDescent="0.25"/>
    <row r="1337" s="64" customFormat="1" x14ac:dyDescent="0.25"/>
    <row r="1338" s="64" customFormat="1" x14ac:dyDescent="0.25"/>
    <row r="1339" s="64" customFormat="1" x14ac:dyDescent="0.25"/>
    <row r="1340" s="64" customFormat="1" x14ac:dyDescent="0.25"/>
    <row r="1341" s="64" customFormat="1" x14ac:dyDescent="0.25"/>
    <row r="1342" s="64" customFormat="1" x14ac:dyDescent="0.25"/>
    <row r="1343" s="64" customFormat="1" x14ac:dyDescent="0.25"/>
    <row r="1344" s="64" customFormat="1" x14ac:dyDescent="0.25"/>
    <row r="1345" s="64" customFormat="1" x14ac:dyDescent="0.25"/>
    <row r="1346" s="64" customFormat="1" x14ac:dyDescent="0.25"/>
    <row r="1347" s="64" customFormat="1" x14ac:dyDescent="0.25"/>
    <row r="1348" s="64" customFormat="1" x14ac:dyDescent="0.25"/>
    <row r="1349" s="64" customFormat="1" x14ac:dyDescent="0.25"/>
    <row r="1350" s="64" customFormat="1" x14ac:dyDescent="0.25"/>
    <row r="1351" s="64" customFormat="1" x14ac:dyDescent="0.25"/>
    <row r="1352" s="64" customFormat="1" x14ac:dyDescent="0.25"/>
    <row r="1353" s="64" customFormat="1" x14ac:dyDescent="0.25"/>
    <row r="1354" s="64" customFormat="1" x14ac:dyDescent="0.25"/>
    <row r="1355" s="64" customFormat="1" x14ac:dyDescent="0.25"/>
    <row r="1356" s="64" customFormat="1" x14ac:dyDescent="0.25"/>
    <row r="1357" s="64" customFormat="1" x14ac:dyDescent="0.25"/>
    <row r="1358" s="64" customFormat="1" x14ac:dyDescent="0.25"/>
    <row r="1359" s="64" customFormat="1" x14ac:dyDescent="0.25"/>
    <row r="1360" s="64" customFormat="1" x14ac:dyDescent="0.25"/>
    <row r="1361" s="64" customFormat="1" x14ac:dyDescent="0.25"/>
    <row r="1362" s="64" customFormat="1" x14ac:dyDescent="0.25"/>
    <row r="1363" s="64" customFormat="1" x14ac:dyDescent="0.25"/>
    <row r="1364" s="64" customFormat="1" x14ac:dyDescent="0.25"/>
    <row r="1365" s="64" customFormat="1" x14ac:dyDescent="0.25"/>
    <row r="1366" s="64" customFormat="1" x14ac:dyDescent="0.25"/>
    <row r="1367" s="64" customFormat="1" x14ac:dyDescent="0.25"/>
    <row r="1368" s="64" customFormat="1" x14ac:dyDescent="0.25"/>
    <row r="1369" s="64" customFormat="1" x14ac:dyDescent="0.25"/>
    <row r="1370" s="64" customFormat="1" x14ac:dyDescent="0.25"/>
    <row r="1371" s="64" customFormat="1" x14ac:dyDescent="0.25"/>
    <row r="1372" s="64" customFormat="1" x14ac:dyDescent="0.25"/>
    <row r="1373" s="64" customFormat="1" x14ac:dyDescent="0.25"/>
    <row r="1374" s="64" customFormat="1" x14ac:dyDescent="0.25"/>
    <row r="1375" s="64" customFormat="1" x14ac:dyDescent="0.25"/>
    <row r="1376" s="64" customFormat="1" x14ac:dyDescent="0.25"/>
    <row r="1377" s="64" customFormat="1" x14ac:dyDescent="0.25"/>
    <row r="1378" s="64" customFormat="1" x14ac:dyDescent="0.25"/>
    <row r="1379" s="64" customFormat="1" x14ac:dyDescent="0.25"/>
    <row r="1380" s="64" customFormat="1" x14ac:dyDescent="0.25"/>
    <row r="1381" s="64" customFormat="1" x14ac:dyDescent="0.25"/>
    <row r="1382" s="64" customFormat="1" x14ac:dyDescent="0.25"/>
    <row r="1383" s="64" customFormat="1" x14ac:dyDescent="0.25"/>
    <row r="1384" s="64" customFormat="1" x14ac:dyDescent="0.25"/>
    <row r="1385" s="64" customFormat="1" x14ac:dyDescent="0.25"/>
    <row r="1386" s="64" customFormat="1" x14ac:dyDescent="0.25"/>
    <row r="1387" s="64" customFormat="1" x14ac:dyDescent="0.25"/>
    <row r="1388" s="64" customFormat="1" x14ac:dyDescent="0.25"/>
    <row r="1389" s="64" customFormat="1" x14ac:dyDescent="0.25"/>
    <row r="1390" s="64" customFormat="1" x14ac:dyDescent="0.25"/>
    <row r="1391" s="64" customFormat="1" x14ac:dyDescent="0.25"/>
    <row r="1392" s="64" customFormat="1" x14ac:dyDescent="0.25"/>
    <row r="1393" s="64" customFormat="1" x14ac:dyDescent="0.25"/>
    <row r="1394" s="64" customFormat="1" x14ac:dyDescent="0.25"/>
    <row r="1395" s="64" customFormat="1" x14ac:dyDescent="0.25"/>
    <row r="1396" s="64" customFormat="1" x14ac:dyDescent="0.25"/>
    <row r="1397" s="64" customFormat="1" x14ac:dyDescent="0.25"/>
    <row r="1398" s="64" customFormat="1" x14ac:dyDescent="0.25"/>
    <row r="1399" s="64" customFormat="1" x14ac:dyDescent="0.25"/>
    <row r="1400" s="64" customFormat="1" x14ac:dyDescent="0.25"/>
    <row r="1401" s="64" customFormat="1" x14ac:dyDescent="0.25"/>
    <row r="1402" s="64" customFormat="1" x14ac:dyDescent="0.25"/>
    <row r="1403" s="64" customFormat="1" x14ac:dyDescent="0.25"/>
    <row r="1404" s="64" customFormat="1" x14ac:dyDescent="0.25"/>
    <row r="1405" s="64" customFormat="1" x14ac:dyDescent="0.25"/>
    <row r="1406" s="64" customFormat="1" x14ac:dyDescent="0.25"/>
    <row r="1407" s="64" customFormat="1" x14ac:dyDescent="0.25"/>
    <row r="1408" s="64" customFormat="1" x14ac:dyDescent="0.25"/>
    <row r="1409" s="64" customFormat="1" x14ac:dyDescent="0.25"/>
    <row r="1410" s="64" customFormat="1" x14ac:dyDescent="0.25"/>
    <row r="1411" s="64" customFormat="1" x14ac:dyDescent="0.25"/>
    <row r="1412" s="64" customFormat="1" x14ac:dyDescent="0.25"/>
    <row r="1413" s="64" customFormat="1" x14ac:dyDescent="0.25"/>
    <row r="1414" s="64" customFormat="1" x14ac:dyDescent="0.25"/>
    <row r="1415" s="64" customFormat="1" x14ac:dyDescent="0.25"/>
    <row r="1416" s="64" customFormat="1" x14ac:dyDescent="0.25"/>
    <row r="1417" s="64" customFormat="1" x14ac:dyDescent="0.25"/>
    <row r="1418" s="64" customFormat="1" x14ac:dyDescent="0.25"/>
    <row r="1419" s="64" customFormat="1" x14ac:dyDescent="0.25"/>
    <row r="1420" s="64" customFormat="1" x14ac:dyDescent="0.25"/>
    <row r="1421" s="64" customFormat="1" x14ac:dyDescent="0.25"/>
    <row r="1422" s="64" customFormat="1" x14ac:dyDescent="0.25"/>
    <row r="1423" s="64" customFormat="1" x14ac:dyDescent="0.25"/>
    <row r="1424" s="64" customFormat="1" x14ac:dyDescent="0.25"/>
    <row r="1425" s="64" customFormat="1" x14ac:dyDescent="0.25"/>
    <row r="1426" s="64" customFormat="1" x14ac:dyDescent="0.25"/>
    <row r="1427" s="64" customFormat="1" x14ac:dyDescent="0.25"/>
    <row r="1428" s="64" customFormat="1" x14ac:dyDescent="0.25"/>
    <row r="1429" s="64" customFormat="1" x14ac:dyDescent="0.25"/>
    <row r="1430" s="64" customFormat="1" x14ac:dyDescent="0.25"/>
    <row r="1431" s="64" customFormat="1" x14ac:dyDescent="0.25"/>
    <row r="1432" s="64" customFormat="1" x14ac:dyDescent="0.25"/>
    <row r="1433" s="64" customFormat="1" x14ac:dyDescent="0.25"/>
    <row r="1434" s="64" customFormat="1" x14ac:dyDescent="0.25"/>
    <row r="1435" s="64" customFormat="1" x14ac:dyDescent="0.25"/>
    <row r="1436" s="64" customFormat="1" x14ac:dyDescent="0.25"/>
    <row r="1437" s="64" customFormat="1" x14ac:dyDescent="0.25"/>
    <row r="1438" s="64" customFormat="1" x14ac:dyDescent="0.25"/>
    <row r="1439" s="64" customFormat="1" x14ac:dyDescent="0.25"/>
    <row r="1440" s="64" customFormat="1" x14ac:dyDescent="0.25"/>
    <row r="1441" s="64" customFormat="1" x14ac:dyDescent="0.25"/>
    <row r="1442" s="64" customFormat="1" x14ac:dyDescent="0.25"/>
    <row r="1443" s="64" customFormat="1" x14ac:dyDescent="0.25"/>
    <row r="1444" s="64" customFormat="1" x14ac:dyDescent="0.25"/>
    <row r="1445" s="64" customFormat="1" x14ac:dyDescent="0.25"/>
    <row r="1446" s="64" customFormat="1" x14ac:dyDescent="0.25"/>
    <row r="1447" s="64" customFormat="1" x14ac:dyDescent="0.25"/>
    <row r="1448" s="64" customFormat="1" x14ac:dyDescent="0.25"/>
    <row r="1449" s="64" customFormat="1" x14ac:dyDescent="0.25"/>
    <row r="1450" s="64" customFormat="1" x14ac:dyDescent="0.25"/>
    <row r="1451" s="64" customFormat="1" x14ac:dyDescent="0.25"/>
    <row r="1452" s="64" customFormat="1" x14ac:dyDescent="0.25"/>
    <row r="1453" s="64" customFormat="1" x14ac:dyDescent="0.25"/>
    <row r="1454" s="64" customFormat="1" x14ac:dyDescent="0.25"/>
    <row r="1455" s="64" customFormat="1" x14ac:dyDescent="0.25"/>
    <row r="1456" s="64" customFormat="1" x14ac:dyDescent="0.25"/>
    <row r="1457" s="64" customFormat="1" x14ac:dyDescent="0.25"/>
    <row r="1458" s="64" customFormat="1" x14ac:dyDescent="0.25"/>
    <row r="1459" s="64" customFormat="1" x14ac:dyDescent="0.25"/>
    <row r="1460" s="64" customFormat="1" x14ac:dyDescent="0.25"/>
    <row r="1461" s="64" customFormat="1" x14ac:dyDescent="0.25"/>
    <row r="1462" s="64" customFormat="1" x14ac:dyDescent="0.25"/>
    <row r="1463" s="64" customFormat="1" x14ac:dyDescent="0.25"/>
    <row r="1464" s="64" customFormat="1" x14ac:dyDescent="0.25"/>
    <row r="1465" s="64" customFormat="1" x14ac:dyDescent="0.25"/>
    <row r="1466" s="64" customFormat="1" x14ac:dyDescent="0.25"/>
    <row r="1467" s="64" customFormat="1" x14ac:dyDescent="0.25"/>
    <row r="1468" s="64" customFormat="1" x14ac:dyDescent="0.25"/>
    <row r="1469" s="64" customFormat="1" x14ac:dyDescent="0.25"/>
    <row r="1470" s="64" customFormat="1" x14ac:dyDescent="0.25"/>
    <row r="1471" s="64" customFormat="1" x14ac:dyDescent="0.25"/>
    <row r="1472" s="64" customFormat="1" x14ac:dyDescent="0.25"/>
    <row r="1473" s="64" customFormat="1" x14ac:dyDescent="0.25"/>
    <row r="1474" s="64" customFormat="1" x14ac:dyDescent="0.25"/>
    <row r="1475" s="64" customFormat="1" x14ac:dyDescent="0.25"/>
    <row r="1476" s="64" customFormat="1" x14ac:dyDescent="0.25"/>
    <row r="1477" s="64" customFormat="1" x14ac:dyDescent="0.25"/>
    <row r="1478" s="64" customFormat="1" x14ac:dyDescent="0.25"/>
    <row r="1479" s="64" customFormat="1" x14ac:dyDescent="0.25"/>
    <row r="1480" s="64" customFormat="1" x14ac:dyDescent="0.25"/>
    <row r="1481" s="64" customFormat="1" x14ac:dyDescent="0.25"/>
    <row r="1482" s="64" customFormat="1" x14ac:dyDescent="0.25"/>
    <row r="1483" s="64" customFormat="1" x14ac:dyDescent="0.25"/>
    <row r="1484" s="64" customFormat="1" x14ac:dyDescent="0.25"/>
    <row r="1485" s="64" customFormat="1" x14ac:dyDescent="0.25"/>
    <row r="1486" s="64" customFormat="1" x14ac:dyDescent="0.25"/>
    <row r="1487" s="64" customFormat="1" x14ac:dyDescent="0.25"/>
    <row r="1488" s="64" customFormat="1" x14ac:dyDescent="0.25"/>
    <row r="1489" s="64" customFormat="1" x14ac:dyDescent="0.25"/>
    <row r="1490" s="64" customFormat="1" x14ac:dyDescent="0.25"/>
    <row r="1491" s="64" customFormat="1" x14ac:dyDescent="0.25"/>
    <row r="1492" s="64" customFormat="1" x14ac:dyDescent="0.25"/>
    <row r="1493" s="64" customFormat="1" x14ac:dyDescent="0.25"/>
    <row r="1494" s="64" customFormat="1" x14ac:dyDescent="0.25"/>
    <row r="1495" s="64" customFormat="1" x14ac:dyDescent="0.25"/>
    <row r="1496" s="64" customFormat="1" x14ac:dyDescent="0.25"/>
    <row r="1497" s="64" customFormat="1" x14ac:dyDescent="0.25"/>
    <row r="1498" s="64" customFormat="1" x14ac:dyDescent="0.25"/>
    <row r="1499" s="64" customFormat="1" x14ac:dyDescent="0.25"/>
    <row r="1500" s="64" customFormat="1" x14ac:dyDescent="0.25"/>
    <row r="1501" s="64" customFormat="1" x14ac:dyDescent="0.25"/>
    <row r="1502" s="64" customFormat="1" x14ac:dyDescent="0.25"/>
    <row r="1503" s="64" customFormat="1" x14ac:dyDescent="0.25"/>
    <row r="1504" s="64" customFormat="1" x14ac:dyDescent="0.25"/>
    <row r="1505" s="64" customFormat="1" x14ac:dyDescent="0.25"/>
    <row r="1506" s="64" customFormat="1" x14ac:dyDescent="0.25"/>
    <row r="1507" s="64" customFormat="1" x14ac:dyDescent="0.25"/>
    <row r="1508" s="64" customFormat="1" x14ac:dyDescent="0.25"/>
    <row r="1509" s="64" customFormat="1" x14ac:dyDescent="0.25"/>
    <row r="1510" s="64" customFormat="1" x14ac:dyDescent="0.25"/>
    <row r="1511" s="64" customFormat="1" x14ac:dyDescent="0.25"/>
    <row r="1512" s="64" customFormat="1" x14ac:dyDescent="0.25"/>
    <row r="1513" s="64" customFormat="1" x14ac:dyDescent="0.25"/>
    <row r="1514" s="64" customFormat="1" x14ac:dyDescent="0.25"/>
    <row r="1515" s="64" customFormat="1" x14ac:dyDescent="0.25"/>
    <row r="1516" s="64" customFormat="1" x14ac:dyDescent="0.25"/>
    <row r="1517" s="64" customFormat="1" x14ac:dyDescent="0.25"/>
    <row r="1518" s="64" customFormat="1" x14ac:dyDescent="0.25"/>
    <row r="1519" s="64" customFormat="1" x14ac:dyDescent="0.25"/>
    <row r="1520" s="64" customFormat="1" x14ac:dyDescent="0.25"/>
    <row r="1521" s="64" customFormat="1" x14ac:dyDescent="0.25"/>
    <row r="1522" s="64" customFormat="1" x14ac:dyDescent="0.25"/>
    <row r="1523" s="64" customFormat="1" x14ac:dyDescent="0.25"/>
    <row r="1524" s="64" customFormat="1" x14ac:dyDescent="0.25"/>
    <row r="1525" s="64" customFormat="1" x14ac:dyDescent="0.25"/>
    <row r="1526" s="64" customFormat="1" x14ac:dyDescent="0.25"/>
    <row r="1527" s="64" customFormat="1" x14ac:dyDescent="0.25"/>
    <row r="1528" s="64" customFormat="1" x14ac:dyDescent="0.25"/>
    <row r="1529" s="64" customFormat="1" x14ac:dyDescent="0.25"/>
    <row r="1530" s="64" customFormat="1" x14ac:dyDescent="0.25"/>
    <row r="1531" s="64" customFormat="1" x14ac:dyDescent="0.25"/>
    <row r="1532" s="64" customFormat="1" x14ac:dyDescent="0.25"/>
    <row r="1533" s="64" customFormat="1" x14ac:dyDescent="0.25"/>
    <row r="1534" s="64" customFormat="1" x14ac:dyDescent="0.25"/>
    <row r="1535" s="64" customFormat="1" x14ac:dyDescent="0.25"/>
    <row r="1536" s="64" customFormat="1" x14ac:dyDescent="0.25"/>
    <row r="1537" s="64" customFormat="1" x14ac:dyDescent="0.25"/>
    <row r="1538" s="64" customFormat="1" x14ac:dyDescent="0.25"/>
    <row r="1539" s="64" customFormat="1" x14ac:dyDescent="0.25"/>
    <row r="1540" s="64" customFormat="1" x14ac:dyDescent="0.25"/>
    <row r="1541" s="64" customFormat="1" x14ac:dyDescent="0.25"/>
    <row r="1542" s="64" customFormat="1" x14ac:dyDescent="0.25"/>
    <row r="1543" s="64" customFormat="1" x14ac:dyDescent="0.25"/>
    <row r="1544" s="64" customFormat="1" x14ac:dyDescent="0.25"/>
    <row r="1545" s="64" customFormat="1" x14ac:dyDescent="0.25"/>
    <row r="1546" s="64" customFormat="1" x14ac:dyDescent="0.25"/>
    <row r="1547" s="64" customFormat="1" x14ac:dyDescent="0.25"/>
    <row r="1548" s="64" customFormat="1" x14ac:dyDescent="0.25"/>
    <row r="1549" s="64" customFormat="1" x14ac:dyDescent="0.25"/>
    <row r="1550" s="64" customFormat="1" x14ac:dyDescent="0.25"/>
    <row r="1551" s="64" customFormat="1" x14ac:dyDescent="0.25"/>
    <row r="1552" s="64" customFormat="1" x14ac:dyDescent="0.25"/>
    <row r="1553" s="64" customFormat="1" x14ac:dyDescent="0.25"/>
    <row r="1554" s="64" customFormat="1" x14ac:dyDescent="0.25"/>
    <row r="1555" s="64" customFormat="1" x14ac:dyDescent="0.25"/>
    <row r="1556" s="64" customFormat="1" x14ac:dyDescent="0.25"/>
    <row r="1557" s="64" customFormat="1" x14ac:dyDescent="0.25"/>
    <row r="1558" s="64" customFormat="1" x14ac:dyDescent="0.25"/>
    <row r="1559" s="64" customFormat="1" x14ac:dyDescent="0.25"/>
    <row r="1560" s="64" customFormat="1" x14ac:dyDescent="0.25"/>
    <row r="1561" s="64" customFormat="1" x14ac:dyDescent="0.25"/>
    <row r="1562" s="64" customFormat="1" x14ac:dyDescent="0.25"/>
    <row r="1563" s="64" customFormat="1" x14ac:dyDescent="0.25"/>
    <row r="1564" s="64" customFormat="1" x14ac:dyDescent="0.25"/>
    <row r="1565" s="64" customFormat="1" x14ac:dyDescent="0.25"/>
    <row r="1566" s="64" customFormat="1" x14ac:dyDescent="0.25"/>
    <row r="1567" s="64" customFormat="1" x14ac:dyDescent="0.25"/>
    <row r="1568" s="64" customFormat="1" x14ac:dyDescent="0.25"/>
    <row r="1569" s="64" customFormat="1" x14ac:dyDescent="0.25"/>
    <row r="1570" s="64" customFormat="1" x14ac:dyDescent="0.25"/>
    <row r="1571" s="64" customFormat="1" x14ac:dyDescent="0.25"/>
    <row r="1572" s="64" customFormat="1" x14ac:dyDescent="0.25"/>
    <row r="1573" s="64" customFormat="1" x14ac:dyDescent="0.25"/>
    <row r="1574" s="64" customFormat="1" x14ac:dyDescent="0.25"/>
    <row r="1575" s="64" customFormat="1" x14ac:dyDescent="0.25"/>
    <row r="1576" s="64" customFormat="1" x14ac:dyDescent="0.25"/>
    <row r="1577" s="64" customFormat="1" x14ac:dyDescent="0.25"/>
    <row r="1578" s="64" customFormat="1" x14ac:dyDescent="0.25"/>
    <row r="1579" s="64" customFormat="1" x14ac:dyDescent="0.25"/>
    <row r="1580" s="64" customFormat="1" x14ac:dyDescent="0.25"/>
    <row r="1581" s="64" customFormat="1" x14ac:dyDescent="0.25"/>
    <row r="1582" s="64" customFormat="1" x14ac:dyDescent="0.25"/>
    <row r="1583" s="64" customFormat="1" x14ac:dyDescent="0.25"/>
    <row r="1584" s="64" customFormat="1" x14ac:dyDescent="0.25"/>
    <row r="1585" s="64" customFormat="1" x14ac:dyDescent="0.25"/>
    <row r="1586" s="64" customFormat="1" x14ac:dyDescent="0.25"/>
    <row r="1587" s="64" customFormat="1" x14ac:dyDescent="0.25"/>
    <row r="1588" s="64" customFormat="1" x14ac:dyDescent="0.25"/>
    <row r="1589" s="64" customFormat="1" x14ac:dyDescent="0.25"/>
    <row r="1590" s="64" customFormat="1" x14ac:dyDescent="0.25"/>
    <row r="1591" s="64" customFormat="1" x14ac:dyDescent="0.25"/>
    <row r="1592" s="64" customFormat="1" x14ac:dyDescent="0.25"/>
    <row r="1593" s="64" customFormat="1" x14ac:dyDescent="0.25"/>
    <row r="1594" s="64" customFormat="1" x14ac:dyDescent="0.25"/>
    <row r="1595" s="64" customFormat="1" x14ac:dyDescent="0.25"/>
    <row r="1596" s="64" customFormat="1" x14ac:dyDescent="0.25"/>
    <row r="1597" s="64" customFormat="1" x14ac:dyDescent="0.25"/>
    <row r="1598" s="64" customFormat="1" x14ac:dyDescent="0.25"/>
    <row r="1599" s="64" customFormat="1" x14ac:dyDescent="0.25"/>
    <row r="1600" s="64" customFormat="1" x14ac:dyDescent="0.25"/>
    <row r="1601" s="64" customFormat="1" x14ac:dyDescent="0.25"/>
    <row r="1602" s="64" customFormat="1" x14ac:dyDescent="0.25"/>
    <row r="1603" s="64" customFormat="1" x14ac:dyDescent="0.25"/>
    <row r="1604" s="64" customFormat="1" x14ac:dyDescent="0.25"/>
    <row r="1605" s="64" customFormat="1" x14ac:dyDescent="0.25"/>
    <row r="1606" s="64" customFormat="1" x14ac:dyDescent="0.25"/>
    <row r="1607" s="64" customFormat="1" x14ac:dyDescent="0.25"/>
    <row r="1608" s="64" customFormat="1" x14ac:dyDescent="0.25"/>
    <row r="1609" s="64" customFormat="1" x14ac:dyDescent="0.25"/>
    <row r="1610" s="64" customFormat="1" x14ac:dyDescent="0.25"/>
    <row r="1611" s="64" customFormat="1" x14ac:dyDescent="0.25"/>
    <row r="1612" s="64" customFormat="1" x14ac:dyDescent="0.25"/>
    <row r="1613" s="64" customFormat="1" x14ac:dyDescent="0.25"/>
    <row r="1614" s="64" customFormat="1" x14ac:dyDescent="0.25"/>
    <row r="1615" s="64" customFormat="1" x14ac:dyDescent="0.25"/>
    <row r="1616" s="64" customFormat="1" x14ac:dyDescent="0.25"/>
    <row r="1617" s="64" customFormat="1" x14ac:dyDescent="0.25"/>
    <row r="1618" s="64" customFormat="1" x14ac:dyDescent="0.25"/>
    <row r="1619" s="64" customFormat="1" x14ac:dyDescent="0.25"/>
    <row r="1620" s="64" customFormat="1" x14ac:dyDescent="0.25"/>
    <row r="1621" s="64" customFormat="1" x14ac:dyDescent="0.25"/>
    <row r="1622" s="64" customFormat="1" x14ac:dyDescent="0.25"/>
    <row r="1623" s="64" customFormat="1" x14ac:dyDescent="0.25"/>
    <row r="1624" s="64" customFormat="1" x14ac:dyDescent="0.25"/>
    <row r="1625" s="64" customFormat="1" x14ac:dyDescent="0.25"/>
    <row r="1626" s="64" customFormat="1" x14ac:dyDescent="0.25"/>
    <row r="1627" s="64" customFormat="1" x14ac:dyDescent="0.25"/>
    <row r="1628" s="64" customFormat="1" x14ac:dyDescent="0.25"/>
    <row r="1629" s="64" customFormat="1" x14ac:dyDescent="0.25"/>
    <row r="1630" s="64" customFormat="1" x14ac:dyDescent="0.25"/>
    <row r="1631" s="64" customFormat="1" x14ac:dyDescent="0.25"/>
    <row r="1632" s="64" customFormat="1" x14ac:dyDescent="0.25"/>
    <row r="1633" s="64" customFormat="1" x14ac:dyDescent="0.25"/>
    <row r="1634" s="64" customFormat="1" x14ac:dyDescent="0.25"/>
    <row r="1635" s="64" customFormat="1" x14ac:dyDescent="0.25"/>
    <row r="1636" s="64" customFormat="1" x14ac:dyDescent="0.25"/>
    <row r="1637" s="64" customFormat="1" x14ac:dyDescent="0.25"/>
    <row r="1638" s="64" customFormat="1" x14ac:dyDescent="0.25"/>
    <row r="1639" s="64" customFormat="1" x14ac:dyDescent="0.25"/>
    <row r="1640" s="64" customFormat="1" x14ac:dyDescent="0.25"/>
    <row r="1641" s="64" customFormat="1" x14ac:dyDescent="0.25"/>
    <row r="1642" s="64" customFormat="1" x14ac:dyDescent="0.25"/>
    <row r="1643" s="64" customFormat="1" x14ac:dyDescent="0.25"/>
    <row r="1644" s="64" customFormat="1" x14ac:dyDescent="0.25"/>
    <row r="1645" s="64" customFormat="1" x14ac:dyDescent="0.25"/>
    <row r="1646" s="64" customFormat="1" x14ac:dyDescent="0.25"/>
    <row r="1647" s="64" customFormat="1" x14ac:dyDescent="0.25"/>
    <row r="1648" s="64" customFormat="1" x14ac:dyDescent="0.25"/>
    <row r="1649" s="64" customFormat="1" x14ac:dyDescent="0.25"/>
    <row r="1650" s="64" customFormat="1" x14ac:dyDescent="0.25"/>
    <row r="1651" s="64" customFormat="1" x14ac:dyDescent="0.25"/>
    <row r="1652" s="64" customFormat="1" x14ac:dyDescent="0.25"/>
    <row r="1653" s="64" customFormat="1" x14ac:dyDescent="0.25"/>
    <row r="1654" s="64" customFormat="1" x14ac:dyDescent="0.25"/>
    <row r="1655" s="64" customFormat="1" x14ac:dyDescent="0.25"/>
    <row r="1656" s="64" customFormat="1" x14ac:dyDescent="0.25"/>
    <row r="1657" s="64" customFormat="1" x14ac:dyDescent="0.25"/>
    <row r="1658" s="64" customFormat="1" x14ac:dyDescent="0.25"/>
    <row r="1659" s="64" customFormat="1" x14ac:dyDescent="0.25"/>
    <row r="1660" s="64" customFormat="1" x14ac:dyDescent="0.25"/>
    <row r="1661" s="64" customFormat="1" x14ac:dyDescent="0.25"/>
    <row r="1662" s="64" customFormat="1" x14ac:dyDescent="0.25"/>
    <row r="1663" s="64" customFormat="1" x14ac:dyDescent="0.25"/>
    <row r="1664" s="64" customFormat="1" x14ac:dyDescent="0.25"/>
    <row r="1665" s="64" customFormat="1" x14ac:dyDescent="0.25"/>
    <row r="1666" s="64" customFormat="1" x14ac:dyDescent="0.25"/>
    <row r="1667" s="64" customFormat="1" x14ac:dyDescent="0.25"/>
    <row r="1668" s="64" customFormat="1" x14ac:dyDescent="0.25"/>
    <row r="1669" s="64" customFormat="1" x14ac:dyDescent="0.25"/>
    <row r="1670" s="64" customFormat="1" x14ac:dyDescent="0.25"/>
    <row r="1671" s="64" customFormat="1" x14ac:dyDescent="0.25"/>
    <row r="1672" s="64" customFormat="1" x14ac:dyDescent="0.25"/>
    <row r="1673" s="64" customFormat="1" x14ac:dyDescent="0.25"/>
    <row r="1674" s="64" customFormat="1" x14ac:dyDescent="0.25"/>
    <row r="1675" s="64" customFormat="1" x14ac:dyDescent="0.25"/>
    <row r="1676" s="64" customFormat="1" x14ac:dyDescent="0.25"/>
    <row r="1677" s="64" customFormat="1" x14ac:dyDescent="0.25"/>
    <row r="1678" s="64" customFormat="1" x14ac:dyDescent="0.25"/>
    <row r="1679" s="64" customFormat="1" x14ac:dyDescent="0.25"/>
    <row r="1680" s="64" customFormat="1" x14ac:dyDescent="0.25"/>
    <row r="1681" s="64" customFormat="1" x14ac:dyDescent="0.25"/>
    <row r="1682" s="64" customFormat="1" x14ac:dyDescent="0.25"/>
    <row r="1683" s="64" customFormat="1" x14ac:dyDescent="0.25"/>
    <row r="1684" s="64" customFormat="1" x14ac:dyDescent="0.25"/>
    <row r="1685" s="64" customFormat="1" x14ac:dyDescent="0.25"/>
    <row r="1686" s="64" customFormat="1" x14ac:dyDescent="0.25"/>
    <row r="1687" s="64" customFormat="1" x14ac:dyDescent="0.25"/>
    <row r="1688" s="64" customFormat="1" x14ac:dyDescent="0.25"/>
    <row r="1689" s="64" customFormat="1" x14ac:dyDescent="0.25"/>
    <row r="1690" s="64" customFormat="1" x14ac:dyDescent="0.25"/>
    <row r="1691" s="64" customFormat="1" x14ac:dyDescent="0.25"/>
    <row r="1692" s="64" customFormat="1" x14ac:dyDescent="0.25"/>
    <row r="1693" s="64" customFormat="1" x14ac:dyDescent="0.25"/>
    <row r="1694" s="64" customFormat="1" x14ac:dyDescent="0.25"/>
    <row r="1695" s="64" customFormat="1" x14ac:dyDescent="0.25"/>
    <row r="1696" s="64" customFormat="1" x14ac:dyDescent="0.25"/>
    <row r="1697" s="64" customFormat="1" x14ac:dyDescent="0.25"/>
    <row r="1698" s="64" customFormat="1" x14ac:dyDescent="0.25"/>
    <row r="1699" s="64" customFormat="1" x14ac:dyDescent="0.25"/>
    <row r="1700" s="64" customFormat="1" x14ac:dyDescent="0.25"/>
    <row r="1701" s="64" customFormat="1" x14ac:dyDescent="0.25"/>
    <row r="1702" s="64" customFormat="1" x14ac:dyDescent="0.25"/>
    <row r="1703" s="64" customFormat="1" x14ac:dyDescent="0.25"/>
    <row r="1704" s="64" customFormat="1" x14ac:dyDescent="0.25"/>
    <row r="1705" s="64" customFormat="1" x14ac:dyDescent="0.25"/>
    <row r="1706" s="64" customFormat="1" x14ac:dyDescent="0.25"/>
    <row r="1707" s="64" customFormat="1" x14ac:dyDescent="0.25"/>
    <row r="1708" s="64" customFormat="1" x14ac:dyDescent="0.25"/>
    <row r="1709" s="64" customFormat="1" x14ac:dyDescent="0.25"/>
    <row r="1710" s="64" customFormat="1" x14ac:dyDescent="0.25"/>
    <row r="1711" s="64" customFormat="1" x14ac:dyDescent="0.25"/>
    <row r="1712" s="64" customFormat="1" x14ac:dyDescent="0.25"/>
    <row r="1713" s="64" customFormat="1" x14ac:dyDescent="0.25"/>
    <row r="1714" s="64" customFormat="1" x14ac:dyDescent="0.25"/>
    <row r="1715" s="64" customFormat="1" x14ac:dyDescent="0.25"/>
    <row r="1716" s="64" customFormat="1" x14ac:dyDescent="0.25"/>
    <row r="1717" s="64" customFormat="1" x14ac:dyDescent="0.25"/>
    <row r="1718" s="64" customFormat="1" x14ac:dyDescent="0.25"/>
    <row r="1719" s="64" customFormat="1" x14ac:dyDescent="0.25"/>
    <row r="1720" s="64" customFormat="1" x14ac:dyDescent="0.25"/>
    <row r="1721" s="64" customFormat="1" x14ac:dyDescent="0.25"/>
    <row r="1722" s="64" customFormat="1" x14ac:dyDescent="0.25"/>
    <row r="1723" s="64" customFormat="1" x14ac:dyDescent="0.25"/>
    <row r="1724" s="64" customFormat="1" x14ac:dyDescent="0.25"/>
    <row r="1725" s="64" customFormat="1" x14ac:dyDescent="0.25"/>
    <row r="1726" s="64" customFormat="1" x14ac:dyDescent="0.25"/>
    <row r="1727" s="64" customFormat="1" x14ac:dyDescent="0.25"/>
    <row r="1728" s="64" customFormat="1" x14ac:dyDescent="0.25"/>
    <row r="1729" s="64" customFormat="1" x14ac:dyDescent="0.25"/>
    <row r="1730" s="64" customFormat="1" x14ac:dyDescent="0.25"/>
    <row r="1731" s="64" customFormat="1" x14ac:dyDescent="0.25"/>
    <row r="1732" s="64" customFormat="1" x14ac:dyDescent="0.25"/>
    <row r="1733" s="64" customFormat="1" x14ac:dyDescent="0.25"/>
    <row r="1734" s="64" customFormat="1" x14ac:dyDescent="0.25"/>
    <row r="1735" s="64" customFormat="1" x14ac:dyDescent="0.25"/>
    <row r="1736" s="64" customFormat="1" x14ac:dyDescent="0.25"/>
    <row r="1737" s="64" customFormat="1" x14ac:dyDescent="0.25"/>
    <row r="1738" s="64" customFormat="1" x14ac:dyDescent="0.25"/>
    <row r="1739" s="64" customFormat="1" x14ac:dyDescent="0.25"/>
    <row r="1740" s="64" customFormat="1" x14ac:dyDescent="0.25"/>
    <row r="1741" s="64" customFormat="1" x14ac:dyDescent="0.25"/>
    <row r="1742" s="64" customFormat="1" x14ac:dyDescent="0.25"/>
    <row r="1743" s="64" customFormat="1" x14ac:dyDescent="0.25"/>
    <row r="1744" s="64" customFormat="1" x14ac:dyDescent="0.25"/>
    <row r="1745" s="64" customFormat="1" x14ac:dyDescent="0.25"/>
    <row r="1746" s="64" customFormat="1" x14ac:dyDescent="0.25"/>
    <row r="1747" s="64" customFormat="1" x14ac:dyDescent="0.25"/>
    <row r="1748" s="64" customFormat="1" x14ac:dyDescent="0.25"/>
    <row r="1749" s="64" customFormat="1" x14ac:dyDescent="0.25"/>
    <row r="1750" s="64" customFormat="1" x14ac:dyDescent="0.25"/>
    <row r="1751" s="64" customFormat="1" x14ac:dyDescent="0.25"/>
    <row r="1752" s="64" customFormat="1" x14ac:dyDescent="0.25"/>
    <row r="1753" s="64" customFormat="1" x14ac:dyDescent="0.25"/>
    <row r="1754" s="64" customFormat="1" x14ac:dyDescent="0.25"/>
    <row r="1755" s="64" customFormat="1" x14ac:dyDescent="0.25"/>
    <row r="1756" s="64" customFormat="1" x14ac:dyDescent="0.25"/>
    <row r="1757" s="64" customFormat="1" x14ac:dyDescent="0.25"/>
    <row r="1758" s="64" customFormat="1" x14ac:dyDescent="0.25"/>
    <row r="1759" s="64" customFormat="1" x14ac:dyDescent="0.25"/>
    <row r="1760" s="64" customFormat="1" x14ac:dyDescent="0.25"/>
    <row r="1761" s="64" customFormat="1" x14ac:dyDescent="0.25"/>
    <row r="1762" s="64" customFormat="1" x14ac:dyDescent="0.25"/>
    <row r="1763" s="64" customFormat="1" x14ac:dyDescent="0.25"/>
    <row r="1764" s="64" customFormat="1" x14ac:dyDescent="0.25"/>
    <row r="1765" s="64" customFormat="1" x14ac:dyDescent="0.25"/>
    <row r="1766" s="64" customFormat="1" x14ac:dyDescent="0.25"/>
    <row r="1767" s="64" customFormat="1" x14ac:dyDescent="0.25"/>
    <row r="1768" s="64" customFormat="1" x14ac:dyDescent="0.25"/>
    <row r="1769" s="64" customFormat="1" x14ac:dyDescent="0.25"/>
    <row r="1770" s="64" customFormat="1" x14ac:dyDescent="0.25"/>
    <row r="1771" s="64" customFormat="1" x14ac:dyDescent="0.25"/>
    <row r="1772" s="64" customFormat="1" x14ac:dyDescent="0.25"/>
    <row r="1773" s="64" customFormat="1" x14ac:dyDescent="0.25"/>
    <row r="1774" s="64" customFormat="1" x14ac:dyDescent="0.25"/>
    <row r="1775" s="64" customFormat="1" x14ac:dyDescent="0.25"/>
    <row r="1776" s="64" customFormat="1" x14ac:dyDescent="0.25"/>
    <row r="1777" s="64" customFormat="1" x14ac:dyDescent="0.25"/>
    <row r="1778" s="64" customFormat="1" x14ac:dyDescent="0.25"/>
    <row r="1779" s="64" customFormat="1" x14ac:dyDescent="0.25"/>
    <row r="1780" s="64" customFormat="1" x14ac:dyDescent="0.25"/>
    <row r="1781" s="64" customFormat="1" x14ac:dyDescent="0.25"/>
    <row r="1782" s="64" customFormat="1" x14ac:dyDescent="0.25"/>
    <row r="1783" s="64" customFormat="1" x14ac:dyDescent="0.25"/>
    <row r="1784" s="64" customFormat="1" x14ac:dyDescent="0.25"/>
    <row r="1785" s="64" customFormat="1" x14ac:dyDescent="0.25"/>
    <row r="1786" s="64" customFormat="1" x14ac:dyDescent="0.25"/>
    <row r="1787" s="64" customFormat="1" x14ac:dyDescent="0.25"/>
    <row r="1788" s="64" customFormat="1" x14ac:dyDescent="0.25"/>
    <row r="1789" s="64" customFormat="1" x14ac:dyDescent="0.25"/>
    <row r="1790" s="64" customFormat="1" x14ac:dyDescent="0.25"/>
    <row r="1791" s="64" customFormat="1" x14ac:dyDescent="0.25"/>
    <row r="1792" s="64" customFormat="1" x14ac:dyDescent="0.25"/>
    <row r="1793" s="64" customFormat="1" x14ac:dyDescent="0.25"/>
    <row r="1794" s="64" customFormat="1" x14ac:dyDescent="0.25"/>
    <row r="1795" s="64" customFormat="1" x14ac:dyDescent="0.25"/>
    <row r="1796" s="64" customFormat="1" x14ac:dyDescent="0.25"/>
    <row r="1797" s="64" customFormat="1" x14ac:dyDescent="0.25"/>
    <row r="1798" s="64" customFormat="1" x14ac:dyDescent="0.25"/>
    <row r="1799" s="64" customFormat="1" x14ac:dyDescent="0.25"/>
    <row r="1800" s="64" customFormat="1" x14ac:dyDescent="0.25"/>
    <row r="1801" s="64" customFormat="1" x14ac:dyDescent="0.25"/>
    <row r="1802" s="64" customFormat="1" x14ac:dyDescent="0.25"/>
    <row r="1803" s="64" customFormat="1" x14ac:dyDescent="0.25"/>
    <row r="1804" s="64" customFormat="1" x14ac:dyDescent="0.25"/>
    <row r="1805" s="64" customFormat="1" x14ac:dyDescent="0.25"/>
    <row r="1806" s="64" customFormat="1" x14ac:dyDescent="0.25"/>
    <row r="1807" s="64" customFormat="1" x14ac:dyDescent="0.25"/>
    <row r="1808" s="64" customFormat="1" x14ac:dyDescent="0.25"/>
    <row r="1809" s="64" customFormat="1" x14ac:dyDescent="0.25"/>
    <row r="1810" s="64" customFormat="1" x14ac:dyDescent="0.25"/>
    <row r="1811" s="64" customFormat="1" x14ac:dyDescent="0.25"/>
    <row r="1812" s="64" customFormat="1" x14ac:dyDescent="0.25"/>
    <row r="1813" s="64" customFormat="1" x14ac:dyDescent="0.25"/>
    <row r="1814" s="64" customFormat="1" x14ac:dyDescent="0.25"/>
    <row r="1815" s="64" customFormat="1" x14ac:dyDescent="0.25"/>
    <row r="1816" s="64" customFormat="1" x14ac:dyDescent="0.25"/>
    <row r="1817" s="64" customFormat="1" x14ac:dyDescent="0.25"/>
    <row r="1818" s="64" customFormat="1" x14ac:dyDescent="0.25"/>
    <row r="1819" s="64" customFormat="1" x14ac:dyDescent="0.25"/>
    <row r="1820" s="64" customFormat="1" x14ac:dyDescent="0.25"/>
    <row r="1821" s="64" customFormat="1" x14ac:dyDescent="0.25"/>
    <row r="1822" s="64" customFormat="1" x14ac:dyDescent="0.25"/>
    <row r="1823" s="64" customFormat="1" x14ac:dyDescent="0.25"/>
    <row r="1824" s="64" customFormat="1" x14ac:dyDescent="0.25"/>
    <row r="1825" s="64" customFormat="1" x14ac:dyDescent="0.25"/>
    <row r="1826" s="64" customFormat="1" x14ac:dyDescent="0.25"/>
    <row r="1827" s="64" customFormat="1" x14ac:dyDescent="0.25"/>
    <row r="1828" s="64" customFormat="1" x14ac:dyDescent="0.25"/>
    <row r="1829" s="64" customFormat="1" x14ac:dyDescent="0.25"/>
    <row r="1830" s="64" customFormat="1" x14ac:dyDescent="0.25"/>
    <row r="1831" s="64" customFormat="1" x14ac:dyDescent="0.25"/>
    <row r="1832" s="64" customFormat="1" x14ac:dyDescent="0.25"/>
    <row r="1833" s="64" customFormat="1" x14ac:dyDescent="0.25"/>
    <row r="1834" s="64" customFormat="1" x14ac:dyDescent="0.25"/>
    <row r="1835" s="64" customFormat="1" x14ac:dyDescent="0.25"/>
    <row r="1836" s="64" customFormat="1" x14ac:dyDescent="0.25"/>
    <row r="1837" s="64" customFormat="1" x14ac:dyDescent="0.25"/>
    <row r="1838" s="64" customFormat="1" x14ac:dyDescent="0.25"/>
    <row r="1839" s="64" customFormat="1" x14ac:dyDescent="0.25"/>
    <row r="1840" s="64" customFormat="1" x14ac:dyDescent="0.25"/>
    <row r="1841" s="64" customFormat="1" x14ac:dyDescent="0.25"/>
    <row r="1842" s="64" customFormat="1" x14ac:dyDescent="0.25"/>
    <row r="1843" s="64" customFormat="1" x14ac:dyDescent="0.25"/>
    <row r="1844" s="64" customFormat="1" x14ac:dyDescent="0.25"/>
    <row r="1845" s="64" customFormat="1" x14ac:dyDescent="0.25"/>
    <row r="1846" s="64" customFormat="1" x14ac:dyDescent="0.25"/>
    <row r="1847" s="64" customFormat="1" x14ac:dyDescent="0.25"/>
    <row r="1848" s="64" customFormat="1" x14ac:dyDescent="0.25"/>
    <row r="1849" s="64" customFormat="1" x14ac:dyDescent="0.25"/>
    <row r="1850" s="64" customFormat="1" x14ac:dyDescent="0.25"/>
    <row r="1851" s="64" customFormat="1" x14ac:dyDescent="0.25"/>
    <row r="1852" s="64" customFormat="1" x14ac:dyDescent="0.25"/>
    <row r="1853" s="64" customFormat="1" x14ac:dyDescent="0.25"/>
    <row r="1854" s="64" customFormat="1" x14ac:dyDescent="0.25"/>
    <row r="1855" s="64" customFormat="1" x14ac:dyDescent="0.2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11940-C6CF-4509-A9BD-644074275348}">
  <sheetPr>
    <pageSetUpPr fitToPage="1"/>
  </sheetPr>
  <dimension ref="A1:AN1855"/>
  <sheetViews>
    <sheetView workbookViewId="0"/>
  </sheetViews>
  <sheetFormatPr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7" customWidth="1"/>
    <col min="6" max="6" width="6.7109375" style="8" customWidth="1"/>
    <col min="7" max="8" width="6.7109375" style="3" customWidth="1"/>
    <col min="9" max="9" width="6.7109375" style="7" customWidth="1"/>
    <col min="10" max="10" width="6.7109375" style="8" customWidth="1"/>
    <col min="11" max="12" width="6.7109375" style="4" customWidth="1"/>
    <col min="13" max="13" width="6.7109375" style="9" customWidth="1"/>
    <col min="14" max="14" width="6.7109375" style="10" customWidth="1"/>
    <col min="15" max="15" width="6.7109375" style="9" customWidth="1"/>
    <col min="16" max="16" width="6.7109375" style="10" customWidth="1"/>
    <col min="17" max="17" width="6.7109375" style="31" customWidth="1"/>
    <col min="18" max="18" width="6.7109375" style="32" customWidth="1"/>
    <col min="19" max="19" width="6.7109375" style="31" customWidth="1"/>
    <col min="20" max="20" width="6.7109375" style="32" customWidth="1"/>
    <col min="21" max="21" width="6.7109375" style="42" customWidth="1"/>
    <col min="22" max="22" width="6.7109375" style="43" customWidth="1"/>
    <col min="23" max="23" width="6.7109375" style="42" customWidth="1"/>
    <col min="24" max="24" width="6.7109375" style="43" customWidth="1"/>
    <col min="25" max="25" width="6.7109375" style="52" customWidth="1"/>
    <col min="26" max="26" width="6.7109375" style="53" customWidth="1"/>
    <col min="27" max="27" width="6.7109375" style="52" customWidth="1"/>
    <col min="28" max="28" width="6.7109375" style="53" customWidth="1"/>
    <col min="29" max="29" width="6.7109375" style="7" customWidth="1"/>
    <col min="30" max="30" width="6.7109375" style="8" customWidth="1"/>
    <col min="31" max="32" width="6.7109375" style="3" customWidth="1"/>
    <col min="33" max="33" width="6.7109375" style="7" customWidth="1"/>
    <col min="34" max="34" width="6.7109375" style="8" customWidth="1"/>
    <col min="35" max="35" width="6.7109375" style="7" customWidth="1"/>
    <col min="36" max="36" width="6.7109375" style="8" customWidth="1"/>
    <col min="37" max="38" width="6.7109375" style="61" customWidth="1"/>
    <col min="39" max="39" width="6.7109375" style="62" customWidth="1"/>
    <col min="40" max="40" width="6.7109375" style="63" customWidth="1"/>
    <col min="41" max="65" width="12.7109375" style="2" customWidth="1"/>
    <col min="66" max="16384" width="9.140625" style="2"/>
  </cols>
  <sheetData>
    <row r="1" spans="1:40" ht="15" customHeight="1" x14ac:dyDescent="0.25">
      <c r="A1" s="208"/>
      <c r="B1" s="27" t="s">
        <v>207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25">
      <c r="A2" s="36">
        <v>1</v>
      </c>
      <c r="B2" s="36" t="s">
        <v>255</v>
      </c>
      <c r="C2" s="36" t="s">
        <v>9</v>
      </c>
      <c r="D2" s="140">
        <f>AB2+AJ2</f>
        <v>1180</v>
      </c>
      <c r="E2" s="19"/>
      <c r="F2" s="11">
        <f t="shared" ref="F2:F29" si="0">ROUNDDOWN(IF(E2=0,0,(1010/((60.38/E2)^1.1765))-10),0)</f>
        <v>0</v>
      </c>
      <c r="G2" s="5"/>
      <c r="H2" s="6">
        <f t="shared" ref="H2:H29" si="1">ROUNDDOWN(IF(G2=0,0,(1010/((18.28/G2)^1.2195))-10),0)</f>
        <v>0</v>
      </c>
      <c r="I2" s="19"/>
      <c r="J2" s="12">
        <f t="shared" ref="J2:J29" si="2">ROUNDDOWN(IF(I2=0,0,(1010/((62.58/I2)^1.0309))-10),0)</f>
        <v>0</v>
      </c>
      <c r="K2" s="17"/>
      <c r="L2" s="13">
        <f t="shared" ref="L2:L29" si="3">ROUNDDOWN(IF(K2=0,0,(1010/((60.38/K2)^1.1765))-10),0)</f>
        <v>0</v>
      </c>
      <c r="M2" s="101"/>
      <c r="N2" s="15">
        <f t="shared" ref="N2:N29" si="4">ROUNDDOWN(IF(M2=0,0,(1010/((18.28/M2)^1.2195))-10),0)</f>
        <v>0</v>
      </c>
      <c r="O2" s="141">
        <v>42.57</v>
      </c>
      <c r="P2" s="13">
        <f t="shared" ref="P2:P29" si="5">ROUNDDOWN(IF(O2=0,0,(1010/((71.02/O2)^1.1765))-10),0)</f>
        <v>543</v>
      </c>
      <c r="Q2" s="103"/>
      <c r="R2" s="104">
        <f t="shared" ref="R2:R29" si="6">ROUNDDOWN(IF(Q2=0,0,(1010/((18.28/Q2)^1.2195))-10),0)</f>
        <v>0</v>
      </c>
      <c r="S2" s="105"/>
      <c r="T2" s="106">
        <f t="shared" ref="T2:T29" si="7">ROUNDDOWN(IF(S2=0,0,(1010/((71.02/S2)^1.1765))-10),0)</f>
        <v>0</v>
      </c>
      <c r="U2" s="41"/>
      <c r="V2" s="45">
        <f t="shared" ref="V2:V29" si="8">ROUNDDOWN(IF(U2=0,0,(1010/((62.58/U2)^1.0309))-10),0)</f>
        <v>0</v>
      </c>
      <c r="W2" s="201">
        <v>43.96</v>
      </c>
      <c r="X2" s="175">
        <f t="shared" ref="X2:X29" si="9">ROUNDDOWN(IF(W2=0,0,(1010/((71.02/W2)^1.1765))-10),0)</f>
        <v>564</v>
      </c>
      <c r="Y2" s="51"/>
      <c r="Z2" s="49">
        <f t="shared" ref="Z2:Z29" si="10">ROUNDDOWN(IF(Y2=0,0,(1010/((18.28/Y2)^1.2195))-10),0)</f>
        <v>0</v>
      </c>
      <c r="AA2" s="100">
        <v>47.03</v>
      </c>
      <c r="AB2" s="99">
        <f t="shared" ref="AB2:AB29" si="11">ROUNDDOWN(IF(AA2=0,0,(1010/((71.02/AA2)^1.1765))-10),0)</f>
        <v>611</v>
      </c>
      <c r="AC2" s="19">
        <v>29.1</v>
      </c>
      <c r="AD2" s="11">
        <f t="shared" ref="AD2:AD29" si="12">ROUNDDOWN(IF(AC2=0,0,(1010/((60.38/AC2)^1.1765))-10),0)</f>
        <v>417</v>
      </c>
      <c r="AE2" s="5">
        <v>9.1</v>
      </c>
      <c r="AF2" s="6">
        <f t="shared" ref="AF2:AF29" si="13">ROUNDDOWN(IF(AE2=0,0,(1010/((18.28/AE2)^1.2195))-10),0)</f>
        <v>421</v>
      </c>
      <c r="AG2" s="19">
        <v>21.43</v>
      </c>
      <c r="AH2" s="12">
        <f t="shared" ref="AH2:AH29" si="14">ROUNDDOWN(IF(AG2=0,0,(1010/((62.58/AG2)^1.0309))-10),0)</f>
        <v>324</v>
      </c>
      <c r="AI2" s="100">
        <v>44.28</v>
      </c>
      <c r="AJ2" s="99">
        <f t="shared" ref="AJ2:AJ29" si="15">ROUNDDOWN(IF(AI2=0,0,(1010/((71.02/AI2)^1.1765))-10),0)</f>
        <v>569</v>
      </c>
      <c r="AK2" s="58"/>
      <c r="AL2" s="59">
        <f t="shared" ref="AL2:AL29" si="16">ROUNDDOWN(IF(AK2=0,0,(1010/((60.38/AK2)^1.1765))-10),0)</f>
        <v>0</v>
      </c>
      <c r="AM2" s="44"/>
      <c r="AN2" s="45">
        <f t="shared" ref="AN2:AN29" si="17">ROUNDDOWN(IF(AM2=0,0,(1010/((18.28/AM2)^1.2195))-10),0)</f>
        <v>0</v>
      </c>
    </row>
    <row r="3" spans="1:40" x14ac:dyDescent="0.25">
      <c r="A3" s="37">
        <f>A2+1</f>
        <v>2</v>
      </c>
      <c r="B3" s="37" t="s">
        <v>276</v>
      </c>
      <c r="C3" s="37" t="s">
        <v>47</v>
      </c>
      <c r="D3" s="14">
        <f>X3+AB3</f>
        <v>901</v>
      </c>
      <c r="E3" s="19"/>
      <c r="F3" s="11">
        <f t="shared" si="0"/>
        <v>0</v>
      </c>
      <c r="G3" s="5"/>
      <c r="H3" s="6">
        <f t="shared" si="1"/>
        <v>0</v>
      </c>
      <c r="I3" s="19"/>
      <c r="J3" s="12">
        <f t="shared" si="2"/>
        <v>0</v>
      </c>
      <c r="K3" s="17"/>
      <c r="L3" s="13">
        <f t="shared" si="3"/>
        <v>0</v>
      </c>
      <c r="M3" s="101"/>
      <c r="N3" s="15">
        <f t="shared" si="4"/>
        <v>0</v>
      </c>
      <c r="O3" s="16"/>
      <c r="P3" s="13">
        <f t="shared" si="5"/>
        <v>0</v>
      </c>
      <c r="Q3" s="103"/>
      <c r="R3" s="104">
        <f t="shared" si="6"/>
        <v>0</v>
      </c>
      <c r="S3" s="105"/>
      <c r="T3" s="106">
        <f t="shared" si="7"/>
        <v>0</v>
      </c>
      <c r="U3" s="41"/>
      <c r="V3" s="45">
        <f t="shared" si="8"/>
        <v>0</v>
      </c>
      <c r="W3" s="100">
        <v>38.65</v>
      </c>
      <c r="X3" s="99">
        <f t="shared" si="9"/>
        <v>483</v>
      </c>
      <c r="Y3" s="51"/>
      <c r="Z3" s="49">
        <f t="shared" si="10"/>
        <v>0</v>
      </c>
      <c r="AA3" s="100">
        <v>34.26</v>
      </c>
      <c r="AB3" s="99">
        <f t="shared" si="11"/>
        <v>418</v>
      </c>
      <c r="AC3" s="19"/>
      <c r="AD3" s="11">
        <f t="shared" si="12"/>
        <v>0</v>
      </c>
      <c r="AE3" s="5"/>
      <c r="AF3" s="6">
        <f t="shared" si="13"/>
        <v>0</v>
      </c>
      <c r="AG3" s="19"/>
      <c r="AH3" s="12">
        <f t="shared" si="14"/>
        <v>0</v>
      </c>
      <c r="AI3" s="19"/>
      <c r="AJ3" s="12">
        <f t="shared" si="15"/>
        <v>0</v>
      </c>
      <c r="AK3" s="58"/>
      <c r="AL3" s="59">
        <f t="shared" si="16"/>
        <v>0</v>
      </c>
      <c r="AM3" s="44"/>
      <c r="AN3" s="45">
        <f t="shared" si="17"/>
        <v>0</v>
      </c>
    </row>
    <row r="4" spans="1:40" x14ac:dyDescent="0.25">
      <c r="A4" s="37">
        <f t="shared" ref="A4:A5" si="18">A3+1</f>
        <v>3</v>
      </c>
      <c r="B4" s="37" t="s">
        <v>238</v>
      </c>
      <c r="C4" s="37" t="s">
        <v>87</v>
      </c>
      <c r="D4" s="140">
        <f>F4</f>
        <v>667</v>
      </c>
      <c r="E4" s="100">
        <v>43</v>
      </c>
      <c r="F4" s="94">
        <f t="shared" si="0"/>
        <v>667</v>
      </c>
      <c r="G4" s="5"/>
      <c r="H4" s="6">
        <f t="shared" si="1"/>
        <v>0</v>
      </c>
      <c r="I4" s="19"/>
      <c r="J4" s="12">
        <f t="shared" si="2"/>
        <v>0</v>
      </c>
      <c r="K4" s="17"/>
      <c r="L4" s="13">
        <f t="shared" si="3"/>
        <v>0</v>
      </c>
      <c r="M4" s="101"/>
      <c r="N4" s="15">
        <f t="shared" si="4"/>
        <v>0</v>
      </c>
      <c r="O4" s="16"/>
      <c r="P4" s="13">
        <f t="shared" si="5"/>
        <v>0</v>
      </c>
      <c r="Q4" s="103"/>
      <c r="R4" s="104">
        <f t="shared" si="6"/>
        <v>0</v>
      </c>
      <c r="S4" s="105"/>
      <c r="T4" s="106">
        <f t="shared" si="7"/>
        <v>0</v>
      </c>
      <c r="U4" s="41"/>
      <c r="V4" s="45">
        <f t="shared" si="8"/>
        <v>0</v>
      </c>
      <c r="W4" s="44"/>
      <c r="X4" s="45">
        <f t="shared" si="9"/>
        <v>0</v>
      </c>
      <c r="Y4" s="51"/>
      <c r="Z4" s="49">
        <f t="shared" si="10"/>
        <v>0</v>
      </c>
      <c r="AA4" s="51"/>
      <c r="AB4" s="50">
        <f t="shared" si="11"/>
        <v>0</v>
      </c>
      <c r="AC4" s="19"/>
      <c r="AD4" s="11">
        <f t="shared" si="12"/>
        <v>0</v>
      </c>
      <c r="AE4" s="5"/>
      <c r="AF4" s="6">
        <f t="shared" si="13"/>
        <v>0</v>
      </c>
      <c r="AG4" s="19"/>
      <c r="AH4" s="12">
        <f t="shared" si="14"/>
        <v>0</v>
      </c>
      <c r="AI4" s="19"/>
      <c r="AJ4" s="12">
        <f t="shared" si="15"/>
        <v>0</v>
      </c>
      <c r="AK4" s="58"/>
      <c r="AL4" s="59">
        <f t="shared" si="16"/>
        <v>0</v>
      </c>
      <c r="AM4" s="44"/>
      <c r="AN4" s="45">
        <f t="shared" si="17"/>
        <v>0</v>
      </c>
    </row>
    <row r="5" spans="1:40" x14ac:dyDescent="0.25">
      <c r="A5" s="37">
        <f t="shared" si="18"/>
        <v>4</v>
      </c>
      <c r="B5" s="37" t="s">
        <v>284</v>
      </c>
      <c r="C5" s="37" t="s">
        <v>163</v>
      </c>
      <c r="D5" s="14">
        <f>Z5</f>
        <v>625</v>
      </c>
      <c r="E5" s="19"/>
      <c r="F5" s="11">
        <f t="shared" si="0"/>
        <v>0</v>
      </c>
      <c r="G5" s="5"/>
      <c r="H5" s="6">
        <f t="shared" si="1"/>
        <v>0</v>
      </c>
      <c r="I5" s="19"/>
      <c r="J5" s="12">
        <f t="shared" si="2"/>
        <v>0</v>
      </c>
      <c r="K5" s="17"/>
      <c r="L5" s="13">
        <f t="shared" si="3"/>
        <v>0</v>
      </c>
      <c r="M5" s="101"/>
      <c r="N5" s="15">
        <f t="shared" si="4"/>
        <v>0</v>
      </c>
      <c r="O5" s="16"/>
      <c r="P5" s="13">
        <f t="shared" si="5"/>
        <v>0</v>
      </c>
      <c r="Q5" s="103"/>
      <c r="R5" s="104">
        <f t="shared" si="6"/>
        <v>0</v>
      </c>
      <c r="S5" s="105"/>
      <c r="T5" s="106">
        <f t="shared" si="7"/>
        <v>0</v>
      </c>
      <c r="U5" s="41"/>
      <c r="V5" s="45">
        <f t="shared" si="8"/>
        <v>0</v>
      </c>
      <c r="W5" s="44"/>
      <c r="X5" s="45">
        <f t="shared" si="9"/>
        <v>0</v>
      </c>
      <c r="Y5" s="100">
        <v>12.51</v>
      </c>
      <c r="Z5" s="96">
        <f t="shared" si="10"/>
        <v>625</v>
      </c>
      <c r="AA5" s="51"/>
      <c r="AB5" s="50">
        <f t="shared" si="11"/>
        <v>0</v>
      </c>
      <c r="AC5" s="19"/>
      <c r="AD5" s="11">
        <f t="shared" si="12"/>
        <v>0</v>
      </c>
      <c r="AE5" s="5"/>
      <c r="AF5" s="6">
        <f t="shared" si="13"/>
        <v>0</v>
      </c>
      <c r="AG5" s="19"/>
      <c r="AH5" s="12">
        <f t="shared" si="14"/>
        <v>0</v>
      </c>
      <c r="AI5" s="19"/>
      <c r="AJ5" s="12">
        <f t="shared" si="15"/>
        <v>0</v>
      </c>
      <c r="AK5" s="58"/>
      <c r="AL5" s="59">
        <f t="shared" si="16"/>
        <v>0</v>
      </c>
      <c r="AM5" s="44"/>
      <c r="AN5" s="45">
        <f t="shared" si="17"/>
        <v>0</v>
      </c>
    </row>
    <row r="6" spans="1:40" x14ac:dyDescent="0.25">
      <c r="A6" s="37"/>
      <c r="B6" s="37"/>
      <c r="C6" s="37"/>
      <c r="D6" s="14"/>
      <c r="E6" s="19"/>
      <c r="F6" s="11">
        <f t="shared" si="0"/>
        <v>0</v>
      </c>
      <c r="G6" s="5"/>
      <c r="H6" s="6">
        <f t="shared" si="1"/>
        <v>0</v>
      </c>
      <c r="I6" s="19"/>
      <c r="J6" s="12">
        <f t="shared" si="2"/>
        <v>0</v>
      </c>
      <c r="K6" s="17"/>
      <c r="L6" s="13">
        <f t="shared" si="3"/>
        <v>0</v>
      </c>
      <c r="M6" s="101"/>
      <c r="N6" s="15">
        <f t="shared" si="4"/>
        <v>0</v>
      </c>
      <c r="O6" s="16"/>
      <c r="P6" s="13">
        <f t="shared" si="5"/>
        <v>0</v>
      </c>
      <c r="Q6" s="103"/>
      <c r="R6" s="104">
        <f t="shared" si="6"/>
        <v>0</v>
      </c>
      <c r="S6" s="105"/>
      <c r="T6" s="106">
        <f t="shared" si="7"/>
        <v>0</v>
      </c>
      <c r="U6" s="41"/>
      <c r="V6" s="45">
        <f t="shared" si="8"/>
        <v>0</v>
      </c>
      <c r="W6" s="44"/>
      <c r="X6" s="45">
        <f t="shared" si="9"/>
        <v>0</v>
      </c>
      <c r="Y6" s="51"/>
      <c r="Z6" s="49">
        <f t="shared" si="10"/>
        <v>0</v>
      </c>
      <c r="AA6" s="51"/>
      <c r="AB6" s="50">
        <f t="shared" si="11"/>
        <v>0</v>
      </c>
      <c r="AC6" s="19"/>
      <c r="AD6" s="11">
        <f t="shared" si="12"/>
        <v>0</v>
      </c>
      <c r="AE6" s="5"/>
      <c r="AF6" s="6">
        <f t="shared" si="13"/>
        <v>0</v>
      </c>
      <c r="AG6" s="19"/>
      <c r="AH6" s="12">
        <f t="shared" si="14"/>
        <v>0</v>
      </c>
      <c r="AI6" s="19"/>
      <c r="AJ6" s="12">
        <f t="shared" si="15"/>
        <v>0</v>
      </c>
      <c r="AK6" s="58"/>
      <c r="AL6" s="59">
        <f t="shared" si="16"/>
        <v>0</v>
      </c>
      <c r="AM6" s="44"/>
      <c r="AN6" s="45">
        <f t="shared" si="17"/>
        <v>0</v>
      </c>
    </row>
    <row r="7" spans="1:40" x14ac:dyDescent="0.25">
      <c r="A7" s="37"/>
      <c r="B7" s="37"/>
      <c r="C7" s="37"/>
      <c r="D7" s="14"/>
      <c r="E7" s="19"/>
      <c r="F7" s="11">
        <f t="shared" si="0"/>
        <v>0</v>
      </c>
      <c r="G7" s="5"/>
      <c r="H7" s="6">
        <f t="shared" si="1"/>
        <v>0</v>
      </c>
      <c r="I7" s="19"/>
      <c r="J7" s="12">
        <f t="shared" si="2"/>
        <v>0</v>
      </c>
      <c r="K7" s="17"/>
      <c r="L7" s="13">
        <f t="shared" si="3"/>
        <v>0</v>
      </c>
      <c r="M7" s="101"/>
      <c r="N7" s="15">
        <f t="shared" si="4"/>
        <v>0</v>
      </c>
      <c r="O7" s="16"/>
      <c r="P7" s="13">
        <f t="shared" si="5"/>
        <v>0</v>
      </c>
      <c r="Q7" s="103"/>
      <c r="R7" s="104">
        <f t="shared" si="6"/>
        <v>0</v>
      </c>
      <c r="S7" s="105"/>
      <c r="T7" s="106">
        <f t="shared" si="7"/>
        <v>0</v>
      </c>
      <c r="U7" s="41"/>
      <c r="V7" s="45">
        <f t="shared" si="8"/>
        <v>0</v>
      </c>
      <c r="W7" s="44"/>
      <c r="X7" s="45">
        <f t="shared" si="9"/>
        <v>0</v>
      </c>
      <c r="Y7" s="51"/>
      <c r="Z7" s="49">
        <f t="shared" si="10"/>
        <v>0</v>
      </c>
      <c r="AA7" s="51"/>
      <c r="AB7" s="50">
        <f t="shared" si="11"/>
        <v>0</v>
      </c>
      <c r="AC7" s="19"/>
      <c r="AD7" s="11">
        <f t="shared" si="12"/>
        <v>0</v>
      </c>
      <c r="AE7" s="5"/>
      <c r="AF7" s="6">
        <f t="shared" si="13"/>
        <v>0</v>
      </c>
      <c r="AG7" s="19"/>
      <c r="AH7" s="12">
        <f t="shared" si="14"/>
        <v>0</v>
      </c>
      <c r="AI7" s="19"/>
      <c r="AJ7" s="12">
        <f t="shared" si="15"/>
        <v>0</v>
      </c>
      <c r="AK7" s="58"/>
      <c r="AL7" s="59">
        <f t="shared" si="16"/>
        <v>0</v>
      </c>
      <c r="AM7" s="44"/>
      <c r="AN7" s="45">
        <f t="shared" si="17"/>
        <v>0</v>
      </c>
    </row>
    <row r="8" spans="1:40" x14ac:dyDescent="0.25">
      <c r="A8" s="37"/>
      <c r="B8" s="37"/>
      <c r="C8" s="37"/>
      <c r="D8" s="14"/>
      <c r="E8" s="19"/>
      <c r="F8" s="11">
        <f t="shared" si="0"/>
        <v>0</v>
      </c>
      <c r="G8" s="5"/>
      <c r="H8" s="6">
        <f t="shared" si="1"/>
        <v>0</v>
      </c>
      <c r="I8" s="19"/>
      <c r="J8" s="12">
        <f t="shared" si="2"/>
        <v>0</v>
      </c>
      <c r="K8" s="17"/>
      <c r="L8" s="13">
        <f t="shared" si="3"/>
        <v>0</v>
      </c>
      <c r="M8" s="101"/>
      <c r="N8" s="15">
        <f t="shared" si="4"/>
        <v>0</v>
      </c>
      <c r="O8" s="16"/>
      <c r="P8" s="13">
        <f t="shared" si="5"/>
        <v>0</v>
      </c>
      <c r="Q8" s="103"/>
      <c r="R8" s="104">
        <f t="shared" si="6"/>
        <v>0</v>
      </c>
      <c r="S8" s="105"/>
      <c r="T8" s="106">
        <f t="shared" si="7"/>
        <v>0</v>
      </c>
      <c r="U8" s="41"/>
      <c r="V8" s="45">
        <f t="shared" si="8"/>
        <v>0</v>
      </c>
      <c r="W8" s="44"/>
      <c r="X8" s="45">
        <f t="shared" si="9"/>
        <v>0</v>
      </c>
      <c r="Y8" s="51"/>
      <c r="Z8" s="49">
        <f t="shared" si="10"/>
        <v>0</v>
      </c>
      <c r="AA8" s="51"/>
      <c r="AB8" s="50">
        <f t="shared" si="11"/>
        <v>0</v>
      </c>
      <c r="AC8" s="19"/>
      <c r="AD8" s="11">
        <f t="shared" si="12"/>
        <v>0</v>
      </c>
      <c r="AE8" s="5"/>
      <c r="AF8" s="6">
        <f t="shared" si="13"/>
        <v>0</v>
      </c>
      <c r="AG8" s="19"/>
      <c r="AH8" s="12">
        <f t="shared" si="14"/>
        <v>0</v>
      </c>
      <c r="AI8" s="19"/>
      <c r="AJ8" s="12">
        <f t="shared" si="15"/>
        <v>0</v>
      </c>
      <c r="AK8" s="58"/>
      <c r="AL8" s="59">
        <f t="shared" si="16"/>
        <v>0</v>
      </c>
      <c r="AM8" s="44"/>
      <c r="AN8" s="45">
        <f t="shared" si="17"/>
        <v>0</v>
      </c>
    </row>
    <row r="9" spans="1:40" x14ac:dyDescent="0.25">
      <c r="A9" s="37"/>
      <c r="B9" s="37"/>
      <c r="C9" s="37"/>
      <c r="D9" s="14"/>
      <c r="E9" s="19"/>
      <c r="F9" s="11">
        <f t="shared" si="0"/>
        <v>0</v>
      </c>
      <c r="G9" s="5"/>
      <c r="H9" s="6">
        <f t="shared" si="1"/>
        <v>0</v>
      </c>
      <c r="I9" s="19"/>
      <c r="J9" s="12">
        <f t="shared" si="2"/>
        <v>0</v>
      </c>
      <c r="K9" s="17"/>
      <c r="L9" s="13">
        <f t="shared" si="3"/>
        <v>0</v>
      </c>
      <c r="M9" s="101"/>
      <c r="N9" s="15">
        <f t="shared" si="4"/>
        <v>0</v>
      </c>
      <c r="O9" s="16"/>
      <c r="P9" s="13">
        <f t="shared" si="5"/>
        <v>0</v>
      </c>
      <c r="Q9" s="103"/>
      <c r="R9" s="104">
        <f t="shared" si="6"/>
        <v>0</v>
      </c>
      <c r="S9" s="105"/>
      <c r="T9" s="106">
        <f t="shared" si="7"/>
        <v>0</v>
      </c>
      <c r="U9" s="41"/>
      <c r="V9" s="45">
        <f t="shared" si="8"/>
        <v>0</v>
      </c>
      <c r="W9" s="44"/>
      <c r="X9" s="45">
        <f t="shared" si="9"/>
        <v>0</v>
      </c>
      <c r="Y9" s="51"/>
      <c r="Z9" s="49">
        <f t="shared" si="10"/>
        <v>0</v>
      </c>
      <c r="AA9" s="51"/>
      <c r="AB9" s="50">
        <f t="shared" si="11"/>
        <v>0</v>
      </c>
      <c r="AC9" s="19"/>
      <c r="AD9" s="11">
        <f t="shared" si="12"/>
        <v>0</v>
      </c>
      <c r="AE9" s="5"/>
      <c r="AF9" s="6">
        <f t="shared" si="13"/>
        <v>0</v>
      </c>
      <c r="AG9" s="19"/>
      <c r="AH9" s="12">
        <f t="shared" si="14"/>
        <v>0</v>
      </c>
      <c r="AI9" s="19"/>
      <c r="AJ9" s="12">
        <f t="shared" si="15"/>
        <v>0</v>
      </c>
      <c r="AK9" s="58"/>
      <c r="AL9" s="59">
        <f t="shared" si="16"/>
        <v>0</v>
      </c>
      <c r="AM9" s="44"/>
      <c r="AN9" s="45">
        <f t="shared" si="17"/>
        <v>0</v>
      </c>
    </row>
    <row r="10" spans="1:40" x14ac:dyDescent="0.25">
      <c r="A10" s="37"/>
      <c r="B10" s="37"/>
      <c r="C10" s="37"/>
      <c r="D10" s="14"/>
      <c r="E10" s="19"/>
      <c r="F10" s="11">
        <f t="shared" si="0"/>
        <v>0</v>
      </c>
      <c r="G10" s="5"/>
      <c r="H10" s="6">
        <f t="shared" si="1"/>
        <v>0</v>
      </c>
      <c r="I10" s="19"/>
      <c r="J10" s="12">
        <f t="shared" si="2"/>
        <v>0</v>
      </c>
      <c r="K10" s="17"/>
      <c r="L10" s="13">
        <f t="shared" si="3"/>
        <v>0</v>
      </c>
      <c r="M10" s="101"/>
      <c r="N10" s="15">
        <f t="shared" si="4"/>
        <v>0</v>
      </c>
      <c r="O10" s="16"/>
      <c r="P10" s="13">
        <f t="shared" si="5"/>
        <v>0</v>
      </c>
      <c r="Q10" s="103"/>
      <c r="R10" s="104">
        <f t="shared" si="6"/>
        <v>0</v>
      </c>
      <c r="S10" s="105"/>
      <c r="T10" s="106">
        <f t="shared" si="7"/>
        <v>0</v>
      </c>
      <c r="U10" s="41"/>
      <c r="V10" s="45">
        <f t="shared" si="8"/>
        <v>0</v>
      </c>
      <c r="W10" s="44"/>
      <c r="X10" s="45">
        <f t="shared" si="9"/>
        <v>0</v>
      </c>
      <c r="Y10" s="51"/>
      <c r="Z10" s="49">
        <f t="shared" si="10"/>
        <v>0</v>
      </c>
      <c r="AA10" s="51"/>
      <c r="AB10" s="50">
        <f t="shared" si="11"/>
        <v>0</v>
      </c>
      <c r="AC10" s="19"/>
      <c r="AD10" s="11">
        <f t="shared" si="12"/>
        <v>0</v>
      </c>
      <c r="AE10" s="5"/>
      <c r="AF10" s="6">
        <f t="shared" si="13"/>
        <v>0</v>
      </c>
      <c r="AG10" s="19"/>
      <c r="AH10" s="12">
        <f t="shared" si="14"/>
        <v>0</v>
      </c>
      <c r="AI10" s="19"/>
      <c r="AJ10" s="12">
        <f t="shared" si="15"/>
        <v>0</v>
      </c>
      <c r="AK10" s="58"/>
      <c r="AL10" s="59">
        <f t="shared" si="16"/>
        <v>0</v>
      </c>
      <c r="AM10" s="44"/>
      <c r="AN10" s="45">
        <f t="shared" si="17"/>
        <v>0</v>
      </c>
    </row>
    <row r="11" spans="1:40" x14ac:dyDescent="0.25">
      <c r="A11" s="37"/>
      <c r="B11" s="37"/>
      <c r="C11" s="37"/>
      <c r="D11" s="14"/>
      <c r="E11" s="19"/>
      <c r="F11" s="11">
        <f t="shared" si="0"/>
        <v>0</v>
      </c>
      <c r="G11" s="5"/>
      <c r="H11" s="6">
        <f t="shared" si="1"/>
        <v>0</v>
      </c>
      <c r="I11" s="19"/>
      <c r="J11" s="12">
        <f t="shared" si="2"/>
        <v>0</v>
      </c>
      <c r="K11" s="17"/>
      <c r="L11" s="13">
        <f t="shared" si="3"/>
        <v>0</v>
      </c>
      <c r="M11" s="101"/>
      <c r="N11" s="15">
        <f t="shared" si="4"/>
        <v>0</v>
      </c>
      <c r="O11" s="16"/>
      <c r="P11" s="13">
        <f t="shared" si="5"/>
        <v>0</v>
      </c>
      <c r="Q11" s="103"/>
      <c r="R11" s="104">
        <f t="shared" si="6"/>
        <v>0</v>
      </c>
      <c r="S11" s="105"/>
      <c r="T11" s="106">
        <f t="shared" si="7"/>
        <v>0</v>
      </c>
      <c r="U11" s="41"/>
      <c r="V11" s="45">
        <f t="shared" si="8"/>
        <v>0</v>
      </c>
      <c r="W11" s="44"/>
      <c r="X11" s="45">
        <f t="shared" si="9"/>
        <v>0</v>
      </c>
      <c r="Y11" s="51"/>
      <c r="Z11" s="49">
        <f t="shared" si="10"/>
        <v>0</v>
      </c>
      <c r="AA11" s="51"/>
      <c r="AB11" s="50">
        <f t="shared" si="11"/>
        <v>0</v>
      </c>
      <c r="AC11" s="19"/>
      <c r="AD11" s="11">
        <f t="shared" si="12"/>
        <v>0</v>
      </c>
      <c r="AE11" s="5"/>
      <c r="AF11" s="6">
        <f t="shared" si="13"/>
        <v>0</v>
      </c>
      <c r="AG11" s="19"/>
      <c r="AH11" s="12">
        <f t="shared" si="14"/>
        <v>0</v>
      </c>
      <c r="AI11" s="19"/>
      <c r="AJ11" s="12">
        <f t="shared" si="15"/>
        <v>0</v>
      </c>
      <c r="AK11" s="58"/>
      <c r="AL11" s="59">
        <f t="shared" si="16"/>
        <v>0</v>
      </c>
      <c r="AM11" s="44"/>
      <c r="AN11" s="45">
        <f t="shared" si="17"/>
        <v>0</v>
      </c>
    </row>
    <row r="12" spans="1:40" x14ac:dyDescent="0.25">
      <c r="A12" s="37"/>
      <c r="B12" s="37"/>
      <c r="C12" s="37"/>
      <c r="D12" s="14"/>
      <c r="E12" s="19"/>
      <c r="F12" s="11">
        <f t="shared" si="0"/>
        <v>0</v>
      </c>
      <c r="G12" s="5"/>
      <c r="H12" s="6">
        <f t="shared" si="1"/>
        <v>0</v>
      </c>
      <c r="I12" s="19"/>
      <c r="J12" s="12">
        <f t="shared" si="2"/>
        <v>0</v>
      </c>
      <c r="K12" s="17"/>
      <c r="L12" s="13">
        <f t="shared" si="3"/>
        <v>0</v>
      </c>
      <c r="M12" s="101"/>
      <c r="N12" s="15">
        <f t="shared" si="4"/>
        <v>0</v>
      </c>
      <c r="O12" s="16"/>
      <c r="P12" s="13">
        <f t="shared" si="5"/>
        <v>0</v>
      </c>
      <c r="Q12" s="103"/>
      <c r="R12" s="104">
        <f t="shared" si="6"/>
        <v>0</v>
      </c>
      <c r="S12" s="105"/>
      <c r="T12" s="106">
        <f t="shared" si="7"/>
        <v>0</v>
      </c>
      <c r="U12" s="41"/>
      <c r="V12" s="45">
        <f t="shared" si="8"/>
        <v>0</v>
      </c>
      <c r="W12" s="44"/>
      <c r="X12" s="45">
        <f t="shared" si="9"/>
        <v>0</v>
      </c>
      <c r="Y12" s="51"/>
      <c r="Z12" s="49">
        <f t="shared" si="10"/>
        <v>0</v>
      </c>
      <c r="AA12" s="51"/>
      <c r="AB12" s="50">
        <f t="shared" si="11"/>
        <v>0</v>
      </c>
      <c r="AC12" s="19"/>
      <c r="AD12" s="11">
        <f t="shared" si="12"/>
        <v>0</v>
      </c>
      <c r="AE12" s="5"/>
      <c r="AF12" s="6">
        <f t="shared" si="13"/>
        <v>0</v>
      </c>
      <c r="AG12" s="19"/>
      <c r="AH12" s="12">
        <f t="shared" si="14"/>
        <v>0</v>
      </c>
      <c r="AI12" s="19"/>
      <c r="AJ12" s="12">
        <f t="shared" si="15"/>
        <v>0</v>
      </c>
      <c r="AK12" s="58"/>
      <c r="AL12" s="59">
        <f t="shared" si="16"/>
        <v>0</v>
      </c>
      <c r="AM12" s="44"/>
      <c r="AN12" s="45">
        <f t="shared" si="17"/>
        <v>0</v>
      </c>
    </row>
    <row r="13" spans="1:40" x14ac:dyDescent="0.25">
      <c r="A13" s="37"/>
      <c r="B13" s="37"/>
      <c r="C13" s="37"/>
      <c r="D13" s="14"/>
      <c r="E13" s="19"/>
      <c r="F13" s="11">
        <f t="shared" si="0"/>
        <v>0</v>
      </c>
      <c r="G13" s="5"/>
      <c r="H13" s="6">
        <f t="shared" si="1"/>
        <v>0</v>
      </c>
      <c r="I13" s="19"/>
      <c r="J13" s="12">
        <f t="shared" si="2"/>
        <v>0</v>
      </c>
      <c r="K13" s="17"/>
      <c r="L13" s="13">
        <f t="shared" si="3"/>
        <v>0</v>
      </c>
      <c r="M13" s="101"/>
      <c r="N13" s="15">
        <f t="shared" si="4"/>
        <v>0</v>
      </c>
      <c r="O13" s="16"/>
      <c r="P13" s="13">
        <f t="shared" si="5"/>
        <v>0</v>
      </c>
      <c r="Q13" s="103"/>
      <c r="R13" s="104">
        <f t="shared" si="6"/>
        <v>0</v>
      </c>
      <c r="S13" s="105"/>
      <c r="T13" s="106">
        <f t="shared" si="7"/>
        <v>0</v>
      </c>
      <c r="U13" s="41"/>
      <c r="V13" s="45">
        <f t="shared" si="8"/>
        <v>0</v>
      </c>
      <c r="W13" s="44"/>
      <c r="X13" s="45">
        <f t="shared" si="9"/>
        <v>0</v>
      </c>
      <c r="Y13" s="51"/>
      <c r="Z13" s="49">
        <f t="shared" si="10"/>
        <v>0</v>
      </c>
      <c r="AA13" s="51"/>
      <c r="AB13" s="50">
        <f t="shared" si="11"/>
        <v>0</v>
      </c>
      <c r="AC13" s="19"/>
      <c r="AD13" s="11">
        <f t="shared" si="12"/>
        <v>0</v>
      </c>
      <c r="AE13" s="5"/>
      <c r="AF13" s="6">
        <f t="shared" si="13"/>
        <v>0</v>
      </c>
      <c r="AG13" s="19"/>
      <c r="AH13" s="12">
        <f t="shared" si="14"/>
        <v>0</v>
      </c>
      <c r="AI13" s="19"/>
      <c r="AJ13" s="12">
        <f t="shared" si="15"/>
        <v>0</v>
      </c>
      <c r="AK13" s="58"/>
      <c r="AL13" s="59">
        <f t="shared" si="16"/>
        <v>0</v>
      </c>
      <c r="AM13" s="44"/>
      <c r="AN13" s="45">
        <f t="shared" si="17"/>
        <v>0</v>
      </c>
    </row>
    <row r="14" spans="1:40" x14ac:dyDescent="0.25">
      <c r="A14" s="37"/>
      <c r="B14" s="37"/>
      <c r="C14" s="37"/>
      <c r="D14" s="14"/>
      <c r="E14" s="19"/>
      <c r="F14" s="11">
        <f t="shared" si="0"/>
        <v>0</v>
      </c>
      <c r="G14" s="5"/>
      <c r="H14" s="6">
        <f t="shared" si="1"/>
        <v>0</v>
      </c>
      <c r="I14" s="19"/>
      <c r="J14" s="12">
        <f t="shared" si="2"/>
        <v>0</v>
      </c>
      <c r="K14" s="17"/>
      <c r="L14" s="13">
        <f t="shared" si="3"/>
        <v>0</v>
      </c>
      <c r="M14" s="101"/>
      <c r="N14" s="15">
        <f t="shared" si="4"/>
        <v>0</v>
      </c>
      <c r="O14" s="16"/>
      <c r="P14" s="13">
        <f t="shared" si="5"/>
        <v>0</v>
      </c>
      <c r="Q14" s="103"/>
      <c r="R14" s="104">
        <f t="shared" si="6"/>
        <v>0</v>
      </c>
      <c r="S14" s="105"/>
      <c r="T14" s="106">
        <f t="shared" si="7"/>
        <v>0</v>
      </c>
      <c r="U14" s="41"/>
      <c r="V14" s="45">
        <f t="shared" si="8"/>
        <v>0</v>
      </c>
      <c r="W14" s="44"/>
      <c r="X14" s="45">
        <f t="shared" si="9"/>
        <v>0</v>
      </c>
      <c r="Y14" s="51"/>
      <c r="Z14" s="49">
        <f t="shared" si="10"/>
        <v>0</v>
      </c>
      <c r="AA14" s="51"/>
      <c r="AB14" s="50">
        <f t="shared" si="11"/>
        <v>0</v>
      </c>
      <c r="AC14" s="19"/>
      <c r="AD14" s="11">
        <f t="shared" si="12"/>
        <v>0</v>
      </c>
      <c r="AE14" s="5"/>
      <c r="AF14" s="6">
        <f t="shared" si="13"/>
        <v>0</v>
      </c>
      <c r="AG14" s="19"/>
      <c r="AH14" s="12">
        <f t="shared" si="14"/>
        <v>0</v>
      </c>
      <c r="AI14" s="19"/>
      <c r="AJ14" s="12">
        <f t="shared" si="15"/>
        <v>0</v>
      </c>
      <c r="AK14" s="58"/>
      <c r="AL14" s="59">
        <f t="shared" si="16"/>
        <v>0</v>
      </c>
      <c r="AM14" s="44"/>
      <c r="AN14" s="45">
        <f t="shared" si="17"/>
        <v>0</v>
      </c>
    </row>
    <row r="15" spans="1:40" x14ac:dyDescent="0.25">
      <c r="A15" s="37"/>
      <c r="B15" s="37"/>
      <c r="C15" s="37"/>
      <c r="D15" s="14"/>
      <c r="E15" s="19"/>
      <c r="F15" s="11">
        <f t="shared" si="0"/>
        <v>0</v>
      </c>
      <c r="G15" s="5"/>
      <c r="H15" s="6">
        <f t="shared" si="1"/>
        <v>0</v>
      </c>
      <c r="I15" s="19"/>
      <c r="J15" s="12">
        <f t="shared" si="2"/>
        <v>0</v>
      </c>
      <c r="K15" s="17"/>
      <c r="L15" s="13">
        <f t="shared" si="3"/>
        <v>0</v>
      </c>
      <c r="M15" s="101"/>
      <c r="N15" s="15">
        <f t="shared" si="4"/>
        <v>0</v>
      </c>
      <c r="O15" s="16"/>
      <c r="P15" s="13">
        <f t="shared" si="5"/>
        <v>0</v>
      </c>
      <c r="Q15" s="103"/>
      <c r="R15" s="104">
        <f t="shared" si="6"/>
        <v>0</v>
      </c>
      <c r="S15" s="105"/>
      <c r="T15" s="106">
        <f t="shared" si="7"/>
        <v>0</v>
      </c>
      <c r="U15" s="41"/>
      <c r="V15" s="45">
        <f t="shared" si="8"/>
        <v>0</v>
      </c>
      <c r="W15" s="44"/>
      <c r="X15" s="45">
        <f t="shared" si="9"/>
        <v>0</v>
      </c>
      <c r="Y15" s="51"/>
      <c r="Z15" s="49">
        <f t="shared" si="10"/>
        <v>0</v>
      </c>
      <c r="AA15" s="51"/>
      <c r="AB15" s="50">
        <f t="shared" si="11"/>
        <v>0</v>
      </c>
      <c r="AC15" s="19"/>
      <c r="AD15" s="11">
        <f t="shared" si="12"/>
        <v>0</v>
      </c>
      <c r="AE15" s="5"/>
      <c r="AF15" s="6">
        <f t="shared" si="13"/>
        <v>0</v>
      </c>
      <c r="AG15" s="19"/>
      <c r="AH15" s="12">
        <f t="shared" si="14"/>
        <v>0</v>
      </c>
      <c r="AI15" s="19"/>
      <c r="AJ15" s="12">
        <f t="shared" si="15"/>
        <v>0</v>
      </c>
      <c r="AK15" s="58"/>
      <c r="AL15" s="59">
        <f t="shared" si="16"/>
        <v>0</v>
      </c>
      <c r="AM15" s="44"/>
      <c r="AN15" s="45">
        <f t="shared" si="17"/>
        <v>0</v>
      </c>
    </row>
    <row r="16" spans="1:40" x14ac:dyDescent="0.25">
      <c r="A16" s="37"/>
      <c r="B16" s="37"/>
      <c r="C16" s="37"/>
      <c r="D16" s="14"/>
      <c r="E16" s="19"/>
      <c r="F16" s="11">
        <f t="shared" si="0"/>
        <v>0</v>
      </c>
      <c r="G16" s="5"/>
      <c r="H16" s="6">
        <f t="shared" si="1"/>
        <v>0</v>
      </c>
      <c r="I16" s="19"/>
      <c r="J16" s="12">
        <f t="shared" si="2"/>
        <v>0</v>
      </c>
      <c r="K16" s="17"/>
      <c r="L16" s="13">
        <f t="shared" si="3"/>
        <v>0</v>
      </c>
      <c r="M16" s="101"/>
      <c r="N16" s="15">
        <f t="shared" si="4"/>
        <v>0</v>
      </c>
      <c r="O16" s="16"/>
      <c r="P16" s="13">
        <f t="shared" si="5"/>
        <v>0</v>
      </c>
      <c r="Q16" s="103"/>
      <c r="R16" s="104">
        <f t="shared" si="6"/>
        <v>0</v>
      </c>
      <c r="S16" s="105"/>
      <c r="T16" s="106">
        <f t="shared" si="7"/>
        <v>0</v>
      </c>
      <c r="U16" s="41"/>
      <c r="V16" s="45">
        <f t="shared" si="8"/>
        <v>0</v>
      </c>
      <c r="W16" s="44"/>
      <c r="X16" s="45">
        <f t="shared" si="9"/>
        <v>0</v>
      </c>
      <c r="Y16" s="51"/>
      <c r="Z16" s="49">
        <f t="shared" si="10"/>
        <v>0</v>
      </c>
      <c r="AA16" s="51"/>
      <c r="AB16" s="50">
        <f t="shared" si="11"/>
        <v>0</v>
      </c>
      <c r="AC16" s="19"/>
      <c r="AD16" s="11">
        <f t="shared" si="12"/>
        <v>0</v>
      </c>
      <c r="AE16" s="5"/>
      <c r="AF16" s="6">
        <f t="shared" si="13"/>
        <v>0</v>
      </c>
      <c r="AG16" s="19"/>
      <c r="AH16" s="12">
        <f t="shared" si="14"/>
        <v>0</v>
      </c>
      <c r="AI16" s="19"/>
      <c r="AJ16" s="12">
        <f t="shared" si="15"/>
        <v>0</v>
      </c>
      <c r="AK16" s="58"/>
      <c r="AL16" s="59">
        <f t="shared" si="16"/>
        <v>0</v>
      </c>
      <c r="AM16" s="44"/>
      <c r="AN16" s="45">
        <f t="shared" si="17"/>
        <v>0</v>
      </c>
    </row>
    <row r="17" spans="1:40" x14ac:dyDescent="0.25">
      <c r="A17" s="37"/>
      <c r="B17" s="37"/>
      <c r="C17" s="37"/>
      <c r="D17" s="14"/>
      <c r="E17" s="19"/>
      <c r="F17" s="11">
        <f t="shared" si="0"/>
        <v>0</v>
      </c>
      <c r="G17" s="5"/>
      <c r="H17" s="6">
        <f t="shared" si="1"/>
        <v>0</v>
      </c>
      <c r="I17" s="19"/>
      <c r="J17" s="12">
        <f t="shared" si="2"/>
        <v>0</v>
      </c>
      <c r="K17" s="17"/>
      <c r="L17" s="13">
        <f t="shared" si="3"/>
        <v>0</v>
      </c>
      <c r="M17" s="101"/>
      <c r="N17" s="15">
        <f t="shared" si="4"/>
        <v>0</v>
      </c>
      <c r="O17" s="16"/>
      <c r="P17" s="13">
        <f t="shared" si="5"/>
        <v>0</v>
      </c>
      <c r="Q17" s="103"/>
      <c r="R17" s="104">
        <f t="shared" si="6"/>
        <v>0</v>
      </c>
      <c r="S17" s="105"/>
      <c r="T17" s="106">
        <f t="shared" si="7"/>
        <v>0</v>
      </c>
      <c r="U17" s="41"/>
      <c r="V17" s="45">
        <f t="shared" si="8"/>
        <v>0</v>
      </c>
      <c r="W17" s="44"/>
      <c r="X17" s="45">
        <f t="shared" si="9"/>
        <v>0</v>
      </c>
      <c r="Y17" s="51"/>
      <c r="Z17" s="49">
        <f t="shared" si="10"/>
        <v>0</v>
      </c>
      <c r="AA17" s="51"/>
      <c r="AB17" s="50">
        <f t="shared" si="11"/>
        <v>0</v>
      </c>
      <c r="AC17" s="19"/>
      <c r="AD17" s="11">
        <f t="shared" si="12"/>
        <v>0</v>
      </c>
      <c r="AE17" s="5"/>
      <c r="AF17" s="6">
        <f t="shared" si="13"/>
        <v>0</v>
      </c>
      <c r="AG17" s="19"/>
      <c r="AH17" s="12">
        <f t="shared" si="14"/>
        <v>0</v>
      </c>
      <c r="AI17" s="19"/>
      <c r="AJ17" s="12">
        <f t="shared" si="15"/>
        <v>0</v>
      </c>
      <c r="AK17" s="58"/>
      <c r="AL17" s="59">
        <f t="shared" si="16"/>
        <v>0</v>
      </c>
      <c r="AM17" s="44"/>
      <c r="AN17" s="45">
        <f t="shared" si="17"/>
        <v>0</v>
      </c>
    </row>
    <row r="18" spans="1:40" x14ac:dyDescent="0.25">
      <c r="A18" s="37"/>
      <c r="B18" s="37"/>
      <c r="C18" s="37"/>
      <c r="D18" s="14"/>
      <c r="E18" s="19"/>
      <c r="F18" s="11">
        <f t="shared" si="0"/>
        <v>0</v>
      </c>
      <c r="G18" s="5"/>
      <c r="H18" s="6">
        <f t="shared" si="1"/>
        <v>0</v>
      </c>
      <c r="I18" s="19"/>
      <c r="J18" s="12">
        <f t="shared" si="2"/>
        <v>0</v>
      </c>
      <c r="K18" s="17"/>
      <c r="L18" s="13">
        <f t="shared" si="3"/>
        <v>0</v>
      </c>
      <c r="M18" s="101"/>
      <c r="N18" s="15">
        <f t="shared" si="4"/>
        <v>0</v>
      </c>
      <c r="O18" s="16"/>
      <c r="P18" s="13">
        <f t="shared" si="5"/>
        <v>0</v>
      </c>
      <c r="Q18" s="103"/>
      <c r="R18" s="104">
        <f t="shared" si="6"/>
        <v>0</v>
      </c>
      <c r="S18" s="105"/>
      <c r="T18" s="106">
        <f t="shared" si="7"/>
        <v>0</v>
      </c>
      <c r="U18" s="41"/>
      <c r="V18" s="45">
        <f t="shared" si="8"/>
        <v>0</v>
      </c>
      <c r="W18" s="44"/>
      <c r="X18" s="45">
        <f t="shared" si="9"/>
        <v>0</v>
      </c>
      <c r="Y18" s="51"/>
      <c r="Z18" s="49">
        <f t="shared" si="10"/>
        <v>0</v>
      </c>
      <c r="AA18" s="51"/>
      <c r="AB18" s="50">
        <f t="shared" si="11"/>
        <v>0</v>
      </c>
      <c r="AC18" s="19"/>
      <c r="AD18" s="11">
        <f t="shared" si="12"/>
        <v>0</v>
      </c>
      <c r="AE18" s="5"/>
      <c r="AF18" s="6">
        <f t="shared" si="13"/>
        <v>0</v>
      </c>
      <c r="AG18" s="19"/>
      <c r="AH18" s="12">
        <f t="shared" si="14"/>
        <v>0</v>
      </c>
      <c r="AI18" s="19"/>
      <c r="AJ18" s="12">
        <f t="shared" si="15"/>
        <v>0</v>
      </c>
      <c r="AK18" s="58"/>
      <c r="AL18" s="59">
        <f t="shared" si="16"/>
        <v>0</v>
      </c>
      <c r="AM18" s="44"/>
      <c r="AN18" s="45">
        <f t="shared" si="17"/>
        <v>0</v>
      </c>
    </row>
    <row r="19" spans="1:40" x14ac:dyDescent="0.25">
      <c r="A19" s="37"/>
      <c r="B19" s="37"/>
      <c r="C19" s="37"/>
      <c r="D19" s="14"/>
      <c r="E19" s="19"/>
      <c r="F19" s="11">
        <f t="shared" si="0"/>
        <v>0</v>
      </c>
      <c r="G19" s="5"/>
      <c r="H19" s="6">
        <f t="shared" si="1"/>
        <v>0</v>
      </c>
      <c r="I19" s="19"/>
      <c r="J19" s="12">
        <f t="shared" si="2"/>
        <v>0</v>
      </c>
      <c r="K19" s="17"/>
      <c r="L19" s="13">
        <f t="shared" si="3"/>
        <v>0</v>
      </c>
      <c r="M19" s="101"/>
      <c r="N19" s="15">
        <f t="shared" si="4"/>
        <v>0</v>
      </c>
      <c r="O19" s="16"/>
      <c r="P19" s="13">
        <f t="shared" si="5"/>
        <v>0</v>
      </c>
      <c r="Q19" s="103"/>
      <c r="R19" s="104">
        <f t="shared" si="6"/>
        <v>0</v>
      </c>
      <c r="S19" s="105"/>
      <c r="T19" s="106">
        <f t="shared" si="7"/>
        <v>0</v>
      </c>
      <c r="U19" s="41"/>
      <c r="V19" s="45">
        <f t="shared" si="8"/>
        <v>0</v>
      </c>
      <c r="W19" s="44"/>
      <c r="X19" s="45">
        <f t="shared" si="9"/>
        <v>0</v>
      </c>
      <c r="Y19" s="51"/>
      <c r="Z19" s="49">
        <f t="shared" si="10"/>
        <v>0</v>
      </c>
      <c r="AA19" s="51"/>
      <c r="AB19" s="50">
        <f t="shared" si="11"/>
        <v>0</v>
      </c>
      <c r="AC19" s="19"/>
      <c r="AD19" s="11">
        <f t="shared" si="12"/>
        <v>0</v>
      </c>
      <c r="AE19" s="5"/>
      <c r="AF19" s="6">
        <f t="shared" si="13"/>
        <v>0</v>
      </c>
      <c r="AG19" s="19"/>
      <c r="AH19" s="12">
        <f t="shared" si="14"/>
        <v>0</v>
      </c>
      <c r="AI19" s="19"/>
      <c r="AJ19" s="12">
        <f t="shared" si="15"/>
        <v>0</v>
      </c>
      <c r="AK19" s="58"/>
      <c r="AL19" s="59">
        <f t="shared" si="16"/>
        <v>0</v>
      </c>
      <c r="AM19" s="44"/>
      <c r="AN19" s="45">
        <f t="shared" si="17"/>
        <v>0</v>
      </c>
    </row>
    <row r="20" spans="1:40" x14ac:dyDescent="0.25">
      <c r="A20" s="37"/>
      <c r="B20" s="37"/>
      <c r="C20" s="37"/>
      <c r="D20" s="14"/>
      <c r="E20" s="19"/>
      <c r="F20" s="11">
        <f t="shared" si="0"/>
        <v>0</v>
      </c>
      <c r="G20" s="5"/>
      <c r="H20" s="6">
        <f t="shared" si="1"/>
        <v>0</v>
      </c>
      <c r="I20" s="19"/>
      <c r="J20" s="12">
        <f t="shared" si="2"/>
        <v>0</v>
      </c>
      <c r="K20" s="17"/>
      <c r="L20" s="13">
        <f t="shared" si="3"/>
        <v>0</v>
      </c>
      <c r="M20" s="101"/>
      <c r="N20" s="15">
        <f t="shared" si="4"/>
        <v>0</v>
      </c>
      <c r="O20" s="16"/>
      <c r="P20" s="13">
        <f t="shared" si="5"/>
        <v>0</v>
      </c>
      <c r="Q20" s="103"/>
      <c r="R20" s="104">
        <f t="shared" si="6"/>
        <v>0</v>
      </c>
      <c r="S20" s="105"/>
      <c r="T20" s="106">
        <f t="shared" si="7"/>
        <v>0</v>
      </c>
      <c r="U20" s="41"/>
      <c r="V20" s="45">
        <f t="shared" si="8"/>
        <v>0</v>
      </c>
      <c r="W20" s="44"/>
      <c r="X20" s="45">
        <f t="shared" si="9"/>
        <v>0</v>
      </c>
      <c r="Y20" s="51"/>
      <c r="Z20" s="49">
        <f t="shared" si="10"/>
        <v>0</v>
      </c>
      <c r="AA20" s="51"/>
      <c r="AB20" s="50">
        <f t="shared" si="11"/>
        <v>0</v>
      </c>
      <c r="AC20" s="19"/>
      <c r="AD20" s="11">
        <f t="shared" si="12"/>
        <v>0</v>
      </c>
      <c r="AE20" s="5"/>
      <c r="AF20" s="6">
        <f t="shared" si="13"/>
        <v>0</v>
      </c>
      <c r="AG20" s="19"/>
      <c r="AH20" s="12">
        <f t="shared" si="14"/>
        <v>0</v>
      </c>
      <c r="AI20" s="19"/>
      <c r="AJ20" s="12">
        <f t="shared" si="15"/>
        <v>0</v>
      </c>
      <c r="AK20" s="58"/>
      <c r="AL20" s="59">
        <f t="shared" si="16"/>
        <v>0</v>
      </c>
      <c r="AM20" s="44"/>
      <c r="AN20" s="45">
        <f t="shared" si="17"/>
        <v>0</v>
      </c>
    </row>
    <row r="21" spans="1:40" x14ac:dyDescent="0.25">
      <c r="A21" s="37"/>
      <c r="B21" s="37"/>
      <c r="C21" s="37"/>
      <c r="F21" s="11">
        <f t="shared" si="0"/>
        <v>0</v>
      </c>
      <c r="G21" s="5"/>
      <c r="H21" s="6">
        <f t="shared" si="1"/>
        <v>0</v>
      </c>
      <c r="I21" s="19"/>
      <c r="J21" s="12">
        <f t="shared" si="2"/>
        <v>0</v>
      </c>
      <c r="K21" s="17"/>
      <c r="L21" s="13">
        <f t="shared" si="3"/>
        <v>0</v>
      </c>
      <c r="M21" s="101"/>
      <c r="N21" s="15">
        <f t="shared" si="4"/>
        <v>0</v>
      </c>
      <c r="O21" s="16"/>
      <c r="P21" s="13">
        <f t="shared" si="5"/>
        <v>0</v>
      </c>
      <c r="Q21" s="103"/>
      <c r="R21" s="104">
        <f t="shared" si="6"/>
        <v>0</v>
      </c>
      <c r="S21" s="105"/>
      <c r="T21" s="106">
        <f t="shared" si="7"/>
        <v>0</v>
      </c>
      <c r="U21" s="41"/>
      <c r="V21" s="45">
        <f t="shared" si="8"/>
        <v>0</v>
      </c>
      <c r="W21" s="44"/>
      <c r="X21" s="45">
        <f t="shared" si="9"/>
        <v>0</v>
      </c>
      <c r="Y21" s="51"/>
      <c r="Z21" s="49">
        <f t="shared" si="10"/>
        <v>0</v>
      </c>
      <c r="AA21" s="51"/>
      <c r="AB21" s="50">
        <f t="shared" si="11"/>
        <v>0</v>
      </c>
      <c r="AC21" s="19"/>
      <c r="AD21" s="11">
        <f t="shared" si="12"/>
        <v>0</v>
      </c>
      <c r="AE21" s="5"/>
      <c r="AF21" s="6">
        <f t="shared" si="13"/>
        <v>0</v>
      </c>
      <c r="AG21" s="19"/>
      <c r="AH21" s="12">
        <f t="shared" si="14"/>
        <v>0</v>
      </c>
      <c r="AI21" s="19"/>
      <c r="AJ21" s="12">
        <f t="shared" si="15"/>
        <v>0</v>
      </c>
      <c r="AK21" s="58"/>
      <c r="AL21" s="59">
        <f t="shared" si="16"/>
        <v>0</v>
      </c>
      <c r="AM21" s="44"/>
      <c r="AN21" s="45">
        <f t="shared" si="17"/>
        <v>0</v>
      </c>
    </row>
    <row r="22" spans="1:40" x14ac:dyDescent="0.25">
      <c r="A22" s="37"/>
      <c r="B22" s="37"/>
      <c r="C22" s="37"/>
      <c r="F22" s="11">
        <f t="shared" si="0"/>
        <v>0</v>
      </c>
      <c r="G22" s="5"/>
      <c r="H22" s="6">
        <f t="shared" si="1"/>
        <v>0</v>
      </c>
      <c r="I22" s="19"/>
      <c r="J22" s="12">
        <f t="shared" si="2"/>
        <v>0</v>
      </c>
      <c r="K22" s="17"/>
      <c r="L22" s="13">
        <f t="shared" si="3"/>
        <v>0</v>
      </c>
      <c r="M22" s="101"/>
      <c r="N22" s="15">
        <f t="shared" si="4"/>
        <v>0</v>
      </c>
      <c r="O22" s="16"/>
      <c r="P22" s="13">
        <f t="shared" si="5"/>
        <v>0</v>
      </c>
      <c r="Q22" s="103"/>
      <c r="R22" s="104">
        <f t="shared" si="6"/>
        <v>0</v>
      </c>
      <c r="S22" s="105"/>
      <c r="T22" s="106">
        <f t="shared" si="7"/>
        <v>0</v>
      </c>
      <c r="U22" s="41"/>
      <c r="V22" s="45">
        <f t="shared" si="8"/>
        <v>0</v>
      </c>
      <c r="W22" s="44"/>
      <c r="X22" s="45">
        <f t="shared" si="9"/>
        <v>0</v>
      </c>
      <c r="Y22" s="51"/>
      <c r="Z22" s="49">
        <f t="shared" si="10"/>
        <v>0</v>
      </c>
      <c r="AA22" s="51"/>
      <c r="AB22" s="50">
        <f t="shared" si="11"/>
        <v>0</v>
      </c>
      <c r="AC22" s="19"/>
      <c r="AD22" s="11">
        <f t="shared" si="12"/>
        <v>0</v>
      </c>
      <c r="AE22" s="5"/>
      <c r="AF22" s="6">
        <f t="shared" si="13"/>
        <v>0</v>
      </c>
      <c r="AG22" s="19"/>
      <c r="AH22" s="12">
        <f t="shared" si="14"/>
        <v>0</v>
      </c>
      <c r="AI22" s="19"/>
      <c r="AJ22" s="12">
        <f t="shared" si="15"/>
        <v>0</v>
      </c>
      <c r="AK22" s="58"/>
      <c r="AL22" s="59">
        <f t="shared" si="16"/>
        <v>0</v>
      </c>
      <c r="AM22" s="44"/>
      <c r="AN22" s="45">
        <f t="shared" si="17"/>
        <v>0</v>
      </c>
    </row>
    <row r="23" spans="1:40" x14ac:dyDescent="0.25">
      <c r="A23" s="37"/>
      <c r="B23" s="37"/>
      <c r="C23" s="37"/>
      <c r="F23" s="11">
        <f t="shared" si="0"/>
        <v>0</v>
      </c>
      <c r="G23" s="5"/>
      <c r="H23" s="6">
        <f t="shared" si="1"/>
        <v>0</v>
      </c>
      <c r="I23" s="19"/>
      <c r="J23" s="12">
        <f t="shared" si="2"/>
        <v>0</v>
      </c>
      <c r="K23" s="17"/>
      <c r="L23" s="13">
        <f t="shared" si="3"/>
        <v>0</v>
      </c>
      <c r="M23" s="101"/>
      <c r="N23" s="15">
        <f t="shared" si="4"/>
        <v>0</v>
      </c>
      <c r="O23" s="16"/>
      <c r="P23" s="13">
        <f t="shared" si="5"/>
        <v>0</v>
      </c>
      <c r="Q23" s="103"/>
      <c r="R23" s="104">
        <f t="shared" si="6"/>
        <v>0</v>
      </c>
      <c r="S23" s="105"/>
      <c r="T23" s="106">
        <f t="shared" si="7"/>
        <v>0</v>
      </c>
      <c r="U23" s="41"/>
      <c r="V23" s="45">
        <f t="shared" si="8"/>
        <v>0</v>
      </c>
      <c r="W23" s="44"/>
      <c r="X23" s="45">
        <f t="shared" si="9"/>
        <v>0</v>
      </c>
      <c r="Y23" s="51"/>
      <c r="Z23" s="49">
        <f t="shared" si="10"/>
        <v>0</v>
      </c>
      <c r="AA23" s="51"/>
      <c r="AB23" s="50">
        <f t="shared" si="11"/>
        <v>0</v>
      </c>
      <c r="AC23" s="19"/>
      <c r="AD23" s="11">
        <f t="shared" si="12"/>
        <v>0</v>
      </c>
      <c r="AE23" s="5"/>
      <c r="AF23" s="6">
        <f t="shared" si="13"/>
        <v>0</v>
      </c>
      <c r="AG23" s="19"/>
      <c r="AH23" s="12">
        <f t="shared" si="14"/>
        <v>0</v>
      </c>
      <c r="AI23" s="19"/>
      <c r="AJ23" s="12">
        <f t="shared" si="15"/>
        <v>0</v>
      </c>
      <c r="AK23" s="58"/>
      <c r="AL23" s="59">
        <f t="shared" si="16"/>
        <v>0</v>
      </c>
      <c r="AM23" s="44"/>
      <c r="AN23" s="45">
        <f t="shared" si="17"/>
        <v>0</v>
      </c>
    </row>
    <row r="24" spans="1:40" x14ac:dyDescent="0.25">
      <c r="A24" s="37"/>
      <c r="B24" s="37"/>
      <c r="C24" s="37"/>
      <c r="F24" s="11">
        <f t="shared" si="0"/>
        <v>0</v>
      </c>
      <c r="G24" s="5"/>
      <c r="H24" s="6">
        <f t="shared" si="1"/>
        <v>0</v>
      </c>
      <c r="I24" s="19"/>
      <c r="J24" s="12">
        <f t="shared" si="2"/>
        <v>0</v>
      </c>
      <c r="K24" s="17"/>
      <c r="L24" s="13">
        <f t="shared" si="3"/>
        <v>0</v>
      </c>
      <c r="M24" s="101"/>
      <c r="N24" s="15">
        <f t="shared" si="4"/>
        <v>0</v>
      </c>
      <c r="O24" s="16"/>
      <c r="P24" s="13">
        <f t="shared" si="5"/>
        <v>0</v>
      </c>
      <c r="Q24" s="103"/>
      <c r="R24" s="104">
        <f t="shared" si="6"/>
        <v>0</v>
      </c>
      <c r="S24" s="105"/>
      <c r="T24" s="106">
        <f t="shared" si="7"/>
        <v>0</v>
      </c>
      <c r="U24" s="41"/>
      <c r="V24" s="45">
        <f t="shared" si="8"/>
        <v>0</v>
      </c>
      <c r="W24" s="44"/>
      <c r="X24" s="45">
        <f t="shared" si="9"/>
        <v>0</v>
      </c>
      <c r="Y24" s="51"/>
      <c r="Z24" s="49">
        <f t="shared" si="10"/>
        <v>0</v>
      </c>
      <c r="AA24" s="51"/>
      <c r="AB24" s="50">
        <f t="shared" si="11"/>
        <v>0</v>
      </c>
      <c r="AC24" s="19"/>
      <c r="AD24" s="11">
        <f t="shared" si="12"/>
        <v>0</v>
      </c>
      <c r="AE24" s="5"/>
      <c r="AF24" s="6">
        <f t="shared" si="13"/>
        <v>0</v>
      </c>
      <c r="AG24" s="19"/>
      <c r="AH24" s="12">
        <f t="shared" si="14"/>
        <v>0</v>
      </c>
      <c r="AI24" s="19"/>
      <c r="AJ24" s="12">
        <f t="shared" si="15"/>
        <v>0</v>
      </c>
      <c r="AK24" s="58"/>
      <c r="AL24" s="59">
        <f t="shared" si="16"/>
        <v>0</v>
      </c>
      <c r="AM24" s="44"/>
      <c r="AN24" s="45">
        <f t="shared" si="17"/>
        <v>0</v>
      </c>
    </row>
    <row r="25" spans="1:40" x14ac:dyDescent="0.25">
      <c r="A25" s="37"/>
      <c r="B25" s="37"/>
      <c r="C25" s="37"/>
      <c r="F25" s="11">
        <f t="shared" si="0"/>
        <v>0</v>
      </c>
      <c r="G25" s="5"/>
      <c r="H25" s="6">
        <f t="shared" si="1"/>
        <v>0</v>
      </c>
      <c r="I25" s="19"/>
      <c r="J25" s="12">
        <f t="shared" si="2"/>
        <v>0</v>
      </c>
      <c r="K25" s="17"/>
      <c r="L25" s="13">
        <f t="shared" si="3"/>
        <v>0</v>
      </c>
      <c r="M25" s="101"/>
      <c r="N25" s="15">
        <f t="shared" si="4"/>
        <v>0</v>
      </c>
      <c r="O25" s="16"/>
      <c r="P25" s="13">
        <f t="shared" si="5"/>
        <v>0</v>
      </c>
      <c r="Q25" s="103"/>
      <c r="R25" s="104">
        <f t="shared" si="6"/>
        <v>0</v>
      </c>
      <c r="S25" s="105"/>
      <c r="T25" s="106">
        <f t="shared" si="7"/>
        <v>0</v>
      </c>
      <c r="U25" s="41"/>
      <c r="V25" s="45">
        <f t="shared" si="8"/>
        <v>0</v>
      </c>
      <c r="W25" s="44"/>
      <c r="X25" s="45">
        <f t="shared" si="9"/>
        <v>0</v>
      </c>
      <c r="Y25" s="51"/>
      <c r="Z25" s="49">
        <f t="shared" si="10"/>
        <v>0</v>
      </c>
      <c r="AA25" s="51"/>
      <c r="AB25" s="50">
        <f t="shared" si="11"/>
        <v>0</v>
      </c>
      <c r="AC25" s="19"/>
      <c r="AD25" s="11">
        <f t="shared" si="12"/>
        <v>0</v>
      </c>
      <c r="AE25" s="5"/>
      <c r="AF25" s="6">
        <f t="shared" si="13"/>
        <v>0</v>
      </c>
      <c r="AG25" s="19"/>
      <c r="AH25" s="12">
        <f t="shared" si="14"/>
        <v>0</v>
      </c>
      <c r="AI25" s="19"/>
      <c r="AJ25" s="12">
        <f t="shared" si="15"/>
        <v>0</v>
      </c>
      <c r="AK25" s="58"/>
      <c r="AL25" s="59">
        <f t="shared" si="16"/>
        <v>0</v>
      </c>
      <c r="AM25" s="44"/>
      <c r="AN25" s="45">
        <f t="shared" si="17"/>
        <v>0</v>
      </c>
    </row>
    <row r="26" spans="1:40" x14ac:dyDescent="0.25">
      <c r="A26" s="37"/>
      <c r="B26" s="37"/>
      <c r="C26" s="37"/>
      <c r="F26" s="11">
        <f t="shared" si="0"/>
        <v>0</v>
      </c>
      <c r="G26" s="5"/>
      <c r="H26" s="6">
        <f t="shared" si="1"/>
        <v>0</v>
      </c>
      <c r="I26" s="19"/>
      <c r="J26" s="12">
        <f t="shared" si="2"/>
        <v>0</v>
      </c>
      <c r="K26" s="17"/>
      <c r="L26" s="13">
        <f t="shared" si="3"/>
        <v>0</v>
      </c>
      <c r="M26" s="101"/>
      <c r="N26" s="15">
        <f t="shared" si="4"/>
        <v>0</v>
      </c>
      <c r="O26" s="16"/>
      <c r="P26" s="13">
        <f t="shared" si="5"/>
        <v>0</v>
      </c>
      <c r="Q26" s="103"/>
      <c r="R26" s="104">
        <f t="shared" si="6"/>
        <v>0</v>
      </c>
      <c r="S26" s="105"/>
      <c r="T26" s="106">
        <f t="shared" si="7"/>
        <v>0</v>
      </c>
      <c r="U26" s="41"/>
      <c r="V26" s="45">
        <f t="shared" si="8"/>
        <v>0</v>
      </c>
      <c r="W26" s="44"/>
      <c r="X26" s="45">
        <f t="shared" si="9"/>
        <v>0</v>
      </c>
      <c r="Y26" s="51"/>
      <c r="Z26" s="49">
        <f t="shared" si="10"/>
        <v>0</v>
      </c>
      <c r="AA26" s="51"/>
      <c r="AB26" s="50">
        <f t="shared" si="11"/>
        <v>0</v>
      </c>
      <c r="AC26" s="19"/>
      <c r="AD26" s="11">
        <f t="shared" si="12"/>
        <v>0</v>
      </c>
      <c r="AE26" s="5"/>
      <c r="AF26" s="6">
        <f t="shared" si="13"/>
        <v>0</v>
      </c>
      <c r="AG26" s="19"/>
      <c r="AH26" s="12">
        <f t="shared" si="14"/>
        <v>0</v>
      </c>
      <c r="AI26" s="19"/>
      <c r="AJ26" s="12">
        <f t="shared" si="15"/>
        <v>0</v>
      </c>
      <c r="AK26" s="58"/>
      <c r="AL26" s="59">
        <f t="shared" si="16"/>
        <v>0</v>
      </c>
      <c r="AM26" s="44"/>
      <c r="AN26" s="45">
        <f t="shared" si="17"/>
        <v>0</v>
      </c>
    </row>
    <row r="27" spans="1:40" x14ac:dyDescent="0.25">
      <c r="A27" s="37"/>
      <c r="B27" s="37"/>
      <c r="C27" s="37"/>
      <c r="F27" s="11">
        <f t="shared" si="0"/>
        <v>0</v>
      </c>
      <c r="G27" s="5"/>
      <c r="H27" s="6">
        <f t="shared" si="1"/>
        <v>0</v>
      </c>
      <c r="I27" s="19"/>
      <c r="J27" s="12">
        <f t="shared" si="2"/>
        <v>0</v>
      </c>
      <c r="K27" s="17"/>
      <c r="L27" s="13">
        <f t="shared" si="3"/>
        <v>0</v>
      </c>
      <c r="M27" s="101"/>
      <c r="N27" s="15">
        <f t="shared" si="4"/>
        <v>0</v>
      </c>
      <c r="O27" s="16"/>
      <c r="P27" s="13">
        <f t="shared" si="5"/>
        <v>0</v>
      </c>
      <c r="Q27" s="103"/>
      <c r="R27" s="104">
        <f t="shared" si="6"/>
        <v>0</v>
      </c>
      <c r="S27" s="105"/>
      <c r="T27" s="106">
        <f t="shared" si="7"/>
        <v>0</v>
      </c>
      <c r="U27" s="41"/>
      <c r="V27" s="45">
        <f t="shared" si="8"/>
        <v>0</v>
      </c>
      <c r="W27" s="44"/>
      <c r="X27" s="45">
        <f t="shared" si="9"/>
        <v>0</v>
      </c>
      <c r="Y27" s="51"/>
      <c r="Z27" s="49">
        <f t="shared" si="10"/>
        <v>0</v>
      </c>
      <c r="AA27" s="51"/>
      <c r="AB27" s="50">
        <f t="shared" si="11"/>
        <v>0</v>
      </c>
      <c r="AC27" s="19"/>
      <c r="AD27" s="11">
        <f t="shared" si="12"/>
        <v>0</v>
      </c>
      <c r="AE27" s="5"/>
      <c r="AF27" s="6">
        <f t="shared" si="13"/>
        <v>0</v>
      </c>
      <c r="AG27" s="19"/>
      <c r="AH27" s="12">
        <f t="shared" si="14"/>
        <v>0</v>
      </c>
      <c r="AI27" s="19"/>
      <c r="AJ27" s="12">
        <f t="shared" si="15"/>
        <v>0</v>
      </c>
      <c r="AK27" s="58"/>
      <c r="AL27" s="59">
        <f t="shared" si="16"/>
        <v>0</v>
      </c>
      <c r="AM27" s="44"/>
      <c r="AN27" s="45">
        <f t="shared" si="17"/>
        <v>0</v>
      </c>
    </row>
    <row r="28" spans="1:40" x14ac:dyDescent="0.25">
      <c r="A28" s="37"/>
      <c r="B28" s="37"/>
      <c r="C28" s="37"/>
      <c r="F28" s="11">
        <f t="shared" si="0"/>
        <v>0</v>
      </c>
      <c r="G28" s="5"/>
      <c r="H28" s="6">
        <f t="shared" si="1"/>
        <v>0</v>
      </c>
      <c r="I28" s="19"/>
      <c r="J28" s="12">
        <f t="shared" si="2"/>
        <v>0</v>
      </c>
      <c r="K28" s="17"/>
      <c r="L28" s="13">
        <f t="shared" si="3"/>
        <v>0</v>
      </c>
      <c r="M28" s="101"/>
      <c r="N28" s="15">
        <f t="shared" si="4"/>
        <v>0</v>
      </c>
      <c r="O28" s="16"/>
      <c r="P28" s="13">
        <f t="shared" si="5"/>
        <v>0</v>
      </c>
      <c r="Q28" s="103"/>
      <c r="R28" s="104">
        <f t="shared" si="6"/>
        <v>0</v>
      </c>
      <c r="S28" s="105"/>
      <c r="T28" s="106">
        <f t="shared" si="7"/>
        <v>0</v>
      </c>
      <c r="U28" s="41"/>
      <c r="V28" s="45">
        <f t="shared" si="8"/>
        <v>0</v>
      </c>
      <c r="W28" s="44"/>
      <c r="X28" s="45">
        <f t="shared" si="9"/>
        <v>0</v>
      </c>
      <c r="Y28" s="51"/>
      <c r="Z28" s="49">
        <f t="shared" si="10"/>
        <v>0</v>
      </c>
      <c r="AA28" s="51"/>
      <c r="AB28" s="50">
        <f t="shared" si="11"/>
        <v>0</v>
      </c>
      <c r="AC28" s="19"/>
      <c r="AD28" s="11">
        <f t="shared" si="12"/>
        <v>0</v>
      </c>
      <c r="AE28" s="5"/>
      <c r="AF28" s="6">
        <f t="shared" si="13"/>
        <v>0</v>
      </c>
      <c r="AG28" s="19"/>
      <c r="AH28" s="12">
        <f t="shared" si="14"/>
        <v>0</v>
      </c>
      <c r="AI28" s="19"/>
      <c r="AJ28" s="12">
        <f t="shared" si="15"/>
        <v>0</v>
      </c>
      <c r="AK28" s="58"/>
      <c r="AL28" s="59">
        <f t="shared" si="16"/>
        <v>0</v>
      </c>
      <c r="AM28" s="44"/>
      <c r="AN28" s="45">
        <f t="shared" si="17"/>
        <v>0</v>
      </c>
    </row>
    <row r="29" spans="1:40" x14ac:dyDescent="0.25">
      <c r="A29" s="37"/>
      <c r="B29" s="37"/>
      <c r="C29" s="37"/>
      <c r="F29" s="11">
        <f t="shared" si="0"/>
        <v>0</v>
      </c>
      <c r="G29" s="5"/>
      <c r="H29" s="6">
        <f t="shared" si="1"/>
        <v>0</v>
      </c>
      <c r="I29" s="19"/>
      <c r="J29" s="12">
        <f t="shared" si="2"/>
        <v>0</v>
      </c>
      <c r="K29" s="17"/>
      <c r="L29" s="13">
        <f t="shared" si="3"/>
        <v>0</v>
      </c>
      <c r="M29" s="101"/>
      <c r="N29" s="15">
        <f t="shared" si="4"/>
        <v>0</v>
      </c>
      <c r="O29" s="16"/>
      <c r="P29" s="13">
        <f t="shared" si="5"/>
        <v>0</v>
      </c>
      <c r="Q29" s="103"/>
      <c r="R29" s="104">
        <f t="shared" si="6"/>
        <v>0</v>
      </c>
      <c r="S29" s="105"/>
      <c r="T29" s="106">
        <f t="shared" si="7"/>
        <v>0</v>
      </c>
      <c r="U29" s="41"/>
      <c r="V29" s="45">
        <f t="shared" si="8"/>
        <v>0</v>
      </c>
      <c r="W29" s="44"/>
      <c r="X29" s="45">
        <f t="shared" si="9"/>
        <v>0</v>
      </c>
      <c r="Y29" s="51"/>
      <c r="Z29" s="49">
        <f t="shared" si="10"/>
        <v>0</v>
      </c>
      <c r="AA29" s="51"/>
      <c r="AB29" s="50">
        <f t="shared" si="11"/>
        <v>0</v>
      </c>
      <c r="AC29" s="19"/>
      <c r="AD29" s="11">
        <f t="shared" si="12"/>
        <v>0</v>
      </c>
      <c r="AE29" s="5"/>
      <c r="AF29" s="6">
        <f t="shared" si="13"/>
        <v>0</v>
      </c>
      <c r="AG29" s="19"/>
      <c r="AH29" s="12">
        <f t="shared" si="14"/>
        <v>0</v>
      </c>
      <c r="AI29" s="19"/>
      <c r="AJ29" s="12">
        <f t="shared" si="15"/>
        <v>0</v>
      </c>
      <c r="AK29" s="58"/>
      <c r="AL29" s="59">
        <f t="shared" si="16"/>
        <v>0</v>
      </c>
      <c r="AM29" s="44"/>
      <c r="AN29" s="45">
        <f t="shared" si="17"/>
        <v>0</v>
      </c>
    </row>
    <row r="30" spans="1:40" x14ac:dyDescent="0.2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25"/>
    <row r="32" spans="1:40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  <row r="422" s="64" customFormat="1" x14ac:dyDescent="0.25"/>
    <row r="423" s="64" customFormat="1" x14ac:dyDescent="0.25"/>
    <row r="424" s="64" customFormat="1" x14ac:dyDescent="0.25"/>
    <row r="425" s="64" customFormat="1" x14ac:dyDescent="0.25"/>
    <row r="426" s="64" customFormat="1" x14ac:dyDescent="0.25"/>
    <row r="427" s="64" customFormat="1" x14ac:dyDescent="0.25"/>
    <row r="428" s="64" customFormat="1" x14ac:dyDescent="0.25"/>
    <row r="429" s="64" customFormat="1" x14ac:dyDescent="0.25"/>
    <row r="430" s="64" customFormat="1" x14ac:dyDescent="0.25"/>
    <row r="431" s="64" customFormat="1" x14ac:dyDescent="0.25"/>
    <row r="432" s="64" customFormat="1" x14ac:dyDescent="0.25"/>
    <row r="433" s="64" customFormat="1" x14ac:dyDescent="0.25"/>
    <row r="434" s="64" customFormat="1" x14ac:dyDescent="0.25"/>
    <row r="435" s="64" customFormat="1" x14ac:dyDescent="0.25"/>
    <row r="436" s="64" customFormat="1" x14ac:dyDescent="0.25"/>
    <row r="437" s="64" customFormat="1" x14ac:dyDescent="0.25"/>
    <row r="438" s="64" customFormat="1" x14ac:dyDescent="0.25"/>
    <row r="439" s="64" customFormat="1" x14ac:dyDescent="0.25"/>
    <row r="440" s="64" customFormat="1" x14ac:dyDescent="0.25"/>
    <row r="441" s="64" customFormat="1" x14ac:dyDescent="0.25"/>
    <row r="442" s="64" customFormat="1" x14ac:dyDescent="0.25"/>
    <row r="443" s="64" customFormat="1" x14ac:dyDescent="0.25"/>
    <row r="444" s="64" customFormat="1" x14ac:dyDescent="0.25"/>
    <row r="445" s="64" customFormat="1" x14ac:dyDescent="0.25"/>
    <row r="446" s="64" customFormat="1" x14ac:dyDescent="0.25"/>
    <row r="447" s="64" customFormat="1" x14ac:dyDescent="0.25"/>
    <row r="448" s="64" customFormat="1" x14ac:dyDescent="0.25"/>
    <row r="449" s="64" customFormat="1" x14ac:dyDescent="0.25"/>
    <row r="450" s="64" customFormat="1" x14ac:dyDescent="0.25"/>
    <row r="451" s="64" customFormat="1" x14ac:dyDescent="0.25"/>
    <row r="452" s="64" customFormat="1" x14ac:dyDescent="0.25"/>
    <row r="453" s="64" customFormat="1" x14ac:dyDescent="0.25"/>
    <row r="454" s="64" customFormat="1" x14ac:dyDescent="0.25"/>
    <row r="455" s="64" customFormat="1" x14ac:dyDescent="0.25"/>
    <row r="456" s="64" customFormat="1" x14ac:dyDescent="0.25"/>
    <row r="457" s="64" customFormat="1" x14ac:dyDescent="0.25"/>
    <row r="458" s="64" customFormat="1" x14ac:dyDescent="0.25"/>
    <row r="459" s="64" customFormat="1" x14ac:dyDescent="0.25"/>
    <row r="460" s="64" customFormat="1" x14ac:dyDescent="0.25"/>
    <row r="461" s="64" customFormat="1" x14ac:dyDescent="0.25"/>
    <row r="462" s="64" customFormat="1" x14ac:dyDescent="0.25"/>
    <row r="463" s="64" customFormat="1" x14ac:dyDescent="0.25"/>
    <row r="464" s="64" customFormat="1" x14ac:dyDescent="0.25"/>
    <row r="465" s="64" customFormat="1" x14ac:dyDescent="0.25"/>
    <row r="466" s="64" customFormat="1" x14ac:dyDescent="0.25"/>
    <row r="467" s="64" customFormat="1" x14ac:dyDescent="0.25"/>
    <row r="468" s="64" customFormat="1" x14ac:dyDescent="0.25"/>
    <row r="469" s="64" customFormat="1" x14ac:dyDescent="0.25"/>
    <row r="470" s="64" customFormat="1" x14ac:dyDescent="0.25"/>
    <row r="471" s="64" customFormat="1" x14ac:dyDescent="0.25"/>
    <row r="472" s="64" customFormat="1" x14ac:dyDescent="0.25"/>
    <row r="473" s="64" customFormat="1" x14ac:dyDescent="0.25"/>
    <row r="474" s="64" customFormat="1" x14ac:dyDescent="0.25"/>
    <row r="475" s="64" customFormat="1" x14ac:dyDescent="0.25"/>
    <row r="476" s="64" customFormat="1" x14ac:dyDescent="0.25"/>
    <row r="477" s="64" customFormat="1" x14ac:dyDescent="0.25"/>
    <row r="478" s="64" customFormat="1" x14ac:dyDescent="0.25"/>
    <row r="479" s="64" customFormat="1" x14ac:dyDescent="0.25"/>
    <row r="480" s="64" customFormat="1" x14ac:dyDescent="0.25"/>
    <row r="481" s="64" customFormat="1" x14ac:dyDescent="0.25"/>
    <row r="482" s="64" customFormat="1" x14ac:dyDescent="0.25"/>
    <row r="483" s="64" customFormat="1" x14ac:dyDescent="0.25"/>
    <row r="484" s="64" customFormat="1" x14ac:dyDescent="0.25"/>
    <row r="485" s="64" customFormat="1" x14ac:dyDescent="0.25"/>
    <row r="486" s="64" customFormat="1" x14ac:dyDescent="0.25"/>
    <row r="487" s="64" customFormat="1" x14ac:dyDescent="0.25"/>
    <row r="488" s="64" customFormat="1" x14ac:dyDescent="0.25"/>
    <row r="489" s="64" customFormat="1" x14ac:dyDescent="0.25"/>
    <row r="490" s="64" customFormat="1" x14ac:dyDescent="0.25"/>
    <row r="491" s="64" customFormat="1" x14ac:dyDescent="0.25"/>
    <row r="492" s="64" customFormat="1" x14ac:dyDescent="0.25"/>
    <row r="493" s="64" customFormat="1" x14ac:dyDescent="0.25"/>
    <row r="494" s="64" customFormat="1" x14ac:dyDescent="0.25"/>
    <row r="495" s="64" customFormat="1" x14ac:dyDescent="0.25"/>
    <row r="496" s="64" customFormat="1" x14ac:dyDescent="0.25"/>
    <row r="497" s="64" customFormat="1" x14ac:dyDescent="0.25"/>
    <row r="498" s="64" customFormat="1" x14ac:dyDescent="0.25"/>
    <row r="499" s="64" customFormat="1" x14ac:dyDescent="0.25"/>
    <row r="500" s="64" customFormat="1" x14ac:dyDescent="0.25"/>
    <row r="501" s="64" customFormat="1" x14ac:dyDescent="0.25"/>
    <row r="502" s="64" customFormat="1" x14ac:dyDescent="0.25"/>
    <row r="503" s="64" customFormat="1" x14ac:dyDescent="0.25"/>
    <row r="504" s="64" customFormat="1" x14ac:dyDescent="0.25"/>
    <row r="505" s="64" customFormat="1" x14ac:dyDescent="0.25"/>
    <row r="506" s="64" customFormat="1" x14ac:dyDescent="0.25"/>
    <row r="507" s="64" customFormat="1" x14ac:dyDescent="0.25"/>
    <row r="508" s="64" customFormat="1" x14ac:dyDescent="0.25"/>
    <row r="509" s="64" customFormat="1" x14ac:dyDescent="0.25"/>
    <row r="510" s="64" customFormat="1" x14ac:dyDescent="0.25"/>
    <row r="511" s="64" customFormat="1" x14ac:dyDescent="0.25"/>
    <row r="512" s="64" customFormat="1" x14ac:dyDescent="0.25"/>
    <row r="513" s="64" customFormat="1" x14ac:dyDescent="0.25"/>
    <row r="514" s="64" customFormat="1" x14ac:dyDescent="0.25"/>
    <row r="515" s="64" customFormat="1" x14ac:dyDescent="0.25"/>
    <row r="516" s="64" customFormat="1" x14ac:dyDescent="0.25"/>
    <row r="517" s="64" customFormat="1" x14ac:dyDescent="0.25"/>
    <row r="518" s="64" customFormat="1" x14ac:dyDescent="0.25"/>
    <row r="519" s="64" customFormat="1" x14ac:dyDescent="0.25"/>
    <row r="520" s="64" customFormat="1" x14ac:dyDescent="0.25"/>
    <row r="521" s="64" customFormat="1" x14ac:dyDescent="0.25"/>
    <row r="522" s="64" customFormat="1" x14ac:dyDescent="0.25"/>
    <row r="523" s="64" customFormat="1" x14ac:dyDescent="0.25"/>
    <row r="524" s="64" customFormat="1" x14ac:dyDescent="0.25"/>
    <row r="525" s="64" customFormat="1" x14ac:dyDescent="0.25"/>
    <row r="526" s="64" customFormat="1" x14ac:dyDescent="0.25"/>
    <row r="527" s="64" customFormat="1" x14ac:dyDescent="0.25"/>
    <row r="528" s="64" customFormat="1" x14ac:dyDescent="0.25"/>
    <row r="529" s="64" customFormat="1" x14ac:dyDescent="0.25"/>
    <row r="530" s="64" customFormat="1" x14ac:dyDescent="0.25"/>
    <row r="531" s="64" customFormat="1" x14ac:dyDescent="0.25"/>
    <row r="532" s="64" customFormat="1" x14ac:dyDescent="0.25"/>
    <row r="533" s="64" customFormat="1" x14ac:dyDescent="0.25"/>
    <row r="534" s="64" customFormat="1" x14ac:dyDescent="0.25"/>
    <row r="535" s="64" customFormat="1" x14ac:dyDescent="0.25"/>
    <row r="536" s="64" customFormat="1" x14ac:dyDescent="0.25"/>
    <row r="537" s="64" customFormat="1" x14ac:dyDescent="0.25"/>
    <row r="538" s="64" customFormat="1" x14ac:dyDescent="0.25"/>
    <row r="539" s="64" customFormat="1" x14ac:dyDescent="0.25"/>
    <row r="540" s="64" customFormat="1" x14ac:dyDescent="0.25"/>
    <row r="541" s="64" customFormat="1" x14ac:dyDescent="0.25"/>
    <row r="542" s="64" customFormat="1" x14ac:dyDescent="0.25"/>
    <row r="543" s="64" customFormat="1" x14ac:dyDescent="0.25"/>
    <row r="544" s="64" customFormat="1" x14ac:dyDescent="0.25"/>
    <row r="545" s="64" customFormat="1" x14ac:dyDescent="0.25"/>
    <row r="546" s="64" customFormat="1" x14ac:dyDescent="0.25"/>
    <row r="547" s="64" customFormat="1" x14ac:dyDescent="0.25"/>
    <row r="548" s="64" customFormat="1" x14ac:dyDescent="0.25"/>
    <row r="549" s="64" customFormat="1" x14ac:dyDescent="0.25"/>
    <row r="550" s="64" customFormat="1" x14ac:dyDescent="0.25"/>
    <row r="551" s="64" customFormat="1" x14ac:dyDescent="0.25"/>
    <row r="552" s="64" customFormat="1" x14ac:dyDescent="0.25"/>
    <row r="553" s="64" customFormat="1" x14ac:dyDescent="0.25"/>
    <row r="554" s="64" customFormat="1" x14ac:dyDescent="0.25"/>
    <row r="555" s="64" customFormat="1" x14ac:dyDescent="0.25"/>
    <row r="556" s="64" customFormat="1" x14ac:dyDescent="0.25"/>
    <row r="557" s="64" customFormat="1" x14ac:dyDescent="0.25"/>
    <row r="558" s="64" customFormat="1" x14ac:dyDescent="0.25"/>
    <row r="559" s="64" customFormat="1" x14ac:dyDescent="0.25"/>
    <row r="560" s="64" customFormat="1" x14ac:dyDescent="0.25"/>
    <row r="561" s="64" customFormat="1" x14ac:dyDescent="0.25"/>
    <row r="562" s="64" customFormat="1" x14ac:dyDescent="0.25"/>
    <row r="563" s="64" customFormat="1" x14ac:dyDescent="0.25"/>
    <row r="564" s="64" customFormat="1" x14ac:dyDescent="0.25"/>
    <row r="565" s="64" customFormat="1" x14ac:dyDescent="0.25"/>
    <row r="566" s="64" customFormat="1" x14ac:dyDescent="0.25"/>
    <row r="567" s="64" customFormat="1" x14ac:dyDescent="0.25"/>
    <row r="568" s="64" customFormat="1" x14ac:dyDescent="0.25"/>
    <row r="569" s="64" customFormat="1" x14ac:dyDescent="0.25"/>
    <row r="570" s="64" customFormat="1" x14ac:dyDescent="0.25"/>
    <row r="571" s="64" customFormat="1" x14ac:dyDescent="0.25"/>
    <row r="572" s="64" customFormat="1" x14ac:dyDescent="0.25"/>
    <row r="573" s="64" customFormat="1" x14ac:dyDescent="0.25"/>
    <row r="574" s="64" customFormat="1" x14ac:dyDescent="0.25"/>
    <row r="575" s="64" customFormat="1" x14ac:dyDescent="0.25"/>
    <row r="576" s="64" customFormat="1" x14ac:dyDescent="0.25"/>
    <row r="577" s="64" customFormat="1" x14ac:dyDescent="0.25"/>
    <row r="578" s="64" customFormat="1" x14ac:dyDescent="0.25"/>
    <row r="579" s="64" customFormat="1" x14ac:dyDescent="0.25"/>
    <row r="580" s="64" customFormat="1" x14ac:dyDescent="0.25"/>
    <row r="581" s="64" customFormat="1" x14ac:dyDescent="0.25"/>
    <row r="582" s="64" customFormat="1" x14ac:dyDescent="0.25"/>
    <row r="583" s="64" customFormat="1" x14ac:dyDescent="0.25"/>
    <row r="584" s="64" customFormat="1" x14ac:dyDescent="0.25"/>
    <row r="585" s="64" customFormat="1" x14ac:dyDescent="0.25"/>
    <row r="586" s="64" customFormat="1" x14ac:dyDescent="0.25"/>
    <row r="587" s="64" customFormat="1" x14ac:dyDescent="0.25"/>
    <row r="588" s="64" customFormat="1" x14ac:dyDescent="0.25"/>
    <row r="589" s="64" customFormat="1" x14ac:dyDescent="0.25"/>
    <row r="590" s="64" customFormat="1" x14ac:dyDescent="0.25"/>
    <row r="591" s="64" customFormat="1" x14ac:dyDescent="0.25"/>
    <row r="592" s="64" customFormat="1" x14ac:dyDescent="0.25"/>
    <row r="593" s="64" customFormat="1" x14ac:dyDescent="0.25"/>
    <row r="594" s="64" customFormat="1" x14ac:dyDescent="0.25"/>
    <row r="595" s="64" customFormat="1" x14ac:dyDescent="0.25"/>
    <row r="596" s="64" customFormat="1" x14ac:dyDescent="0.25"/>
    <row r="597" s="64" customFormat="1" x14ac:dyDescent="0.25"/>
    <row r="598" s="64" customFormat="1" x14ac:dyDescent="0.25"/>
    <row r="599" s="64" customFormat="1" x14ac:dyDescent="0.25"/>
    <row r="600" s="64" customFormat="1" x14ac:dyDescent="0.25"/>
    <row r="601" s="64" customFormat="1" x14ac:dyDescent="0.25"/>
    <row r="602" s="64" customFormat="1" x14ac:dyDescent="0.25"/>
    <row r="603" s="64" customFormat="1" x14ac:dyDescent="0.25"/>
    <row r="604" s="64" customFormat="1" x14ac:dyDescent="0.25"/>
    <row r="605" s="64" customFormat="1" x14ac:dyDescent="0.25"/>
    <row r="606" s="64" customFormat="1" x14ac:dyDescent="0.25"/>
    <row r="607" s="64" customFormat="1" x14ac:dyDescent="0.25"/>
    <row r="608" s="64" customFormat="1" x14ac:dyDescent="0.25"/>
    <row r="609" s="64" customFormat="1" x14ac:dyDescent="0.25"/>
    <row r="610" s="64" customFormat="1" x14ac:dyDescent="0.25"/>
    <row r="611" s="64" customFormat="1" x14ac:dyDescent="0.25"/>
    <row r="612" s="64" customFormat="1" x14ac:dyDescent="0.25"/>
    <row r="613" s="64" customFormat="1" x14ac:dyDescent="0.25"/>
    <row r="614" s="64" customFormat="1" x14ac:dyDescent="0.25"/>
    <row r="615" s="64" customFormat="1" x14ac:dyDescent="0.25"/>
    <row r="616" s="64" customFormat="1" x14ac:dyDescent="0.25"/>
    <row r="617" s="64" customFormat="1" x14ac:dyDescent="0.25"/>
    <row r="618" s="64" customFormat="1" x14ac:dyDescent="0.25"/>
    <row r="619" s="64" customFormat="1" x14ac:dyDescent="0.25"/>
    <row r="620" s="64" customFormat="1" x14ac:dyDescent="0.25"/>
    <row r="621" s="64" customFormat="1" x14ac:dyDescent="0.25"/>
    <row r="622" s="64" customFormat="1" x14ac:dyDescent="0.25"/>
    <row r="623" s="64" customFormat="1" x14ac:dyDescent="0.25"/>
    <row r="624" s="64" customFormat="1" x14ac:dyDescent="0.25"/>
    <row r="625" s="64" customFormat="1" x14ac:dyDescent="0.25"/>
    <row r="626" s="64" customFormat="1" x14ac:dyDescent="0.25"/>
    <row r="627" s="64" customFormat="1" x14ac:dyDescent="0.25"/>
    <row r="628" s="64" customFormat="1" x14ac:dyDescent="0.25"/>
    <row r="629" s="64" customFormat="1" x14ac:dyDescent="0.25"/>
    <row r="630" s="64" customFormat="1" x14ac:dyDescent="0.25"/>
    <row r="631" s="64" customFormat="1" x14ac:dyDescent="0.25"/>
    <row r="632" s="64" customFormat="1" x14ac:dyDescent="0.25"/>
    <row r="633" s="64" customFormat="1" x14ac:dyDescent="0.25"/>
    <row r="634" s="64" customFormat="1" x14ac:dyDescent="0.25"/>
    <row r="635" s="64" customFormat="1" x14ac:dyDescent="0.25"/>
    <row r="636" s="64" customFormat="1" x14ac:dyDescent="0.25"/>
    <row r="637" s="64" customFormat="1" x14ac:dyDescent="0.25"/>
    <row r="638" s="64" customFormat="1" x14ac:dyDescent="0.25"/>
    <row r="639" s="64" customFormat="1" x14ac:dyDescent="0.25"/>
    <row r="640" s="64" customFormat="1" x14ac:dyDescent="0.25"/>
    <row r="641" s="64" customFormat="1" x14ac:dyDescent="0.25"/>
    <row r="642" s="64" customFormat="1" x14ac:dyDescent="0.25"/>
    <row r="643" s="64" customFormat="1" x14ac:dyDescent="0.25"/>
    <row r="644" s="64" customFormat="1" x14ac:dyDescent="0.25"/>
    <row r="645" s="64" customFormat="1" x14ac:dyDescent="0.25"/>
    <row r="646" s="64" customFormat="1" x14ac:dyDescent="0.25"/>
    <row r="647" s="64" customFormat="1" x14ac:dyDescent="0.25"/>
    <row r="648" s="64" customFormat="1" x14ac:dyDescent="0.25"/>
    <row r="649" s="64" customFormat="1" x14ac:dyDescent="0.25"/>
    <row r="650" s="64" customFormat="1" x14ac:dyDescent="0.25"/>
    <row r="651" s="64" customFormat="1" x14ac:dyDescent="0.25"/>
    <row r="652" s="64" customFormat="1" x14ac:dyDescent="0.25"/>
    <row r="653" s="64" customFormat="1" x14ac:dyDescent="0.25"/>
    <row r="654" s="64" customFormat="1" x14ac:dyDescent="0.25"/>
    <row r="655" s="64" customFormat="1" x14ac:dyDescent="0.25"/>
    <row r="656" s="64" customFormat="1" x14ac:dyDescent="0.25"/>
    <row r="657" s="64" customFormat="1" x14ac:dyDescent="0.25"/>
    <row r="658" s="64" customFormat="1" x14ac:dyDescent="0.25"/>
    <row r="659" s="64" customFormat="1" x14ac:dyDescent="0.25"/>
    <row r="660" s="64" customFormat="1" x14ac:dyDescent="0.25"/>
    <row r="661" s="64" customFormat="1" x14ac:dyDescent="0.25"/>
    <row r="662" s="64" customFormat="1" x14ac:dyDescent="0.25"/>
    <row r="663" s="64" customFormat="1" x14ac:dyDescent="0.25"/>
    <row r="664" s="64" customFormat="1" x14ac:dyDescent="0.25"/>
    <row r="665" s="64" customFormat="1" x14ac:dyDescent="0.25"/>
    <row r="666" s="64" customFormat="1" x14ac:dyDescent="0.25"/>
    <row r="667" s="64" customFormat="1" x14ac:dyDescent="0.25"/>
    <row r="668" s="64" customFormat="1" x14ac:dyDescent="0.25"/>
    <row r="669" s="64" customFormat="1" x14ac:dyDescent="0.25"/>
    <row r="670" s="64" customFormat="1" x14ac:dyDescent="0.25"/>
    <row r="671" s="64" customFormat="1" x14ac:dyDescent="0.25"/>
    <row r="672" s="64" customFormat="1" x14ac:dyDescent="0.25"/>
    <row r="673" s="64" customFormat="1" x14ac:dyDescent="0.25"/>
    <row r="674" s="64" customFormat="1" x14ac:dyDescent="0.25"/>
    <row r="675" s="64" customFormat="1" x14ac:dyDescent="0.25"/>
    <row r="676" s="64" customFormat="1" x14ac:dyDescent="0.25"/>
    <row r="677" s="64" customFormat="1" x14ac:dyDescent="0.25"/>
    <row r="678" s="64" customFormat="1" x14ac:dyDescent="0.25"/>
    <row r="679" s="64" customFormat="1" x14ac:dyDescent="0.25"/>
    <row r="680" s="64" customFormat="1" x14ac:dyDescent="0.25"/>
    <row r="681" s="64" customFormat="1" x14ac:dyDescent="0.25"/>
    <row r="682" s="64" customFormat="1" x14ac:dyDescent="0.25"/>
    <row r="683" s="64" customFormat="1" x14ac:dyDescent="0.25"/>
    <row r="684" s="64" customFormat="1" x14ac:dyDescent="0.25"/>
    <row r="685" s="64" customFormat="1" x14ac:dyDescent="0.25"/>
    <row r="686" s="64" customFormat="1" x14ac:dyDescent="0.25"/>
    <row r="687" s="64" customFormat="1" x14ac:dyDescent="0.25"/>
    <row r="688" s="64" customFormat="1" x14ac:dyDescent="0.25"/>
    <row r="689" s="64" customFormat="1" x14ac:dyDescent="0.25"/>
    <row r="690" s="64" customFormat="1" x14ac:dyDescent="0.25"/>
    <row r="691" s="64" customFormat="1" x14ac:dyDescent="0.25"/>
    <row r="692" s="64" customFormat="1" x14ac:dyDescent="0.25"/>
    <row r="693" s="64" customFormat="1" x14ac:dyDescent="0.25"/>
    <row r="694" s="64" customFormat="1" x14ac:dyDescent="0.25"/>
    <row r="695" s="64" customFormat="1" x14ac:dyDescent="0.25"/>
    <row r="696" s="64" customFormat="1" x14ac:dyDescent="0.25"/>
    <row r="697" s="64" customFormat="1" x14ac:dyDescent="0.25"/>
    <row r="698" s="64" customFormat="1" x14ac:dyDescent="0.25"/>
    <row r="699" s="64" customFormat="1" x14ac:dyDescent="0.25"/>
    <row r="700" s="64" customFormat="1" x14ac:dyDescent="0.25"/>
    <row r="701" s="64" customFormat="1" x14ac:dyDescent="0.25"/>
    <row r="702" s="64" customFormat="1" x14ac:dyDescent="0.25"/>
    <row r="703" s="64" customFormat="1" x14ac:dyDescent="0.25"/>
    <row r="704" s="64" customFormat="1" x14ac:dyDescent="0.25"/>
    <row r="705" s="64" customFormat="1" x14ac:dyDescent="0.25"/>
    <row r="706" s="64" customFormat="1" x14ac:dyDescent="0.25"/>
    <row r="707" s="64" customFormat="1" x14ac:dyDescent="0.25"/>
    <row r="708" s="64" customFormat="1" x14ac:dyDescent="0.25"/>
    <row r="709" s="64" customFormat="1" x14ac:dyDescent="0.25"/>
    <row r="710" s="64" customFormat="1" x14ac:dyDescent="0.25"/>
    <row r="711" s="64" customFormat="1" x14ac:dyDescent="0.25"/>
    <row r="712" s="64" customFormat="1" x14ac:dyDescent="0.25"/>
    <row r="713" s="64" customFormat="1" x14ac:dyDescent="0.25"/>
    <row r="714" s="64" customFormat="1" x14ac:dyDescent="0.25"/>
    <row r="715" s="64" customFormat="1" x14ac:dyDescent="0.25"/>
    <row r="716" s="64" customFormat="1" x14ac:dyDescent="0.25"/>
    <row r="717" s="64" customFormat="1" x14ac:dyDescent="0.25"/>
    <row r="718" s="64" customFormat="1" x14ac:dyDescent="0.25"/>
    <row r="719" s="64" customFormat="1" x14ac:dyDescent="0.25"/>
    <row r="720" s="64" customFormat="1" x14ac:dyDescent="0.25"/>
    <row r="721" s="64" customFormat="1" x14ac:dyDescent="0.25"/>
    <row r="722" s="64" customFormat="1" x14ac:dyDescent="0.25"/>
    <row r="723" s="64" customFormat="1" x14ac:dyDescent="0.25"/>
    <row r="724" s="64" customFormat="1" x14ac:dyDescent="0.25"/>
    <row r="725" s="64" customFormat="1" x14ac:dyDescent="0.25"/>
    <row r="726" s="64" customFormat="1" x14ac:dyDescent="0.25"/>
    <row r="727" s="64" customFormat="1" x14ac:dyDescent="0.25"/>
    <row r="728" s="64" customFormat="1" x14ac:dyDescent="0.25"/>
    <row r="729" s="64" customFormat="1" x14ac:dyDescent="0.25"/>
    <row r="730" s="64" customFormat="1" x14ac:dyDescent="0.25"/>
    <row r="731" s="64" customFormat="1" x14ac:dyDescent="0.25"/>
    <row r="732" s="64" customFormat="1" x14ac:dyDescent="0.25"/>
    <row r="733" s="64" customFormat="1" x14ac:dyDescent="0.25"/>
    <row r="734" s="64" customFormat="1" x14ac:dyDescent="0.25"/>
    <row r="735" s="64" customFormat="1" x14ac:dyDescent="0.25"/>
    <row r="736" s="64" customFormat="1" x14ac:dyDescent="0.25"/>
    <row r="737" s="64" customFormat="1" x14ac:dyDescent="0.25"/>
    <row r="738" s="64" customFormat="1" x14ac:dyDescent="0.25"/>
    <row r="739" s="64" customFormat="1" x14ac:dyDescent="0.25"/>
    <row r="740" s="64" customFormat="1" x14ac:dyDescent="0.25"/>
    <row r="741" s="64" customFormat="1" x14ac:dyDescent="0.25"/>
    <row r="742" s="64" customFormat="1" x14ac:dyDescent="0.25"/>
    <row r="743" s="64" customFormat="1" x14ac:dyDescent="0.25"/>
    <row r="744" s="64" customFormat="1" x14ac:dyDescent="0.25"/>
    <row r="745" s="64" customFormat="1" x14ac:dyDescent="0.25"/>
    <row r="746" s="64" customFormat="1" x14ac:dyDescent="0.25"/>
    <row r="747" s="64" customFormat="1" x14ac:dyDescent="0.25"/>
    <row r="748" s="64" customFormat="1" x14ac:dyDescent="0.25"/>
    <row r="749" s="64" customFormat="1" x14ac:dyDescent="0.25"/>
    <row r="750" s="64" customFormat="1" x14ac:dyDescent="0.25"/>
    <row r="751" s="64" customFormat="1" x14ac:dyDescent="0.25"/>
    <row r="752" s="64" customFormat="1" x14ac:dyDescent="0.25"/>
    <row r="753" s="64" customFormat="1" x14ac:dyDescent="0.25"/>
    <row r="754" s="64" customFormat="1" x14ac:dyDescent="0.25"/>
    <row r="755" s="64" customFormat="1" x14ac:dyDescent="0.25"/>
    <row r="756" s="64" customFormat="1" x14ac:dyDescent="0.25"/>
    <row r="757" s="64" customFormat="1" x14ac:dyDescent="0.25"/>
    <row r="758" s="64" customFormat="1" x14ac:dyDescent="0.25"/>
    <row r="759" s="64" customFormat="1" x14ac:dyDescent="0.25"/>
    <row r="760" s="64" customFormat="1" x14ac:dyDescent="0.25"/>
    <row r="761" s="64" customFormat="1" x14ac:dyDescent="0.25"/>
    <row r="762" s="64" customFormat="1" x14ac:dyDescent="0.25"/>
    <row r="763" s="64" customFormat="1" x14ac:dyDescent="0.25"/>
    <row r="764" s="64" customFormat="1" x14ac:dyDescent="0.25"/>
    <row r="765" s="64" customFormat="1" x14ac:dyDescent="0.25"/>
    <row r="766" s="64" customFormat="1" x14ac:dyDescent="0.25"/>
    <row r="767" s="64" customFormat="1" x14ac:dyDescent="0.25"/>
    <row r="768" s="64" customFormat="1" x14ac:dyDescent="0.25"/>
    <row r="769" s="64" customFormat="1" x14ac:dyDescent="0.25"/>
    <row r="770" s="64" customFormat="1" x14ac:dyDescent="0.25"/>
    <row r="771" s="64" customFormat="1" x14ac:dyDescent="0.25"/>
    <row r="772" s="64" customFormat="1" x14ac:dyDescent="0.25"/>
    <row r="773" s="64" customFormat="1" x14ac:dyDescent="0.25"/>
    <row r="774" s="64" customFormat="1" x14ac:dyDescent="0.25"/>
    <row r="775" s="64" customFormat="1" x14ac:dyDescent="0.25"/>
    <row r="776" s="64" customFormat="1" x14ac:dyDescent="0.25"/>
    <row r="777" s="64" customFormat="1" x14ac:dyDescent="0.25"/>
    <row r="778" s="64" customFormat="1" x14ac:dyDescent="0.25"/>
    <row r="779" s="64" customFormat="1" x14ac:dyDescent="0.25"/>
    <row r="780" s="64" customFormat="1" x14ac:dyDescent="0.25"/>
    <row r="781" s="64" customFormat="1" x14ac:dyDescent="0.25"/>
    <row r="782" s="64" customFormat="1" x14ac:dyDescent="0.25"/>
    <row r="783" s="64" customFormat="1" x14ac:dyDescent="0.25"/>
    <row r="784" s="64" customFormat="1" x14ac:dyDescent="0.25"/>
    <row r="785" s="64" customFormat="1" x14ac:dyDescent="0.25"/>
    <row r="786" s="64" customFormat="1" x14ac:dyDescent="0.25"/>
    <row r="787" s="64" customFormat="1" x14ac:dyDescent="0.25"/>
    <row r="788" s="64" customFormat="1" x14ac:dyDescent="0.25"/>
    <row r="789" s="64" customFormat="1" x14ac:dyDescent="0.25"/>
    <row r="790" s="64" customFormat="1" x14ac:dyDescent="0.25"/>
    <row r="791" s="64" customFormat="1" x14ac:dyDescent="0.25"/>
    <row r="792" s="64" customFormat="1" x14ac:dyDescent="0.25"/>
    <row r="793" s="64" customFormat="1" x14ac:dyDescent="0.25"/>
    <row r="794" s="64" customFormat="1" x14ac:dyDescent="0.25"/>
    <row r="795" s="64" customFormat="1" x14ac:dyDescent="0.25"/>
    <row r="796" s="64" customFormat="1" x14ac:dyDescent="0.25"/>
    <row r="797" s="64" customFormat="1" x14ac:dyDescent="0.25"/>
    <row r="798" s="64" customFormat="1" x14ac:dyDescent="0.25"/>
    <row r="799" s="64" customFormat="1" x14ac:dyDescent="0.25"/>
    <row r="800" s="64" customFormat="1" x14ac:dyDescent="0.25"/>
    <row r="801" s="64" customFormat="1" x14ac:dyDescent="0.25"/>
    <row r="802" s="64" customFormat="1" x14ac:dyDescent="0.25"/>
    <row r="803" s="64" customFormat="1" x14ac:dyDescent="0.25"/>
    <row r="804" s="64" customFormat="1" x14ac:dyDescent="0.25"/>
    <row r="805" s="64" customFormat="1" x14ac:dyDescent="0.25"/>
    <row r="806" s="64" customFormat="1" x14ac:dyDescent="0.25"/>
    <row r="807" s="64" customFormat="1" x14ac:dyDescent="0.25"/>
    <row r="808" s="64" customFormat="1" x14ac:dyDescent="0.25"/>
    <row r="809" s="64" customFormat="1" x14ac:dyDescent="0.25"/>
    <row r="810" s="64" customFormat="1" x14ac:dyDescent="0.25"/>
    <row r="811" s="64" customFormat="1" x14ac:dyDescent="0.25"/>
    <row r="812" s="64" customFormat="1" x14ac:dyDescent="0.25"/>
    <row r="813" s="64" customFormat="1" x14ac:dyDescent="0.25"/>
    <row r="814" s="64" customFormat="1" x14ac:dyDescent="0.25"/>
    <row r="815" s="64" customFormat="1" x14ac:dyDescent="0.25"/>
    <row r="816" s="64" customFormat="1" x14ac:dyDescent="0.25"/>
    <row r="817" s="64" customFormat="1" x14ac:dyDescent="0.25"/>
    <row r="818" s="64" customFormat="1" x14ac:dyDescent="0.25"/>
    <row r="819" s="64" customFormat="1" x14ac:dyDescent="0.25"/>
    <row r="820" s="64" customFormat="1" x14ac:dyDescent="0.25"/>
    <row r="821" s="64" customFormat="1" x14ac:dyDescent="0.25"/>
    <row r="822" s="64" customFormat="1" x14ac:dyDescent="0.25"/>
    <row r="823" s="64" customFormat="1" x14ac:dyDescent="0.25"/>
    <row r="824" s="64" customFormat="1" x14ac:dyDescent="0.25"/>
    <row r="825" s="64" customFormat="1" x14ac:dyDescent="0.25"/>
    <row r="826" s="64" customFormat="1" x14ac:dyDescent="0.25"/>
    <row r="827" s="64" customFormat="1" x14ac:dyDescent="0.25"/>
    <row r="828" s="64" customFormat="1" x14ac:dyDescent="0.25"/>
    <row r="829" s="64" customFormat="1" x14ac:dyDescent="0.25"/>
    <row r="830" s="64" customFormat="1" x14ac:dyDescent="0.25"/>
    <row r="831" s="64" customFormat="1" x14ac:dyDescent="0.25"/>
    <row r="832" s="64" customFormat="1" x14ac:dyDescent="0.25"/>
    <row r="833" s="64" customFormat="1" x14ac:dyDescent="0.25"/>
    <row r="834" s="64" customFormat="1" x14ac:dyDescent="0.25"/>
    <row r="835" s="64" customFormat="1" x14ac:dyDescent="0.25"/>
    <row r="836" s="64" customFormat="1" x14ac:dyDescent="0.25"/>
    <row r="837" s="64" customFormat="1" x14ac:dyDescent="0.25"/>
    <row r="838" s="64" customFormat="1" x14ac:dyDescent="0.25"/>
    <row r="839" s="64" customFormat="1" x14ac:dyDescent="0.25"/>
    <row r="840" s="64" customFormat="1" x14ac:dyDescent="0.25"/>
    <row r="841" s="64" customFormat="1" x14ac:dyDescent="0.25"/>
    <row r="842" s="64" customFormat="1" x14ac:dyDescent="0.25"/>
    <row r="843" s="64" customFormat="1" x14ac:dyDescent="0.25"/>
    <row r="844" s="64" customFormat="1" x14ac:dyDescent="0.25"/>
    <row r="845" s="64" customFormat="1" x14ac:dyDescent="0.25"/>
    <row r="846" s="64" customFormat="1" x14ac:dyDescent="0.25"/>
    <row r="847" s="64" customFormat="1" x14ac:dyDescent="0.25"/>
    <row r="848" s="64" customFormat="1" x14ac:dyDescent="0.25"/>
    <row r="849" s="64" customFormat="1" x14ac:dyDescent="0.25"/>
    <row r="850" s="64" customFormat="1" x14ac:dyDescent="0.25"/>
    <row r="851" s="64" customFormat="1" x14ac:dyDescent="0.25"/>
    <row r="852" s="64" customFormat="1" x14ac:dyDescent="0.25"/>
    <row r="853" s="64" customFormat="1" x14ac:dyDescent="0.25"/>
    <row r="854" s="64" customFormat="1" x14ac:dyDescent="0.25"/>
    <row r="855" s="64" customFormat="1" x14ac:dyDescent="0.25"/>
    <row r="856" s="64" customFormat="1" x14ac:dyDescent="0.25"/>
    <row r="857" s="64" customFormat="1" x14ac:dyDescent="0.25"/>
    <row r="858" s="64" customFormat="1" x14ac:dyDescent="0.25"/>
    <row r="859" s="64" customFormat="1" x14ac:dyDescent="0.25"/>
    <row r="860" s="64" customFormat="1" x14ac:dyDescent="0.25"/>
    <row r="861" s="64" customFormat="1" x14ac:dyDescent="0.25"/>
    <row r="862" s="64" customFormat="1" x14ac:dyDescent="0.25"/>
    <row r="863" s="64" customFormat="1" x14ac:dyDescent="0.25"/>
    <row r="864" s="64" customFormat="1" x14ac:dyDescent="0.25"/>
    <row r="865" s="64" customFormat="1" x14ac:dyDescent="0.25"/>
    <row r="866" s="64" customFormat="1" x14ac:dyDescent="0.25"/>
    <row r="867" s="64" customFormat="1" x14ac:dyDescent="0.25"/>
    <row r="868" s="64" customFormat="1" x14ac:dyDescent="0.25"/>
    <row r="869" s="64" customFormat="1" x14ac:dyDescent="0.25"/>
    <row r="870" s="64" customFormat="1" x14ac:dyDescent="0.25"/>
    <row r="871" s="64" customFormat="1" x14ac:dyDescent="0.25"/>
    <row r="872" s="64" customFormat="1" x14ac:dyDescent="0.25"/>
    <row r="873" s="64" customFormat="1" x14ac:dyDescent="0.25"/>
    <row r="874" s="64" customFormat="1" x14ac:dyDescent="0.25"/>
    <row r="875" s="64" customFormat="1" x14ac:dyDescent="0.25"/>
    <row r="876" s="64" customFormat="1" x14ac:dyDescent="0.25"/>
    <row r="877" s="64" customFormat="1" x14ac:dyDescent="0.25"/>
    <row r="878" s="64" customFormat="1" x14ac:dyDescent="0.25"/>
    <row r="879" s="64" customFormat="1" x14ac:dyDescent="0.25"/>
    <row r="880" s="64" customFormat="1" x14ac:dyDescent="0.25"/>
    <row r="881" s="64" customFormat="1" x14ac:dyDescent="0.25"/>
    <row r="882" s="64" customFormat="1" x14ac:dyDescent="0.25"/>
    <row r="883" s="64" customFormat="1" x14ac:dyDescent="0.25"/>
    <row r="884" s="64" customFormat="1" x14ac:dyDescent="0.25"/>
    <row r="885" s="64" customFormat="1" x14ac:dyDescent="0.25"/>
    <row r="886" s="64" customFormat="1" x14ac:dyDescent="0.25"/>
    <row r="887" s="64" customFormat="1" x14ac:dyDescent="0.25"/>
    <row r="888" s="64" customFormat="1" x14ac:dyDescent="0.25"/>
    <row r="889" s="64" customFormat="1" x14ac:dyDescent="0.25"/>
    <row r="890" s="64" customFormat="1" x14ac:dyDescent="0.25"/>
    <row r="891" s="64" customFormat="1" x14ac:dyDescent="0.25"/>
    <row r="892" s="64" customFormat="1" x14ac:dyDescent="0.25"/>
    <row r="893" s="64" customFormat="1" x14ac:dyDescent="0.25"/>
    <row r="894" s="64" customFormat="1" x14ac:dyDescent="0.25"/>
    <row r="895" s="64" customFormat="1" x14ac:dyDescent="0.25"/>
    <row r="896" s="64" customFormat="1" x14ac:dyDescent="0.25"/>
    <row r="897" s="64" customFormat="1" x14ac:dyDescent="0.25"/>
    <row r="898" s="64" customFormat="1" x14ac:dyDescent="0.25"/>
    <row r="899" s="64" customFormat="1" x14ac:dyDescent="0.25"/>
    <row r="900" s="64" customFormat="1" x14ac:dyDescent="0.25"/>
    <row r="901" s="64" customFormat="1" x14ac:dyDescent="0.25"/>
    <row r="902" s="64" customFormat="1" x14ac:dyDescent="0.25"/>
    <row r="903" s="64" customFormat="1" x14ac:dyDescent="0.25"/>
    <row r="904" s="64" customFormat="1" x14ac:dyDescent="0.25"/>
    <row r="905" s="64" customFormat="1" x14ac:dyDescent="0.25"/>
    <row r="906" s="64" customFormat="1" x14ac:dyDescent="0.25"/>
    <row r="907" s="64" customFormat="1" x14ac:dyDescent="0.25"/>
    <row r="908" s="64" customFormat="1" x14ac:dyDescent="0.25"/>
    <row r="909" s="64" customFormat="1" x14ac:dyDescent="0.25"/>
    <row r="910" s="64" customFormat="1" x14ac:dyDescent="0.25"/>
    <row r="911" s="64" customFormat="1" x14ac:dyDescent="0.25"/>
    <row r="912" s="64" customFormat="1" x14ac:dyDescent="0.25"/>
    <row r="913" s="64" customFormat="1" x14ac:dyDescent="0.25"/>
    <row r="914" s="64" customFormat="1" x14ac:dyDescent="0.25"/>
    <row r="915" s="64" customFormat="1" x14ac:dyDescent="0.25"/>
    <row r="916" s="64" customFormat="1" x14ac:dyDescent="0.25"/>
    <row r="917" s="64" customFormat="1" x14ac:dyDescent="0.25"/>
    <row r="918" s="64" customFormat="1" x14ac:dyDescent="0.25"/>
    <row r="919" s="64" customFormat="1" x14ac:dyDescent="0.25"/>
    <row r="920" s="64" customFormat="1" x14ac:dyDescent="0.25"/>
    <row r="921" s="64" customFormat="1" x14ac:dyDescent="0.25"/>
    <row r="922" s="64" customFormat="1" x14ac:dyDescent="0.25"/>
    <row r="923" s="64" customFormat="1" x14ac:dyDescent="0.25"/>
    <row r="924" s="64" customFormat="1" x14ac:dyDescent="0.25"/>
    <row r="925" s="64" customFormat="1" x14ac:dyDescent="0.25"/>
    <row r="926" s="64" customFormat="1" x14ac:dyDescent="0.25"/>
    <row r="927" s="64" customFormat="1" x14ac:dyDescent="0.25"/>
    <row r="928" s="64" customFormat="1" x14ac:dyDescent="0.25"/>
    <row r="929" s="64" customFormat="1" x14ac:dyDescent="0.25"/>
    <row r="930" s="64" customFormat="1" x14ac:dyDescent="0.25"/>
    <row r="931" s="64" customFormat="1" x14ac:dyDescent="0.25"/>
    <row r="932" s="64" customFormat="1" x14ac:dyDescent="0.25"/>
    <row r="933" s="64" customFormat="1" x14ac:dyDescent="0.25"/>
    <row r="934" s="64" customFormat="1" x14ac:dyDescent="0.25"/>
    <row r="935" s="64" customFormat="1" x14ac:dyDescent="0.25"/>
    <row r="936" s="64" customFormat="1" x14ac:dyDescent="0.25"/>
    <row r="937" s="64" customFormat="1" x14ac:dyDescent="0.25"/>
    <row r="938" s="64" customFormat="1" x14ac:dyDescent="0.25"/>
    <row r="939" s="64" customFormat="1" x14ac:dyDescent="0.25"/>
    <row r="940" s="64" customFormat="1" x14ac:dyDescent="0.25"/>
    <row r="941" s="64" customFormat="1" x14ac:dyDescent="0.25"/>
    <row r="942" s="64" customFormat="1" x14ac:dyDescent="0.25"/>
    <row r="943" s="64" customFormat="1" x14ac:dyDescent="0.25"/>
    <row r="944" s="64" customFormat="1" x14ac:dyDescent="0.25"/>
    <row r="945" s="64" customFormat="1" x14ac:dyDescent="0.25"/>
    <row r="946" s="64" customFormat="1" x14ac:dyDescent="0.25"/>
    <row r="947" s="64" customFormat="1" x14ac:dyDescent="0.25"/>
    <row r="948" s="64" customFormat="1" x14ac:dyDescent="0.25"/>
    <row r="949" s="64" customFormat="1" x14ac:dyDescent="0.25"/>
    <row r="950" s="64" customFormat="1" x14ac:dyDescent="0.25"/>
    <row r="951" s="64" customFormat="1" x14ac:dyDescent="0.25"/>
    <row r="952" s="64" customFormat="1" x14ac:dyDescent="0.25"/>
    <row r="953" s="64" customFormat="1" x14ac:dyDescent="0.25"/>
    <row r="954" s="64" customFormat="1" x14ac:dyDescent="0.25"/>
    <row r="955" s="64" customFormat="1" x14ac:dyDescent="0.25"/>
    <row r="956" s="64" customFormat="1" x14ac:dyDescent="0.25"/>
    <row r="957" s="64" customFormat="1" x14ac:dyDescent="0.25"/>
    <row r="958" s="64" customFormat="1" x14ac:dyDescent="0.25"/>
    <row r="959" s="64" customFormat="1" x14ac:dyDescent="0.25"/>
    <row r="960" s="64" customFormat="1" x14ac:dyDescent="0.25"/>
    <row r="961" s="64" customFormat="1" x14ac:dyDescent="0.25"/>
    <row r="962" s="64" customFormat="1" x14ac:dyDescent="0.25"/>
    <row r="963" s="64" customFormat="1" x14ac:dyDescent="0.25"/>
    <row r="964" s="64" customFormat="1" x14ac:dyDescent="0.25"/>
    <row r="965" s="64" customFormat="1" x14ac:dyDescent="0.25"/>
    <row r="966" s="64" customFormat="1" x14ac:dyDescent="0.25"/>
    <row r="967" s="64" customFormat="1" x14ac:dyDescent="0.25"/>
    <row r="968" s="64" customFormat="1" x14ac:dyDescent="0.25"/>
    <row r="969" s="64" customFormat="1" x14ac:dyDescent="0.25"/>
    <row r="970" s="64" customFormat="1" x14ac:dyDescent="0.25"/>
    <row r="971" s="64" customFormat="1" x14ac:dyDescent="0.25"/>
    <row r="972" s="64" customFormat="1" x14ac:dyDescent="0.25"/>
    <row r="973" s="64" customFormat="1" x14ac:dyDescent="0.25"/>
    <row r="974" s="64" customFormat="1" x14ac:dyDescent="0.25"/>
    <row r="975" s="64" customFormat="1" x14ac:dyDescent="0.25"/>
    <row r="976" s="64" customFormat="1" x14ac:dyDescent="0.25"/>
    <row r="977" s="64" customFormat="1" x14ac:dyDescent="0.25"/>
    <row r="978" s="64" customFormat="1" x14ac:dyDescent="0.25"/>
    <row r="979" s="64" customFormat="1" x14ac:dyDescent="0.25"/>
    <row r="980" s="64" customFormat="1" x14ac:dyDescent="0.25"/>
    <row r="981" s="64" customFormat="1" x14ac:dyDescent="0.25"/>
    <row r="982" s="64" customFormat="1" x14ac:dyDescent="0.25"/>
    <row r="983" s="64" customFormat="1" x14ac:dyDescent="0.25"/>
    <row r="984" s="64" customFormat="1" x14ac:dyDescent="0.25"/>
    <row r="985" s="64" customFormat="1" x14ac:dyDescent="0.25"/>
    <row r="986" s="64" customFormat="1" x14ac:dyDescent="0.25"/>
    <row r="987" s="64" customFormat="1" x14ac:dyDescent="0.25"/>
    <row r="988" s="64" customFormat="1" x14ac:dyDescent="0.25"/>
    <row r="989" s="64" customFormat="1" x14ac:dyDescent="0.25"/>
    <row r="990" s="64" customFormat="1" x14ac:dyDescent="0.25"/>
    <row r="991" s="64" customFormat="1" x14ac:dyDescent="0.25"/>
    <row r="992" s="64" customFormat="1" x14ac:dyDescent="0.25"/>
    <row r="993" s="64" customFormat="1" x14ac:dyDescent="0.25"/>
    <row r="994" s="64" customFormat="1" x14ac:dyDescent="0.25"/>
    <row r="995" s="64" customFormat="1" x14ac:dyDescent="0.25"/>
    <row r="996" s="64" customFormat="1" x14ac:dyDescent="0.25"/>
    <row r="997" s="64" customFormat="1" x14ac:dyDescent="0.25"/>
    <row r="998" s="64" customFormat="1" x14ac:dyDescent="0.25"/>
    <row r="999" s="64" customFormat="1" x14ac:dyDescent="0.25"/>
    <row r="1000" s="64" customFormat="1" x14ac:dyDescent="0.25"/>
    <row r="1001" s="64" customFormat="1" x14ac:dyDescent="0.25"/>
    <row r="1002" s="64" customFormat="1" x14ac:dyDescent="0.25"/>
    <row r="1003" s="64" customFormat="1" x14ac:dyDescent="0.25"/>
    <row r="1004" s="64" customFormat="1" x14ac:dyDescent="0.25"/>
    <row r="1005" s="64" customFormat="1" x14ac:dyDescent="0.25"/>
    <row r="1006" s="64" customFormat="1" x14ac:dyDescent="0.25"/>
    <row r="1007" s="64" customFormat="1" x14ac:dyDescent="0.25"/>
    <row r="1008" s="64" customFormat="1" x14ac:dyDescent="0.25"/>
    <row r="1009" s="64" customFormat="1" x14ac:dyDescent="0.25"/>
    <row r="1010" s="64" customFormat="1" x14ac:dyDescent="0.25"/>
    <row r="1011" s="64" customFormat="1" x14ac:dyDescent="0.25"/>
    <row r="1012" s="64" customFormat="1" x14ac:dyDescent="0.25"/>
    <row r="1013" s="64" customFormat="1" x14ac:dyDescent="0.25"/>
    <row r="1014" s="64" customFormat="1" x14ac:dyDescent="0.25"/>
    <row r="1015" s="64" customFormat="1" x14ac:dyDescent="0.25"/>
    <row r="1016" s="64" customFormat="1" x14ac:dyDescent="0.25"/>
    <row r="1017" s="64" customFormat="1" x14ac:dyDescent="0.25"/>
    <row r="1018" s="64" customFormat="1" x14ac:dyDescent="0.25"/>
    <row r="1019" s="64" customFormat="1" x14ac:dyDescent="0.25"/>
    <row r="1020" s="64" customFormat="1" x14ac:dyDescent="0.25"/>
    <row r="1021" s="64" customFormat="1" x14ac:dyDescent="0.25"/>
    <row r="1022" s="64" customFormat="1" x14ac:dyDescent="0.25"/>
    <row r="1023" s="64" customFormat="1" x14ac:dyDescent="0.25"/>
    <row r="1024" s="64" customFormat="1" x14ac:dyDescent="0.25"/>
    <row r="1025" s="64" customFormat="1" x14ac:dyDescent="0.25"/>
    <row r="1026" s="64" customFormat="1" x14ac:dyDescent="0.25"/>
    <row r="1027" s="64" customFormat="1" x14ac:dyDescent="0.25"/>
    <row r="1028" s="64" customFormat="1" x14ac:dyDescent="0.25"/>
    <row r="1029" s="64" customFormat="1" x14ac:dyDescent="0.25"/>
    <row r="1030" s="64" customFormat="1" x14ac:dyDescent="0.25"/>
    <row r="1031" s="64" customFormat="1" x14ac:dyDescent="0.25"/>
    <row r="1032" s="64" customFormat="1" x14ac:dyDescent="0.25"/>
    <row r="1033" s="64" customFormat="1" x14ac:dyDescent="0.25"/>
    <row r="1034" s="64" customFormat="1" x14ac:dyDescent="0.25"/>
    <row r="1035" s="64" customFormat="1" x14ac:dyDescent="0.25"/>
    <row r="1036" s="64" customFormat="1" x14ac:dyDescent="0.25"/>
    <row r="1037" s="64" customFormat="1" x14ac:dyDescent="0.25"/>
    <row r="1038" s="64" customFormat="1" x14ac:dyDescent="0.25"/>
    <row r="1039" s="64" customFormat="1" x14ac:dyDescent="0.25"/>
    <row r="1040" s="64" customFormat="1" x14ac:dyDescent="0.25"/>
    <row r="1041" s="64" customFormat="1" x14ac:dyDescent="0.25"/>
    <row r="1042" s="64" customFormat="1" x14ac:dyDescent="0.25"/>
    <row r="1043" s="64" customFormat="1" x14ac:dyDescent="0.25"/>
    <row r="1044" s="64" customFormat="1" x14ac:dyDescent="0.25"/>
    <row r="1045" s="64" customFormat="1" x14ac:dyDescent="0.25"/>
    <row r="1046" s="64" customFormat="1" x14ac:dyDescent="0.25"/>
    <row r="1047" s="64" customFormat="1" x14ac:dyDescent="0.25"/>
    <row r="1048" s="64" customFormat="1" x14ac:dyDescent="0.25"/>
    <row r="1049" s="64" customFormat="1" x14ac:dyDescent="0.25"/>
    <row r="1050" s="64" customFormat="1" x14ac:dyDescent="0.25"/>
    <row r="1051" s="64" customFormat="1" x14ac:dyDescent="0.25"/>
    <row r="1052" s="64" customFormat="1" x14ac:dyDescent="0.25"/>
    <row r="1053" s="64" customFormat="1" x14ac:dyDescent="0.25"/>
    <row r="1054" s="64" customFormat="1" x14ac:dyDescent="0.25"/>
    <row r="1055" s="64" customFormat="1" x14ac:dyDescent="0.25"/>
    <row r="1056" s="64" customFormat="1" x14ac:dyDescent="0.25"/>
    <row r="1057" s="64" customFormat="1" x14ac:dyDescent="0.25"/>
    <row r="1058" s="64" customFormat="1" x14ac:dyDescent="0.25"/>
    <row r="1059" s="64" customFormat="1" x14ac:dyDescent="0.25"/>
    <row r="1060" s="64" customFormat="1" x14ac:dyDescent="0.25"/>
    <row r="1061" s="64" customFormat="1" x14ac:dyDescent="0.25"/>
    <row r="1062" s="64" customFormat="1" x14ac:dyDescent="0.25"/>
    <row r="1063" s="64" customFormat="1" x14ac:dyDescent="0.25"/>
    <row r="1064" s="64" customFormat="1" x14ac:dyDescent="0.25"/>
    <row r="1065" s="64" customFormat="1" x14ac:dyDescent="0.25"/>
    <row r="1066" s="64" customFormat="1" x14ac:dyDescent="0.25"/>
    <row r="1067" s="64" customFormat="1" x14ac:dyDescent="0.25"/>
    <row r="1068" s="64" customFormat="1" x14ac:dyDescent="0.25"/>
    <row r="1069" s="64" customFormat="1" x14ac:dyDescent="0.25"/>
    <row r="1070" s="64" customFormat="1" x14ac:dyDescent="0.25"/>
    <row r="1071" s="64" customFormat="1" x14ac:dyDescent="0.25"/>
    <row r="1072" s="64" customFormat="1" x14ac:dyDescent="0.25"/>
    <row r="1073" s="64" customFormat="1" x14ac:dyDescent="0.25"/>
    <row r="1074" s="64" customFormat="1" x14ac:dyDescent="0.25"/>
    <row r="1075" s="64" customFormat="1" x14ac:dyDescent="0.25"/>
    <row r="1076" s="64" customFormat="1" x14ac:dyDescent="0.25"/>
    <row r="1077" s="64" customFormat="1" x14ac:dyDescent="0.25"/>
    <row r="1078" s="64" customFormat="1" x14ac:dyDescent="0.25"/>
    <row r="1079" s="64" customFormat="1" x14ac:dyDescent="0.25"/>
    <row r="1080" s="64" customFormat="1" x14ac:dyDescent="0.25"/>
    <row r="1081" s="64" customFormat="1" x14ac:dyDescent="0.25"/>
    <row r="1082" s="64" customFormat="1" x14ac:dyDescent="0.25"/>
    <row r="1083" s="64" customFormat="1" x14ac:dyDescent="0.25"/>
    <row r="1084" s="64" customFormat="1" x14ac:dyDescent="0.25"/>
    <row r="1085" s="64" customFormat="1" x14ac:dyDescent="0.25"/>
    <row r="1086" s="64" customFormat="1" x14ac:dyDescent="0.25"/>
    <row r="1087" s="64" customFormat="1" x14ac:dyDescent="0.25"/>
    <row r="1088" s="64" customFormat="1" x14ac:dyDescent="0.25"/>
    <row r="1089" s="64" customFormat="1" x14ac:dyDescent="0.25"/>
    <row r="1090" s="64" customFormat="1" x14ac:dyDescent="0.25"/>
    <row r="1091" s="64" customFormat="1" x14ac:dyDescent="0.25"/>
    <row r="1092" s="64" customFormat="1" x14ac:dyDescent="0.25"/>
    <row r="1093" s="64" customFormat="1" x14ac:dyDescent="0.25"/>
    <row r="1094" s="64" customFormat="1" x14ac:dyDescent="0.25"/>
    <row r="1095" s="64" customFormat="1" x14ac:dyDescent="0.25"/>
    <row r="1096" s="64" customFormat="1" x14ac:dyDescent="0.25"/>
    <row r="1097" s="64" customFormat="1" x14ac:dyDescent="0.25"/>
    <row r="1098" s="64" customFormat="1" x14ac:dyDescent="0.25"/>
    <row r="1099" s="64" customFormat="1" x14ac:dyDescent="0.25"/>
    <row r="1100" s="64" customFormat="1" x14ac:dyDescent="0.25"/>
    <row r="1101" s="64" customFormat="1" x14ac:dyDescent="0.25"/>
    <row r="1102" s="64" customFormat="1" x14ac:dyDescent="0.25"/>
    <row r="1103" s="64" customFormat="1" x14ac:dyDescent="0.25"/>
    <row r="1104" s="64" customFormat="1" x14ac:dyDescent="0.25"/>
    <row r="1105" s="64" customFormat="1" x14ac:dyDescent="0.25"/>
    <row r="1106" s="64" customFormat="1" x14ac:dyDescent="0.25"/>
    <row r="1107" s="64" customFormat="1" x14ac:dyDescent="0.25"/>
    <row r="1108" s="64" customFormat="1" x14ac:dyDescent="0.25"/>
    <row r="1109" s="64" customFormat="1" x14ac:dyDescent="0.25"/>
    <row r="1110" s="64" customFormat="1" x14ac:dyDescent="0.25"/>
    <row r="1111" s="64" customFormat="1" x14ac:dyDescent="0.25"/>
    <row r="1112" s="64" customFormat="1" x14ac:dyDescent="0.25"/>
    <row r="1113" s="64" customFormat="1" x14ac:dyDescent="0.25"/>
    <row r="1114" s="64" customFormat="1" x14ac:dyDescent="0.25"/>
    <row r="1115" s="64" customFormat="1" x14ac:dyDescent="0.25"/>
    <row r="1116" s="64" customFormat="1" x14ac:dyDescent="0.25"/>
    <row r="1117" s="64" customFormat="1" x14ac:dyDescent="0.25"/>
    <row r="1118" s="64" customFormat="1" x14ac:dyDescent="0.25"/>
    <row r="1119" s="64" customFormat="1" x14ac:dyDescent="0.25"/>
    <row r="1120" s="64" customFormat="1" x14ac:dyDescent="0.25"/>
    <row r="1121" s="64" customFormat="1" x14ac:dyDescent="0.25"/>
    <row r="1122" s="64" customFormat="1" x14ac:dyDescent="0.25"/>
    <row r="1123" s="64" customFormat="1" x14ac:dyDescent="0.25"/>
    <row r="1124" s="64" customFormat="1" x14ac:dyDescent="0.25"/>
    <row r="1125" s="64" customFormat="1" x14ac:dyDescent="0.25"/>
    <row r="1126" s="64" customFormat="1" x14ac:dyDescent="0.25"/>
    <row r="1127" s="64" customFormat="1" x14ac:dyDescent="0.25"/>
    <row r="1128" s="64" customFormat="1" x14ac:dyDescent="0.25"/>
    <row r="1129" s="64" customFormat="1" x14ac:dyDescent="0.25"/>
    <row r="1130" s="64" customFormat="1" x14ac:dyDescent="0.25"/>
    <row r="1131" s="64" customFormat="1" x14ac:dyDescent="0.25"/>
    <row r="1132" s="64" customFormat="1" x14ac:dyDescent="0.25"/>
    <row r="1133" s="64" customFormat="1" x14ac:dyDescent="0.25"/>
    <row r="1134" s="64" customFormat="1" x14ac:dyDescent="0.25"/>
    <row r="1135" s="64" customFormat="1" x14ac:dyDescent="0.25"/>
    <row r="1136" s="64" customFormat="1" x14ac:dyDescent="0.25"/>
    <row r="1137" s="64" customFormat="1" x14ac:dyDescent="0.25"/>
    <row r="1138" s="64" customFormat="1" x14ac:dyDescent="0.25"/>
    <row r="1139" s="64" customFormat="1" x14ac:dyDescent="0.25"/>
    <row r="1140" s="64" customFormat="1" x14ac:dyDescent="0.25"/>
    <row r="1141" s="64" customFormat="1" x14ac:dyDescent="0.25"/>
    <row r="1142" s="64" customFormat="1" x14ac:dyDescent="0.25"/>
    <row r="1143" s="64" customFormat="1" x14ac:dyDescent="0.25"/>
    <row r="1144" s="64" customFormat="1" x14ac:dyDescent="0.25"/>
    <row r="1145" s="64" customFormat="1" x14ac:dyDescent="0.25"/>
    <row r="1146" s="64" customFormat="1" x14ac:dyDescent="0.25"/>
    <row r="1147" s="64" customFormat="1" x14ac:dyDescent="0.25"/>
    <row r="1148" s="64" customFormat="1" x14ac:dyDescent="0.25"/>
    <row r="1149" s="64" customFormat="1" x14ac:dyDescent="0.25"/>
    <row r="1150" s="64" customFormat="1" x14ac:dyDescent="0.25"/>
    <row r="1151" s="64" customFormat="1" x14ac:dyDescent="0.25"/>
    <row r="1152" s="64" customFormat="1" x14ac:dyDescent="0.25"/>
    <row r="1153" s="64" customFormat="1" x14ac:dyDescent="0.25"/>
    <row r="1154" s="64" customFormat="1" x14ac:dyDescent="0.25"/>
    <row r="1155" s="64" customFormat="1" x14ac:dyDescent="0.25"/>
    <row r="1156" s="64" customFormat="1" x14ac:dyDescent="0.25"/>
    <row r="1157" s="64" customFormat="1" x14ac:dyDescent="0.25"/>
    <row r="1158" s="64" customFormat="1" x14ac:dyDescent="0.25"/>
    <row r="1159" s="64" customFormat="1" x14ac:dyDescent="0.25"/>
    <row r="1160" s="64" customFormat="1" x14ac:dyDescent="0.25"/>
    <row r="1161" s="64" customFormat="1" x14ac:dyDescent="0.25"/>
    <row r="1162" s="64" customFormat="1" x14ac:dyDescent="0.25"/>
    <row r="1163" s="64" customFormat="1" x14ac:dyDescent="0.25"/>
    <row r="1164" s="64" customFormat="1" x14ac:dyDescent="0.25"/>
    <row r="1165" s="64" customFormat="1" x14ac:dyDescent="0.25"/>
    <row r="1166" s="64" customFormat="1" x14ac:dyDescent="0.25"/>
    <row r="1167" s="64" customFormat="1" x14ac:dyDescent="0.25"/>
    <row r="1168" s="64" customFormat="1" x14ac:dyDescent="0.25"/>
    <row r="1169" s="64" customFormat="1" x14ac:dyDescent="0.25"/>
    <row r="1170" s="64" customFormat="1" x14ac:dyDescent="0.25"/>
    <row r="1171" s="64" customFormat="1" x14ac:dyDescent="0.25"/>
    <row r="1172" s="64" customFormat="1" x14ac:dyDescent="0.25"/>
    <row r="1173" s="64" customFormat="1" x14ac:dyDescent="0.25"/>
    <row r="1174" s="64" customFormat="1" x14ac:dyDescent="0.25"/>
    <row r="1175" s="64" customFormat="1" x14ac:dyDescent="0.25"/>
    <row r="1176" s="64" customFormat="1" x14ac:dyDescent="0.25"/>
    <row r="1177" s="64" customFormat="1" x14ac:dyDescent="0.25"/>
    <row r="1178" s="64" customFormat="1" x14ac:dyDescent="0.25"/>
    <row r="1179" s="64" customFormat="1" x14ac:dyDescent="0.25"/>
    <row r="1180" s="64" customFormat="1" x14ac:dyDescent="0.25"/>
    <row r="1181" s="64" customFormat="1" x14ac:dyDescent="0.25"/>
    <row r="1182" s="64" customFormat="1" x14ac:dyDescent="0.25"/>
    <row r="1183" s="64" customFormat="1" x14ac:dyDescent="0.25"/>
    <row r="1184" s="64" customFormat="1" x14ac:dyDescent="0.25"/>
    <row r="1185" s="64" customFormat="1" x14ac:dyDescent="0.25"/>
    <row r="1186" s="64" customFormat="1" x14ac:dyDescent="0.25"/>
    <row r="1187" s="64" customFormat="1" x14ac:dyDescent="0.25"/>
    <row r="1188" s="64" customFormat="1" x14ac:dyDescent="0.25"/>
    <row r="1189" s="64" customFormat="1" x14ac:dyDescent="0.25"/>
    <row r="1190" s="64" customFormat="1" x14ac:dyDescent="0.25"/>
    <row r="1191" s="64" customFormat="1" x14ac:dyDescent="0.25"/>
    <row r="1192" s="64" customFormat="1" x14ac:dyDescent="0.25"/>
    <row r="1193" s="64" customFormat="1" x14ac:dyDescent="0.25"/>
    <row r="1194" s="64" customFormat="1" x14ac:dyDescent="0.25"/>
    <row r="1195" s="64" customFormat="1" x14ac:dyDescent="0.25"/>
    <row r="1196" s="64" customFormat="1" x14ac:dyDescent="0.25"/>
    <row r="1197" s="64" customFormat="1" x14ac:dyDescent="0.25"/>
    <row r="1198" s="64" customFormat="1" x14ac:dyDescent="0.25"/>
    <row r="1199" s="64" customFormat="1" x14ac:dyDescent="0.25"/>
    <row r="1200" s="64" customFormat="1" x14ac:dyDescent="0.25"/>
    <row r="1201" s="64" customFormat="1" x14ac:dyDescent="0.25"/>
    <row r="1202" s="64" customFormat="1" x14ac:dyDescent="0.25"/>
    <row r="1203" s="64" customFormat="1" x14ac:dyDescent="0.25"/>
    <row r="1204" s="64" customFormat="1" x14ac:dyDescent="0.25"/>
    <row r="1205" s="64" customFormat="1" x14ac:dyDescent="0.25"/>
    <row r="1206" s="64" customFormat="1" x14ac:dyDescent="0.25"/>
    <row r="1207" s="64" customFormat="1" x14ac:dyDescent="0.25"/>
    <row r="1208" s="64" customFormat="1" x14ac:dyDescent="0.25"/>
    <row r="1209" s="64" customFormat="1" x14ac:dyDescent="0.25"/>
    <row r="1210" s="64" customFormat="1" x14ac:dyDescent="0.25"/>
    <row r="1211" s="64" customFormat="1" x14ac:dyDescent="0.25"/>
    <row r="1212" s="64" customFormat="1" x14ac:dyDescent="0.25"/>
    <row r="1213" s="64" customFormat="1" x14ac:dyDescent="0.25"/>
    <row r="1214" s="64" customFormat="1" x14ac:dyDescent="0.25"/>
    <row r="1215" s="64" customFormat="1" x14ac:dyDescent="0.25"/>
    <row r="1216" s="64" customFormat="1" x14ac:dyDescent="0.25"/>
    <row r="1217" s="64" customFormat="1" x14ac:dyDescent="0.25"/>
    <row r="1218" s="64" customFormat="1" x14ac:dyDescent="0.25"/>
    <row r="1219" s="64" customFormat="1" x14ac:dyDescent="0.25"/>
    <row r="1220" s="64" customFormat="1" x14ac:dyDescent="0.25"/>
    <row r="1221" s="64" customFormat="1" x14ac:dyDescent="0.25"/>
    <row r="1222" s="64" customFormat="1" x14ac:dyDescent="0.25"/>
    <row r="1223" s="64" customFormat="1" x14ac:dyDescent="0.25"/>
    <row r="1224" s="64" customFormat="1" x14ac:dyDescent="0.25"/>
    <row r="1225" s="64" customFormat="1" x14ac:dyDescent="0.25"/>
    <row r="1226" s="64" customFormat="1" x14ac:dyDescent="0.25"/>
    <row r="1227" s="64" customFormat="1" x14ac:dyDescent="0.25"/>
    <row r="1228" s="64" customFormat="1" x14ac:dyDescent="0.25"/>
    <row r="1229" s="64" customFormat="1" x14ac:dyDescent="0.25"/>
    <row r="1230" s="64" customFormat="1" x14ac:dyDescent="0.25"/>
    <row r="1231" s="64" customFormat="1" x14ac:dyDescent="0.25"/>
    <row r="1232" s="64" customFormat="1" x14ac:dyDescent="0.25"/>
    <row r="1233" s="64" customFormat="1" x14ac:dyDescent="0.25"/>
    <row r="1234" s="64" customFormat="1" x14ac:dyDescent="0.25"/>
    <row r="1235" s="64" customFormat="1" x14ac:dyDescent="0.25"/>
    <row r="1236" s="64" customFormat="1" x14ac:dyDescent="0.25"/>
    <row r="1237" s="64" customFormat="1" x14ac:dyDescent="0.25"/>
    <row r="1238" s="64" customFormat="1" x14ac:dyDescent="0.25"/>
    <row r="1239" s="64" customFormat="1" x14ac:dyDescent="0.25"/>
    <row r="1240" s="64" customFormat="1" x14ac:dyDescent="0.25"/>
    <row r="1241" s="64" customFormat="1" x14ac:dyDescent="0.25"/>
    <row r="1242" s="64" customFormat="1" x14ac:dyDescent="0.25"/>
    <row r="1243" s="64" customFormat="1" x14ac:dyDescent="0.25"/>
    <row r="1244" s="64" customFormat="1" x14ac:dyDescent="0.25"/>
    <row r="1245" s="64" customFormat="1" x14ac:dyDescent="0.25"/>
    <row r="1246" s="64" customFormat="1" x14ac:dyDescent="0.25"/>
    <row r="1247" s="64" customFormat="1" x14ac:dyDescent="0.25"/>
    <row r="1248" s="64" customFormat="1" x14ac:dyDescent="0.25"/>
    <row r="1249" s="64" customFormat="1" x14ac:dyDescent="0.25"/>
    <row r="1250" s="64" customFormat="1" x14ac:dyDescent="0.25"/>
    <row r="1251" s="64" customFormat="1" x14ac:dyDescent="0.25"/>
    <row r="1252" s="64" customFormat="1" x14ac:dyDescent="0.25"/>
    <row r="1253" s="64" customFormat="1" x14ac:dyDescent="0.25"/>
    <row r="1254" s="64" customFormat="1" x14ac:dyDescent="0.25"/>
    <row r="1255" s="64" customFormat="1" x14ac:dyDescent="0.25"/>
    <row r="1256" s="64" customFormat="1" x14ac:dyDescent="0.25"/>
    <row r="1257" s="64" customFormat="1" x14ac:dyDescent="0.25"/>
    <row r="1258" s="64" customFormat="1" x14ac:dyDescent="0.25"/>
    <row r="1259" s="64" customFormat="1" x14ac:dyDescent="0.25"/>
    <row r="1260" s="64" customFormat="1" x14ac:dyDescent="0.25"/>
    <row r="1261" s="64" customFormat="1" x14ac:dyDescent="0.25"/>
    <row r="1262" s="64" customFormat="1" x14ac:dyDescent="0.25"/>
    <row r="1263" s="64" customFormat="1" x14ac:dyDescent="0.25"/>
    <row r="1264" s="64" customFormat="1" x14ac:dyDescent="0.25"/>
    <row r="1265" s="64" customFormat="1" x14ac:dyDescent="0.25"/>
    <row r="1266" s="64" customFormat="1" x14ac:dyDescent="0.25"/>
    <row r="1267" s="64" customFormat="1" x14ac:dyDescent="0.25"/>
    <row r="1268" s="64" customFormat="1" x14ac:dyDescent="0.25"/>
    <row r="1269" s="64" customFormat="1" x14ac:dyDescent="0.25"/>
    <row r="1270" s="64" customFormat="1" x14ac:dyDescent="0.25"/>
    <row r="1271" s="64" customFormat="1" x14ac:dyDescent="0.25"/>
    <row r="1272" s="64" customFormat="1" x14ac:dyDescent="0.25"/>
    <row r="1273" s="64" customFormat="1" x14ac:dyDescent="0.25"/>
    <row r="1274" s="64" customFormat="1" x14ac:dyDescent="0.25"/>
    <row r="1275" s="64" customFormat="1" x14ac:dyDescent="0.25"/>
    <row r="1276" s="64" customFormat="1" x14ac:dyDescent="0.25"/>
    <row r="1277" s="64" customFormat="1" x14ac:dyDescent="0.25"/>
    <row r="1278" s="64" customFormat="1" x14ac:dyDescent="0.25"/>
    <row r="1279" s="64" customFormat="1" x14ac:dyDescent="0.25"/>
    <row r="1280" s="64" customFormat="1" x14ac:dyDescent="0.25"/>
    <row r="1281" s="64" customFormat="1" x14ac:dyDescent="0.25"/>
    <row r="1282" s="64" customFormat="1" x14ac:dyDescent="0.25"/>
    <row r="1283" s="64" customFormat="1" x14ac:dyDescent="0.25"/>
    <row r="1284" s="64" customFormat="1" x14ac:dyDescent="0.25"/>
    <row r="1285" s="64" customFormat="1" x14ac:dyDescent="0.25"/>
    <row r="1286" s="64" customFormat="1" x14ac:dyDescent="0.25"/>
    <row r="1287" s="64" customFormat="1" x14ac:dyDescent="0.25"/>
    <row r="1288" s="64" customFormat="1" x14ac:dyDescent="0.25"/>
    <row r="1289" s="64" customFormat="1" x14ac:dyDescent="0.25"/>
    <row r="1290" s="64" customFormat="1" x14ac:dyDescent="0.25"/>
    <row r="1291" s="64" customFormat="1" x14ac:dyDescent="0.25"/>
    <row r="1292" s="64" customFormat="1" x14ac:dyDescent="0.25"/>
    <row r="1293" s="64" customFormat="1" x14ac:dyDescent="0.25"/>
    <row r="1294" s="64" customFormat="1" x14ac:dyDescent="0.25"/>
    <row r="1295" s="64" customFormat="1" x14ac:dyDescent="0.25"/>
    <row r="1296" s="64" customFormat="1" x14ac:dyDescent="0.25"/>
    <row r="1297" s="64" customFormat="1" x14ac:dyDescent="0.25"/>
    <row r="1298" s="64" customFormat="1" x14ac:dyDescent="0.25"/>
    <row r="1299" s="64" customFormat="1" x14ac:dyDescent="0.25"/>
    <row r="1300" s="64" customFormat="1" x14ac:dyDescent="0.25"/>
    <row r="1301" s="64" customFormat="1" x14ac:dyDescent="0.25"/>
    <row r="1302" s="64" customFormat="1" x14ac:dyDescent="0.25"/>
    <row r="1303" s="64" customFormat="1" x14ac:dyDescent="0.25"/>
    <row r="1304" s="64" customFormat="1" x14ac:dyDescent="0.25"/>
    <row r="1305" s="64" customFormat="1" x14ac:dyDescent="0.25"/>
    <row r="1306" s="64" customFormat="1" x14ac:dyDescent="0.25"/>
    <row r="1307" s="64" customFormat="1" x14ac:dyDescent="0.25"/>
    <row r="1308" s="64" customFormat="1" x14ac:dyDescent="0.25"/>
    <row r="1309" s="64" customFormat="1" x14ac:dyDescent="0.25"/>
    <row r="1310" s="64" customFormat="1" x14ac:dyDescent="0.25"/>
    <row r="1311" s="64" customFormat="1" x14ac:dyDescent="0.25"/>
    <row r="1312" s="64" customFormat="1" x14ac:dyDescent="0.25"/>
    <row r="1313" s="64" customFormat="1" x14ac:dyDescent="0.25"/>
    <row r="1314" s="64" customFormat="1" x14ac:dyDescent="0.25"/>
    <row r="1315" s="64" customFormat="1" x14ac:dyDescent="0.25"/>
    <row r="1316" s="64" customFormat="1" x14ac:dyDescent="0.25"/>
    <row r="1317" s="64" customFormat="1" x14ac:dyDescent="0.25"/>
    <row r="1318" s="64" customFormat="1" x14ac:dyDescent="0.25"/>
    <row r="1319" s="64" customFormat="1" x14ac:dyDescent="0.25"/>
    <row r="1320" s="64" customFormat="1" x14ac:dyDescent="0.25"/>
    <row r="1321" s="64" customFormat="1" x14ac:dyDescent="0.25"/>
    <row r="1322" s="64" customFormat="1" x14ac:dyDescent="0.25"/>
    <row r="1323" s="64" customFormat="1" x14ac:dyDescent="0.25"/>
    <row r="1324" s="64" customFormat="1" x14ac:dyDescent="0.25"/>
    <row r="1325" s="64" customFormat="1" x14ac:dyDescent="0.25"/>
    <row r="1326" s="64" customFormat="1" x14ac:dyDescent="0.25"/>
    <row r="1327" s="64" customFormat="1" x14ac:dyDescent="0.25"/>
    <row r="1328" s="64" customFormat="1" x14ac:dyDescent="0.25"/>
    <row r="1329" s="64" customFormat="1" x14ac:dyDescent="0.25"/>
    <row r="1330" s="64" customFormat="1" x14ac:dyDescent="0.25"/>
    <row r="1331" s="64" customFormat="1" x14ac:dyDescent="0.25"/>
    <row r="1332" s="64" customFormat="1" x14ac:dyDescent="0.25"/>
    <row r="1333" s="64" customFormat="1" x14ac:dyDescent="0.25"/>
    <row r="1334" s="64" customFormat="1" x14ac:dyDescent="0.25"/>
    <row r="1335" s="64" customFormat="1" x14ac:dyDescent="0.25"/>
    <row r="1336" s="64" customFormat="1" x14ac:dyDescent="0.25"/>
    <row r="1337" s="64" customFormat="1" x14ac:dyDescent="0.25"/>
    <row r="1338" s="64" customFormat="1" x14ac:dyDescent="0.25"/>
    <row r="1339" s="64" customFormat="1" x14ac:dyDescent="0.25"/>
    <row r="1340" s="64" customFormat="1" x14ac:dyDescent="0.25"/>
    <row r="1341" s="64" customFormat="1" x14ac:dyDescent="0.25"/>
    <row r="1342" s="64" customFormat="1" x14ac:dyDescent="0.25"/>
    <row r="1343" s="64" customFormat="1" x14ac:dyDescent="0.25"/>
    <row r="1344" s="64" customFormat="1" x14ac:dyDescent="0.25"/>
    <row r="1345" s="64" customFormat="1" x14ac:dyDescent="0.25"/>
    <row r="1346" s="64" customFormat="1" x14ac:dyDescent="0.25"/>
    <row r="1347" s="64" customFormat="1" x14ac:dyDescent="0.25"/>
    <row r="1348" s="64" customFormat="1" x14ac:dyDescent="0.25"/>
    <row r="1349" s="64" customFormat="1" x14ac:dyDescent="0.25"/>
    <row r="1350" s="64" customFormat="1" x14ac:dyDescent="0.25"/>
    <row r="1351" s="64" customFormat="1" x14ac:dyDescent="0.25"/>
    <row r="1352" s="64" customFormat="1" x14ac:dyDescent="0.25"/>
    <row r="1353" s="64" customFormat="1" x14ac:dyDescent="0.25"/>
    <row r="1354" s="64" customFormat="1" x14ac:dyDescent="0.25"/>
    <row r="1355" s="64" customFormat="1" x14ac:dyDescent="0.25"/>
    <row r="1356" s="64" customFormat="1" x14ac:dyDescent="0.25"/>
    <row r="1357" s="64" customFormat="1" x14ac:dyDescent="0.25"/>
    <row r="1358" s="64" customFormat="1" x14ac:dyDescent="0.25"/>
    <row r="1359" s="64" customFormat="1" x14ac:dyDescent="0.25"/>
    <row r="1360" s="64" customFormat="1" x14ac:dyDescent="0.25"/>
    <row r="1361" s="64" customFormat="1" x14ac:dyDescent="0.25"/>
    <row r="1362" s="64" customFormat="1" x14ac:dyDescent="0.25"/>
    <row r="1363" s="64" customFormat="1" x14ac:dyDescent="0.25"/>
    <row r="1364" s="64" customFormat="1" x14ac:dyDescent="0.25"/>
    <row r="1365" s="64" customFormat="1" x14ac:dyDescent="0.25"/>
    <row r="1366" s="64" customFormat="1" x14ac:dyDescent="0.25"/>
    <row r="1367" s="64" customFormat="1" x14ac:dyDescent="0.25"/>
    <row r="1368" s="64" customFormat="1" x14ac:dyDescent="0.25"/>
    <row r="1369" s="64" customFormat="1" x14ac:dyDescent="0.25"/>
    <row r="1370" s="64" customFormat="1" x14ac:dyDescent="0.25"/>
    <row r="1371" s="64" customFormat="1" x14ac:dyDescent="0.25"/>
    <row r="1372" s="64" customFormat="1" x14ac:dyDescent="0.25"/>
    <row r="1373" s="64" customFormat="1" x14ac:dyDescent="0.25"/>
    <row r="1374" s="64" customFormat="1" x14ac:dyDescent="0.25"/>
    <row r="1375" s="64" customFormat="1" x14ac:dyDescent="0.25"/>
    <row r="1376" s="64" customFormat="1" x14ac:dyDescent="0.25"/>
    <row r="1377" s="64" customFormat="1" x14ac:dyDescent="0.25"/>
    <row r="1378" s="64" customFormat="1" x14ac:dyDescent="0.25"/>
    <row r="1379" s="64" customFormat="1" x14ac:dyDescent="0.25"/>
    <row r="1380" s="64" customFormat="1" x14ac:dyDescent="0.25"/>
    <row r="1381" s="64" customFormat="1" x14ac:dyDescent="0.25"/>
    <row r="1382" s="64" customFormat="1" x14ac:dyDescent="0.25"/>
    <row r="1383" s="64" customFormat="1" x14ac:dyDescent="0.25"/>
    <row r="1384" s="64" customFormat="1" x14ac:dyDescent="0.25"/>
    <row r="1385" s="64" customFormat="1" x14ac:dyDescent="0.25"/>
    <row r="1386" s="64" customFormat="1" x14ac:dyDescent="0.25"/>
    <row r="1387" s="64" customFormat="1" x14ac:dyDescent="0.25"/>
    <row r="1388" s="64" customFormat="1" x14ac:dyDescent="0.25"/>
    <row r="1389" s="64" customFormat="1" x14ac:dyDescent="0.25"/>
    <row r="1390" s="64" customFormat="1" x14ac:dyDescent="0.25"/>
    <row r="1391" s="64" customFormat="1" x14ac:dyDescent="0.25"/>
    <row r="1392" s="64" customFormat="1" x14ac:dyDescent="0.25"/>
    <row r="1393" s="64" customFormat="1" x14ac:dyDescent="0.25"/>
    <row r="1394" s="64" customFormat="1" x14ac:dyDescent="0.25"/>
    <row r="1395" s="64" customFormat="1" x14ac:dyDescent="0.25"/>
    <row r="1396" s="64" customFormat="1" x14ac:dyDescent="0.25"/>
    <row r="1397" s="64" customFormat="1" x14ac:dyDescent="0.25"/>
    <row r="1398" s="64" customFormat="1" x14ac:dyDescent="0.25"/>
    <row r="1399" s="64" customFormat="1" x14ac:dyDescent="0.25"/>
    <row r="1400" s="64" customFormat="1" x14ac:dyDescent="0.25"/>
    <row r="1401" s="64" customFormat="1" x14ac:dyDescent="0.25"/>
    <row r="1402" s="64" customFormat="1" x14ac:dyDescent="0.25"/>
    <row r="1403" s="64" customFormat="1" x14ac:dyDescent="0.25"/>
    <row r="1404" s="64" customFormat="1" x14ac:dyDescent="0.25"/>
    <row r="1405" s="64" customFormat="1" x14ac:dyDescent="0.25"/>
    <row r="1406" s="64" customFormat="1" x14ac:dyDescent="0.25"/>
    <row r="1407" s="64" customFormat="1" x14ac:dyDescent="0.25"/>
    <row r="1408" s="64" customFormat="1" x14ac:dyDescent="0.25"/>
    <row r="1409" s="64" customFormat="1" x14ac:dyDescent="0.25"/>
    <row r="1410" s="64" customFormat="1" x14ac:dyDescent="0.25"/>
    <row r="1411" s="64" customFormat="1" x14ac:dyDescent="0.25"/>
    <row r="1412" s="64" customFormat="1" x14ac:dyDescent="0.25"/>
    <row r="1413" s="64" customFormat="1" x14ac:dyDescent="0.25"/>
    <row r="1414" s="64" customFormat="1" x14ac:dyDescent="0.25"/>
    <row r="1415" s="64" customFormat="1" x14ac:dyDescent="0.25"/>
    <row r="1416" s="64" customFormat="1" x14ac:dyDescent="0.25"/>
    <row r="1417" s="64" customFormat="1" x14ac:dyDescent="0.25"/>
    <row r="1418" s="64" customFormat="1" x14ac:dyDescent="0.25"/>
    <row r="1419" s="64" customFormat="1" x14ac:dyDescent="0.25"/>
    <row r="1420" s="64" customFormat="1" x14ac:dyDescent="0.25"/>
    <row r="1421" s="64" customFormat="1" x14ac:dyDescent="0.25"/>
    <row r="1422" s="64" customFormat="1" x14ac:dyDescent="0.25"/>
    <row r="1423" s="64" customFormat="1" x14ac:dyDescent="0.25"/>
    <row r="1424" s="64" customFormat="1" x14ac:dyDescent="0.25"/>
    <row r="1425" s="64" customFormat="1" x14ac:dyDescent="0.25"/>
    <row r="1426" s="64" customFormat="1" x14ac:dyDescent="0.25"/>
    <row r="1427" s="64" customFormat="1" x14ac:dyDescent="0.25"/>
    <row r="1428" s="64" customFormat="1" x14ac:dyDescent="0.25"/>
    <row r="1429" s="64" customFormat="1" x14ac:dyDescent="0.25"/>
    <row r="1430" s="64" customFormat="1" x14ac:dyDescent="0.25"/>
    <row r="1431" s="64" customFormat="1" x14ac:dyDescent="0.25"/>
    <row r="1432" s="64" customFormat="1" x14ac:dyDescent="0.25"/>
    <row r="1433" s="64" customFormat="1" x14ac:dyDescent="0.25"/>
    <row r="1434" s="64" customFormat="1" x14ac:dyDescent="0.25"/>
    <row r="1435" s="64" customFormat="1" x14ac:dyDescent="0.25"/>
    <row r="1436" s="64" customFormat="1" x14ac:dyDescent="0.25"/>
    <row r="1437" s="64" customFormat="1" x14ac:dyDescent="0.25"/>
    <row r="1438" s="64" customFormat="1" x14ac:dyDescent="0.25"/>
    <row r="1439" s="64" customFormat="1" x14ac:dyDescent="0.25"/>
    <row r="1440" s="64" customFormat="1" x14ac:dyDescent="0.25"/>
    <row r="1441" s="64" customFormat="1" x14ac:dyDescent="0.25"/>
    <row r="1442" s="64" customFormat="1" x14ac:dyDescent="0.25"/>
    <row r="1443" s="64" customFormat="1" x14ac:dyDescent="0.25"/>
    <row r="1444" s="64" customFormat="1" x14ac:dyDescent="0.25"/>
    <row r="1445" s="64" customFormat="1" x14ac:dyDescent="0.25"/>
    <row r="1446" s="64" customFormat="1" x14ac:dyDescent="0.25"/>
    <row r="1447" s="64" customFormat="1" x14ac:dyDescent="0.25"/>
    <row r="1448" s="64" customFormat="1" x14ac:dyDescent="0.25"/>
    <row r="1449" s="64" customFormat="1" x14ac:dyDescent="0.25"/>
    <row r="1450" s="64" customFormat="1" x14ac:dyDescent="0.25"/>
    <row r="1451" s="64" customFormat="1" x14ac:dyDescent="0.25"/>
    <row r="1452" s="64" customFormat="1" x14ac:dyDescent="0.25"/>
    <row r="1453" s="64" customFormat="1" x14ac:dyDescent="0.25"/>
    <row r="1454" s="64" customFormat="1" x14ac:dyDescent="0.25"/>
    <row r="1455" s="64" customFormat="1" x14ac:dyDescent="0.25"/>
    <row r="1456" s="64" customFormat="1" x14ac:dyDescent="0.25"/>
    <row r="1457" s="64" customFormat="1" x14ac:dyDescent="0.25"/>
    <row r="1458" s="64" customFormat="1" x14ac:dyDescent="0.25"/>
    <row r="1459" s="64" customFormat="1" x14ac:dyDescent="0.25"/>
    <row r="1460" s="64" customFormat="1" x14ac:dyDescent="0.25"/>
    <row r="1461" s="64" customFormat="1" x14ac:dyDescent="0.25"/>
    <row r="1462" s="64" customFormat="1" x14ac:dyDescent="0.25"/>
    <row r="1463" s="64" customFormat="1" x14ac:dyDescent="0.25"/>
    <row r="1464" s="64" customFormat="1" x14ac:dyDescent="0.25"/>
    <row r="1465" s="64" customFormat="1" x14ac:dyDescent="0.25"/>
    <row r="1466" s="64" customFormat="1" x14ac:dyDescent="0.25"/>
    <row r="1467" s="64" customFormat="1" x14ac:dyDescent="0.25"/>
    <row r="1468" s="64" customFormat="1" x14ac:dyDescent="0.25"/>
    <row r="1469" s="64" customFormat="1" x14ac:dyDescent="0.25"/>
    <row r="1470" s="64" customFormat="1" x14ac:dyDescent="0.25"/>
    <row r="1471" s="64" customFormat="1" x14ac:dyDescent="0.25"/>
    <row r="1472" s="64" customFormat="1" x14ac:dyDescent="0.25"/>
    <row r="1473" s="64" customFormat="1" x14ac:dyDescent="0.25"/>
    <row r="1474" s="64" customFormat="1" x14ac:dyDescent="0.25"/>
    <row r="1475" s="64" customFormat="1" x14ac:dyDescent="0.25"/>
    <row r="1476" s="64" customFormat="1" x14ac:dyDescent="0.25"/>
    <row r="1477" s="64" customFormat="1" x14ac:dyDescent="0.25"/>
    <row r="1478" s="64" customFormat="1" x14ac:dyDescent="0.25"/>
    <row r="1479" s="64" customFormat="1" x14ac:dyDescent="0.25"/>
    <row r="1480" s="64" customFormat="1" x14ac:dyDescent="0.25"/>
    <row r="1481" s="64" customFormat="1" x14ac:dyDescent="0.25"/>
    <row r="1482" s="64" customFormat="1" x14ac:dyDescent="0.25"/>
    <row r="1483" s="64" customFormat="1" x14ac:dyDescent="0.25"/>
    <row r="1484" s="64" customFormat="1" x14ac:dyDescent="0.25"/>
    <row r="1485" s="64" customFormat="1" x14ac:dyDescent="0.25"/>
    <row r="1486" s="64" customFormat="1" x14ac:dyDescent="0.25"/>
    <row r="1487" s="64" customFormat="1" x14ac:dyDescent="0.25"/>
    <row r="1488" s="64" customFormat="1" x14ac:dyDescent="0.25"/>
    <row r="1489" s="64" customFormat="1" x14ac:dyDescent="0.25"/>
    <row r="1490" s="64" customFormat="1" x14ac:dyDescent="0.25"/>
    <row r="1491" s="64" customFormat="1" x14ac:dyDescent="0.25"/>
    <row r="1492" s="64" customFormat="1" x14ac:dyDescent="0.25"/>
    <row r="1493" s="64" customFormat="1" x14ac:dyDescent="0.25"/>
    <row r="1494" s="64" customFormat="1" x14ac:dyDescent="0.25"/>
    <row r="1495" s="64" customFormat="1" x14ac:dyDescent="0.25"/>
    <row r="1496" s="64" customFormat="1" x14ac:dyDescent="0.25"/>
    <row r="1497" s="64" customFormat="1" x14ac:dyDescent="0.25"/>
    <row r="1498" s="64" customFormat="1" x14ac:dyDescent="0.25"/>
    <row r="1499" s="64" customFormat="1" x14ac:dyDescent="0.25"/>
    <row r="1500" s="64" customFormat="1" x14ac:dyDescent="0.25"/>
    <row r="1501" s="64" customFormat="1" x14ac:dyDescent="0.25"/>
    <row r="1502" s="64" customFormat="1" x14ac:dyDescent="0.25"/>
    <row r="1503" s="64" customFormat="1" x14ac:dyDescent="0.25"/>
    <row r="1504" s="64" customFormat="1" x14ac:dyDescent="0.25"/>
    <row r="1505" s="64" customFormat="1" x14ac:dyDescent="0.25"/>
    <row r="1506" s="64" customFormat="1" x14ac:dyDescent="0.25"/>
    <row r="1507" s="64" customFormat="1" x14ac:dyDescent="0.25"/>
    <row r="1508" s="64" customFormat="1" x14ac:dyDescent="0.25"/>
    <row r="1509" s="64" customFormat="1" x14ac:dyDescent="0.25"/>
    <row r="1510" s="64" customFormat="1" x14ac:dyDescent="0.25"/>
    <row r="1511" s="64" customFormat="1" x14ac:dyDescent="0.25"/>
    <row r="1512" s="64" customFormat="1" x14ac:dyDescent="0.25"/>
    <row r="1513" s="64" customFormat="1" x14ac:dyDescent="0.25"/>
    <row r="1514" s="64" customFormat="1" x14ac:dyDescent="0.25"/>
    <row r="1515" s="64" customFormat="1" x14ac:dyDescent="0.25"/>
    <row r="1516" s="64" customFormat="1" x14ac:dyDescent="0.25"/>
    <row r="1517" s="64" customFormat="1" x14ac:dyDescent="0.25"/>
    <row r="1518" s="64" customFormat="1" x14ac:dyDescent="0.25"/>
    <row r="1519" s="64" customFormat="1" x14ac:dyDescent="0.25"/>
    <row r="1520" s="64" customFormat="1" x14ac:dyDescent="0.25"/>
    <row r="1521" s="64" customFormat="1" x14ac:dyDescent="0.25"/>
    <row r="1522" s="64" customFormat="1" x14ac:dyDescent="0.25"/>
    <row r="1523" s="64" customFormat="1" x14ac:dyDescent="0.25"/>
    <row r="1524" s="64" customFormat="1" x14ac:dyDescent="0.25"/>
    <row r="1525" s="64" customFormat="1" x14ac:dyDescent="0.25"/>
    <row r="1526" s="64" customFormat="1" x14ac:dyDescent="0.25"/>
    <row r="1527" s="64" customFormat="1" x14ac:dyDescent="0.25"/>
    <row r="1528" s="64" customFormat="1" x14ac:dyDescent="0.25"/>
    <row r="1529" s="64" customFormat="1" x14ac:dyDescent="0.25"/>
    <row r="1530" s="64" customFormat="1" x14ac:dyDescent="0.25"/>
    <row r="1531" s="64" customFormat="1" x14ac:dyDescent="0.25"/>
    <row r="1532" s="64" customFormat="1" x14ac:dyDescent="0.25"/>
    <row r="1533" s="64" customFormat="1" x14ac:dyDescent="0.25"/>
    <row r="1534" s="64" customFormat="1" x14ac:dyDescent="0.25"/>
    <row r="1535" s="64" customFormat="1" x14ac:dyDescent="0.25"/>
    <row r="1536" s="64" customFormat="1" x14ac:dyDescent="0.25"/>
    <row r="1537" s="64" customFormat="1" x14ac:dyDescent="0.25"/>
    <row r="1538" s="64" customFormat="1" x14ac:dyDescent="0.25"/>
    <row r="1539" s="64" customFormat="1" x14ac:dyDescent="0.25"/>
    <row r="1540" s="64" customFormat="1" x14ac:dyDescent="0.25"/>
    <row r="1541" s="64" customFormat="1" x14ac:dyDescent="0.25"/>
    <row r="1542" s="64" customFormat="1" x14ac:dyDescent="0.25"/>
    <row r="1543" s="64" customFormat="1" x14ac:dyDescent="0.25"/>
    <row r="1544" s="64" customFormat="1" x14ac:dyDescent="0.25"/>
    <row r="1545" s="64" customFormat="1" x14ac:dyDescent="0.25"/>
    <row r="1546" s="64" customFormat="1" x14ac:dyDescent="0.25"/>
    <row r="1547" s="64" customFormat="1" x14ac:dyDescent="0.25"/>
    <row r="1548" s="64" customFormat="1" x14ac:dyDescent="0.25"/>
    <row r="1549" s="64" customFormat="1" x14ac:dyDescent="0.25"/>
    <row r="1550" s="64" customFormat="1" x14ac:dyDescent="0.25"/>
    <row r="1551" s="64" customFormat="1" x14ac:dyDescent="0.25"/>
    <row r="1552" s="64" customFormat="1" x14ac:dyDescent="0.25"/>
    <row r="1553" s="64" customFormat="1" x14ac:dyDescent="0.25"/>
    <row r="1554" s="64" customFormat="1" x14ac:dyDescent="0.25"/>
    <row r="1555" s="64" customFormat="1" x14ac:dyDescent="0.25"/>
    <row r="1556" s="64" customFormat="1" x14ac:dyDescent="0.25"/>
    <row r="1557" s="64" customFormat="1" x14ac:dyDescent="0.25"/>
    <row r="1558" s="64" customFormat="1" x14ac:dyDescent="0.25"/>
    <row r="1559" s="64" customFormat="1" x14ac:dyDescent="0.25"/>
    <row r="1560" s="64" customFormat="1" x14ac:dyDescent="0.25"/>
    <row r="1561" s="64" customFormat="1" x14ac:dyDescent="0.25"/>
    <row r="1562" s="64" customFormat="1" x14ac:dyDescent="0.25"/>
    <row r="1563" s="64" customFormat="1" x14ac:dyDescent="0.25"/>
    <row r="1564" s="64" customFormat="1" x14ac:dyDescent="0.25"/>
    <row r="1565" s="64" customFormat="1" x14ac:dyDescent="0.25"/>
    <row r="1566" s="64" customFormat="1" x14ac:dyDescent="0.25"/>
    <row r="1567" s="64" customFormat="1" x14ac:dyDescent="0.25"/>
    <row r="1568" s="64" customFormat="1" x14ac:dyDescent="0.25"/>
    <row r="1569" s="64" customFormat="1" x14ac:dyDescent="0.25"/>
    <row r="1570" s="64" customFormat="1" x14ac:dyDescent="0.25"/>
    <row r="1571" s="64" customFormat="1" x14ac:dyDescent="0.25"/>
    <row r="1572" s="64" customFormat="1" x14ac:dyDescent="0.25"/>
    <row r="1573" s="64" customFormat="1" x14ac:dyDescent="0.25"/>
    <row r="1574" s="64" customFormat="1" x14ac:dyDescent="0.25"/>
    <row r="1575" s="64" customFormat="1" x14ac:dyDescent="0.25"/>
    <row r="1576" s="64" customFormat="1" x14ac:dyDescent="0.25"/>
    <row r="1577" s="64" customFormat="1" x14ac:dyDescent="0.25"/>
    <row r="1578" s="64" customFormat="1" x14ac:dyDescent="0.25"/>
    <row r="1579" s="64" customFormat="1" x14ac:dyDescent="0.25"/>
    <row r="1580" s="64" customFormat="1" x14ac:dyDescent="0.25"/>
    <row r="1581" s="64" customFormat="1" x14ac:dyDescent="0.25"/>
    <row r="1582" s="64" customFormat="1" x14ac:dyDescent="0.25"/>
    <row r="1583" s="64" customFormat="1" x14ac:dyDescent="0.25"/>
    <row r="1584" s="64" customFormat="1" x14ac:dyDescent="0.25"/>
    <row r="1585" s="64" customFormat="1" x14ac:dyDescent="0.25"/>
    <row r="1586" s="64" customFormat="1" x14ac:dyDescent="0.25"/>
    <row r="1587" s="64" customFormat="1" x14ac:dyDescent="0.25"/>
    <row r="1588" s="64" customFormat="1" x14ac:dyDescent="0.25"/>
    <row r="1589" s="64" customFormat="1" x14ac:dyDescent="0.25"/>
    <row r="1590" s="64" customFormat="1" x14ac:dyDescent="0.25"/>
    <row r="1591" s="64" customFormat="1" x14ac:dyDescent="0.25"/>
    <row r="1592" s="64" customFormat="1" x14ac:dyDescent="0.25"/>
    <row r="1593" s="64" customFormat="1" x14ac:dyDescent="0.25"/>
    <row r="1594" s="64" customFormat="1" x14ac:dyDescent="0.25"/>
    <row r="1595" s="64" customFormat="1" x14ac:dyDescent="0.25"/>
    <row r="1596" s="64" customFormat="1" x14ac:dyDescent="0.25"/>
    <row r="1597" s="64" customFormat="1" x14ac:dyDescent="0.25"/>
    <row r="1598" s="64" customFormat="1" x14ac:dyDescent="0.25"/>
    <row r="1599" s="64" customFormat="1" x14ac:dyDescent="0.25"/>
    <row r="1600" s="64" customFormat="1" x14ac:dyDescent="0.25"/>
    <row r="1601" s="64" customFormat="1" x14ac:dyDescent="0.25"/>
    <row r="1602" s="64" customFormat="1" x14ac:dyDescent="0.25"/>
    <row r="1603" s="64" customFormat="1" x14ac:dyDescent="0.25"/>
    <row r="1604" s="64" customFormat="1" x14ac:dyDescent="0.25"/>
    <row r="1605" s="64" customFormat="1" x14ac:dyDescent="0.25"/>
    <row r="1606" s="64" customFormat="1" x14ac:dyDescent="0.25"/>
    <row r="1607" s="64" customFormat="1" x14ac:dyDescent="0.25"/>
    <row r="1608" s="64" customFormat="1" x14ac:dyDescent="0.25"/>
    <row r="1609" s="64" customFormat="1" x14ac:dyDescent="0.25"/>
    <row r="1610" s="64" customFormat="1" x14ac:dyDescent="0.25"/>
    <row r="1611" s="64" customFormat="1" x14ac:dyDescent="0.25"/>
    <row r="1612" s="64" customFormat="1" x14ac:dyDescent="0.25"/>
    <row r="1613" s="64" customFormat="1" x14ac:dyDescent="0.25"/>
    <row r="1614" s="64" customFormat="1" x14ac:dyDescent="0.25"/>
    <row r="1615" s="64" customFormat="1" x14ac:dyDescent="0.25"/>
    <row r="1616" s="64" customFormat="1" x14ac:dyDescent="0.25"/>
    <row r="1617" s="64" customFormat="1" x14ac:dyDescent="0.25"/>
    <row r="1618" s="64" customFormat="1" x14ac:dyDescent="0.25"/>
    <row r="1619" s="64" customFormat="1" x14ac:dyDescent="0.25"/>
    <row r="1620" s="64" customFormat="1" x14ac:dyDescent="0.25"/>
    <row r="1621" s="64" customFormat="1" x14ac:dyDescent="0.25"/>
    <row r="1622" s="64" customFormat="1" x14ac:dyDescent="0.25"/>
    <row r="1623" s="64" customFormat="1" x14ac:dyDescent="0.25"/>
    <row r="1624" s="64" customFormat="1" x14ac:dyDescent="0.25"/>
    <row r="1625" s="64" customFormat="1" x14ac:dyDescent="0.25"/>
    <row r="1626" s="64" customFormat="1" x14ac:dyDescent="0.25"/>
    <row r="1627" s="64" customFormat="1" x14ac:dyDescent="0.25"/>
    <row r="1628" s="64" customFormat="1" x14ac:dyDescent="0.25"/>
    <row r="1629" s="64" customFormat="1" x14ac:dyDescent="0.25"/>
    <row r="1630" s="64" customFormat="1" x14ac:dyDescent="0.25"/>
    <row r="1631" s="64" customFormat="1" x14ac:dyDescent="0.25"/>
    <row r="1632" s="64" customFormat="1" x14ac:dyDescent="0.25"/>
    <row r="1633" s="64" customFormat="1" x14ac:dyDescent="0.25"/>
    <row r="1634" s="64" customFormat="1" x14ac:dyDescent="0.25"/>
    <row r="1635" s="64" customFormat="1" x14ac:dyDescent="0.25"/>
    <row r="1636" s="64" customFormat="1" x14ac:dyDescent="0.25"/>
    <row r="1637" s="64" customFormat="1" x14ac:dyDescent="0.25"/>
    <row r="1638" s="64" customFormat="1" x14ac:dyDescent="0.25"/>
    <row r="1639" s="64" customFormat="1" x14ac:dyDescent="0.25"/>
    <row r="1640" s="64" customFormat="1" x14ac:dyDescent="0.25"/>
    <row r="1641" s="64" customFormat="1" x14ac:dyDescent="0.25"/>
    <row r="1642" s="64" customFormat="1" x14ac:dyDescent="0.25"/>
    <row r="1643" s="64" customFormat="1" x14ac:dyDescent="0.25"/>
    <row r="1644" s="64" customFormat="1" x14ac:dyDescent="0.25"/>
    <row r="1645" s="64" customFormat="1" x14ac:dyDescent="0.25"/>
    <row r="1646" s="64" customFormat="1" x14ac:dyDescent="0.25"/>
    <row r="1647" s="64" customFormat="1" x14ac:dyDescent="0.25"/>
    <row r="1648" s="64" customFormat="1" x14ac:dyDescent="0.25"/>
    <row r="1649" s="64" customFormat="1" x14ac:dyDescent="0.25"/>
    <row r="1650" s="64" customFormat="1" x14ac:dyDescent="0.25"/>
    <row r="1651" s="64" customFormat="1" x14ac:dyDescent="0.25"/>
    <row r="1652" s="64" customFormat="1" x14ac:dyDescent="0.25"/>
    <row r="1653" s="64" customFormat="1" x14ac:dyDescent="0.25"/>
    <row r="1654" s="64" customFormat="1" x14ac:dyDescent="0.25"/>
    <row r="1655" s="64" customFormat="1" x14ac:dyDescent="0.25"/>
    <row r="1656" s="64" customFormat="1" x14ac:dyDescent="0.25"/>
    <row r="1657" s="64" customFormat="1" x14ac:dyDescent="0.25"/>
    <row r="1658" s="64" customFormat="1" x14ac:dyDescent="0.25"/>
    <row r="1659" s="64" customFormat="1" x14ac:dyDescent="0.25"/>
    <row r="1660" s="64" customFormat="1" x14ac:dyDescent="0.25"/>
    <row r="1661" s="64" customFormat="1" x14ac:dyDescent="0.25"/>
    <row r="1662" s="64" customFormat="1" x14ac:dyDescent="0.25"/>
    <row r="1663" s="64" customFormat="1" x14ac:dyDescent="0.25"/>
    <row r="1664" s="64" customFormat="1" x14ac:dyDescent="0.25"/>
    <row r="1665" s="64" customFormat="1" x14ac:dyDescent="0.25"/>
    <row r="1666" s="64" customFormat="1" x14ac:dyDescent="0.25"/>
    <row r="1667" s="64" customFormat="1" x14ac:dyDescent="0.25"/>
    <row r="1668" s="64" customFormat="1" x14ac:dyDescent="0.25"/>
    <row r="1669" s="64" customFormat="1" x14ac:dyDescent="0.25"/>
    <row r="1670" s="64" customFormat="1" x14ac:dyDescent="0.25"/>
    <row r="1671" s="64" customFormat="1" x14ac:dyDescent="0.25"/>
    <row r="1672" s="64" customFormat="1" x14ac:dyDescent="0.25"/>
    <row r="1673" s="64" customFormat="1" x14ac:dyDescent="0.25"/>
    <row r="1674" s="64" customFormat="1" x14ac:dyDescent="0.25"/>
    <row r="1675" s="64" customFormat="1" x14ac:dyDescent="0.25"/>
    <row r="1676" s="64" customFormat="1" x14ac:dyDescent="0.25"/>
    <row r="1677" s="64" customFormat="1" x14ac:dyDescent="0.25"/>
    <row r="1678" s="64" customFormat="1" x14ac:dyDescent="0.25"/>
    <row r="1679" s="64" customFormat="1" x14ac:dyDescent="0.25"/>
    <row r="1680" s="64" customFormat="1" x14ac:dyDescent="0.25"/>
    <row r="1681" s="64" customFormat="1" x14ac:dyDescent="0.25"/>
    <row r="1682" s="64" customFormat="1" x14ac:dyDescent="0.25"/>
    <row r="1683" s="64" customFormat="1" x14ac:dyDescent="0.25"/>
    <row r="1684" s="64" customFormat="1" x14ac:dyDescent="0.25"/>
    <row r="1685" s="64" customFormat="1" x14ac:dyDescent="0.25"/>
    <row r="1686" s="64" customFormat="1" x14ac:dyDescent="0.25"/>
    <row r="1687" s="64" customFormat="1" x14ac:dyDescent="0.25"/>
    <row r="1688" s="64" customFormat="1" x14ac:dyDescent="0.25"/>
    <row r="1689" s="64" customFormat="1" x14ac:dyDescent="0.25"/>
    <row r="1690" s="64" customFormat="1" x14ac:dyDescent="0.25"/>
    <row r="1691" s="64" customFormat="1" x14ac:dyDescent="0.25"/>
    <row r="1692" s="64" customFormat="1" x14ac:dyDescent="0.25"/>
    <row r="1693" s="64" customFormat="1" x14ac:dyDescent="0.25"/>
    <row r="1694" s="64" customFormat="1" x14ac:dyDescent="0.25"/>
    <row r="1695" s="64" customFormat="1" x14ac:dyDescent="0.25"/>
    <row r="1696" s="64" customFormat="1" x14ac:dyDescent="0.25"/>
    <row r="1697" s="64" customFormat="1" x14ac:dyDescent="0.25"/>
    <row r="1698" s="64" customFormat="1" x14ac:dyDescent="0.25"/>
    <row r="1699" s="64" customFormat="1" x14ac:dyDescent="0.25"/>
    <row r="1700" s="64" customFormat="1" x14ac:dyDescent="0.25"/>
    <row r="1701" s="64" customFormat="1" x14ac:dyDescent="0.25"/>
    <row r="1702" s="64" customFormat="1" x14ac:dyDescent="0.25"/>
    <row r="1703" s="64" customFormat="1" x14ac:dyDescent="0.25"/>
    <row r="1704" s="64" customFormat="1" x14ac:dyDescent="0.25"/>
    <row r="1705" s="64" customFormat="1" x14ac:dyDescent="0.25"/>
    <row r="1706" s="64" customFormat="1" x14ac:dyDescent="0.25"/>
    <row r="1707" s="64" customFormat="1" x14ac:dyDescent="0.25"/>
    <row r="1708" s="64" customFormat="1" x14ac:dyDescent="0.25"/>
    <row r="1709" s="64" customFormat="1" x14ac:dyDescent="0.25"/>
    <row r="1710" s="64" customFormat="1" x14ac:dyDescent="0.25"/>
    <row r="1711" s="64" customFormat="1" x14ac:dyDescent="0.25"/>
    <row r="1712" s="64" customFormat="1" x14ac:dyDescent="0.25"/>
    <row r="1713" s="64" customFormat="1" x14ac:dyDescent="0.25"/>
    <row r="1714" s="64" customFormat="1" x14ac:dyDescent="0.25"/>
    <row r="1715" s="64" customFormat="1" x14ac:dyDescent="0.25"/>
    <row r="1716" s="64" customFormat="1" x14ac:dyDescent="0.25"/>
    <row r="1717" s="64" customFormat="1" x14ac:dyDescent="0.25"/>
    <row r="1718" s="64" customFormat="1" x14ac:dyDescent="0.25"/>
    <row r="1719" s="64" customFormat="1" x14ac:dyDescent="0.25"/>
    <row r="1720" s="64" customFormat="1" x14ac:dyDescent="0.25"/>
    <row r="1721" s="64" customFormat="1" x14ac:dyDescent="0.25"/>
    <row r="1722" s="64" customFormat="1" x14ac:dyDescent="0.25"/>
    <row r="1723" s="64" customFormat="1" x14ac:dyDescent="0.25"/>
    <row r="1724" s="64" customFormat="1" x14ac:dyDescent="0.25"/>
    <row r="1725" s="64" customFormat="1" x14ac:dyDescent="0.25"/>
    <row r="1726" s="64" customFormat="1" x14ac:dyDescent="0.25"/>
    <row r="1727" s="64" customFormat="1" x14ac:dyDescent="0.25"/>
    <row r="1728" s="64" customFormat="1" x14ac:dyDescent="0.25"/>
    <row r="1729" s="64" customFormat="1" x14ac:dyDescent="0.25"/>
    <row r="1730" s="64" customFormat="1" x14ac:dyDescent="0.25"/>
    <row r="1731" s="64" customFormat="1" x14ac:dyDescent="0.25"/>
    <row r="1732" s="64" customFormat="1" x14ac:dyDescent="0.25"/>
    <row r="1733" s="64" customFormat="1" x14ac:dyDescent="0.25"/>
    <row r="1734" s="64" customFormat="1" x14ac:dyDescent="0.25"/>
    <row r="1735" s="64" customFormat="1" x14ac:dyDescent="0.25"/>
    <row r="1736" s="64" customFormat="1" x14ac:dyDescent="0.25"/>
    <row r="1737" s="64" customFormat="1" x14ac:dyDescent="0.25"/>
    <row r="1738" s="64" customFormat="1" x14ac:dyDescent="0.25"/>
    <row r="1739" s="64" customFormat="1" x14ac:dyDescent="0.25"/>
    <row r="1740" s="64" customFormat="1" x14ac:dyDescent="0.25"/>
    <row r="1741" s="64" customFormat="1" x14ac:dyDescent="0.25"/>
    <row r="1742" s="64" customFormat="1" x14ac:dyDescent="0.25"/>
    <row r="1743" s="64" customFormat="1" x14ac:dyDescent="0.25"/>
    <row r="1744" s="64" customFormat="1" x14ac:dyDescent="0.25"/>
    <row r="1745" s="64" customFormat="1" x14ac:dyDescent="0.25"/>
    <row r="1746" s="64" customFormat="1" x14ac:dyDescent="0.25"/>
    <row r="1747" s="64" customFormat="1" x14ac:dyDescent="0.25"/>
    <row r="1748" s="64" customFormat="1" x14ac:dyDescent="0.25"/>
    <row r="1749" s="64" customFormat="1" x14ac:dyDescent="0.25"/>
    <row r="1750" s="64" customFormat="1" x14ac:dyDescent="0.25"/>
    <row r="1751" s="64" customFormat="1" x14ac:dyDescent="0.25"/>
    <row r="1752" s="64" customFormat="1" x14ac:dyDescent="0.25"/>
    <row r="1753" s="64" customFormat="1" x14ac:dyDescent="0.25"/>
    <row r="1754" s="64" customFormat="1" x14ac:dyDescent="0.25"/>
    <row r="1755" s="64" customFormat="1" x14ac:dyDescent="0.25"/>
    <row r="1756" s="64" customFormat="1" x14ac:dyDescent="0.25"/>
    <row r="1757" s="64" customFormat="1" x14ac:dyDescent="0.25"/>
    <row r="1758" s="64" customFormat="1" x14ac:dyDescent="0.25"/>
    <row r="1759" s="64" customFormat="1" x14ac:dyDescent="0.25"/>
    <row r="1760" s="64" customFormat="1" x14ac:dyDescent="0.25"/>
    <row r="1761" s="64" customFormat="1" x14ac:dyDescent="0.25"/>
    <row r="1762" s="64" customFormat="1" x14ac:dyDescent="0.25"/>
    <row r="1763" s="64" customFormat="1" x14ac:dyDescent="0.25"/>
    <row r="1764" s="64" customFormat="1" x14ac:dyDescent="0.25"/>
    <row r="1765" s="64" customFormat="1" x14ac:dyDescent="0.25"/>
    <row r="1766" s="64" customFormat="1" x14ac:dyDescent="0.25"/>
    <row r="1767" s="64" customFormat="1" x14ac:dyDescent="0.25"/>
    <row r="1768" s="64" customFormat="1" x14ac:dyDescent="0.25"/>
    <row r="1769" s="64" customFormat="1" x14ac:dyDescent="0.25"/>
    <row r="1770" s="64" customFormat="1" x14ac:dyDescent="0.25"/>
    <row r="1771" s="64" customFormat="1" x14ac:dyDescent="0.25"/>
    <row r="1772" s="64" customFormat="1" x14ac:dyDescent="0.25"/>
    <row r="1773" s="64" customFormat="1" x14ac:dyDescent="0.25"/>
    <row r="1774" s="64" customFormat="1" x14ac:dyDescent="0.25"/>
    <row r="1775" s="64" customFormat="1" x14ac:dyDescent="0.25"/>
    <row r="1776" s="64" customFormat="1" x14ac:dyDescent="0.25"/>
    <row r="1777" s="64" customFormat="1" x14ac:dyDescent="0.25"/>
    <row r="1778" s="64" customFormat="1" x14ac:dyDescent="0.25"/>
    <row r="1779" s="64" customFormat="1" x14ac:dyDescent="0.25"/>
    <row r="1780" s="64" customFormat="1" x14ac:dyDescent="0.25"/>
    <row r="1781" s="64" customFormat="1" x14ac:dyDescent="0.25"/>
    <row r="1782" s="64" customFormat="1" x14ac:dyDescent="0.25"/>
    <row r="1783" s="64" customFormat="1" x14ac:dyDescent="0.25"/>
    <row r="1784" s="64" customFormat="1" x14ac:dyDescent="0.25"/>
    <row r="1785" s="64" customFormat="1" x14ac:dyDescent="0.25"/>
    <row r="1786" s="64" customFormat="1" x14ac:dyDescent="0.25"/>
    <row r="1787" s="64" customFormat="1" x14ac:dyDescent="0.25"/>
    <row r="1788" s="64" customFormat="1" x14ac:dyDescent="0.25"/>
    <row r="1789" s="64" customFormat="1" x14ac:dyDescent="0.25"/>
    <row r="1790" s="64" customFormat="1" x14ac:dyDescent="0.25"/>
    <row r="1791" s="64" customFormat="1" x14ac:dyDescent="0.25"/>
    <row r="1792" s="64" customFormat="1" x14ac:dyDescent="0.25"/>
    <row r="1793" s="64" customFormat="1" x14ac:dyDescent="0.25"/>
    <row r="1794" s="64" customFormat="1" x14ac:dyDescent="0.25"/>
    <row r="1795" s="64" customFormat="1" x14ac:dyDescent="0.25"/>
    <row r="1796" s="64" customFormat="1" x14ac:dyDescent="0.25"/>
    <row r="1797" s="64" customFormat="1" x14ac:dyDescent="0.25"/>
    <row r="1798" s="64" customFormat="1" x14ac:dyDescent="0.25"/>
    <row r="1799" s="64" customFormat="1" x14ac:dyDescent="0.25"/>
    <row r="1800" s="64" customFormat="1" x14ac:dyDescent="0.25"/>
    <row r="1801" s="64" customFormat="1" x14ac:dyDescent="0.25"/>
    <row r="1802" s="64" customFormat="1" x14ac:dyDescent="0.25"/>
    <row r="1803" s="64" customFormat="1" x14ac:dyDescent="0.25"/>
    <row r="1804" s="64" customFormat="1" x14ac:dyDescent="0.25"/>
    <row r="1805" s="64" customFormat="1" x14ac:dyDescent="0.25"/>
    <row r="1806" s="64" customFormat="1" x14ac:dyDescent="0.25"/>
    <row r="1807" s="64" customFormat="1" x14ac:dyDescent="0.25"/>
    <row r="1808" s="64" customFormat="1" x14ac:dyDescent="0.25"/>
    <row r="1809" s="64" customFormat="1" x14ac:dyDescent="0.25"/>
    <row r="1810" s="64" customFormat="1" x14ac:dyDescent="0.25"/>
    <row r="1811" s="64" customFormat="1" x14ac:dyDescent="0.25"/>
    <row r="1812" s="64" customFormat="1" x14ac:dyDescent="0.25"/>
    <row r="1813" s="64" customFormat="1" x14ac:dyDescent="0.25"/>
    <row r="1814" s="64" customFormat="1" x14ac:dyDescent="0.25"/>
    <row r="1815" s="64" customFormat="1" x14ac:dyDescent="0.25"/>
    <row r="1816" s="64" customFormat="1" x14ac:dyDescent="0.25"/>
    <row r="1817" s="64" customFormat="1" x14ac:dyDescent="0.25"/>
    <row r="1818" s="64" customFormat="1" x14ac:dyDescent="0.25"/>
    <row r="1819" s="64" customFormat="1" x14ac:dyDescent="0.25"/>
    <row r="1820" s="64" customFormat="1" x14ac:dyDescent="0.25"/>
    <row r="1821" s="64" customFormat="1" x14ac:dyDescent="0.25"/>
    <row r="1822" s="64" customFormat="1" x14ac:dyDescent="0.25"/>
    <row r="1823" s="64" customFormat="1" x14ac:dyDescent="0.25"/>
    <row r="1824" s="64" customFormat="1" x14ac:dyDescent="0.25"/>
    <row r="1825" s="64" customFormat="1" x14ac:dyDescent="0.25"/>
    <row r="1826" s="64" customFormat="1" x14ac:dyDescent="0.25"/>
    <row r="1827" s="64" customFormat="1" x14ac:dyDescent="0.25"/>
    <row r="1828" s="64" customFormat="1" x14ac:dyDescent="0.25"/>
    <row r="1829" s="64" customFormat="1" x14ac:dyDescent="0.25"/>
    <row r="1830" s="64" customFormat="1" x14ac:dyDescent="0.25"/>
    <row r="1831" s="64" customFormat="1" x14ac:dyDescent="0.25"/>
    <row r="1832" s="64" customFormat="1" x14ac:dyDescent="0.25"/>
    <row r="1833" s="64" customFormat="1" x14ac:dyDescent="0.25"/>
    <row r="1834" s="64" customFormat="1" x14ac:dyDescent="0.25"/>
    <row r="1835" s="64" customFormat="1" x14ac:dyDescent="0.25"/>
    <row r="1836" s="64" customFormat="1" x14ac:dyDescent="0.25"/>
    <row r="1837" s="64" customFormat="1" x14ac:dyDescent="0.25"/>
    <row r="1838" s="64" customFormat="1" x14ac:dyDescent="0.25"/>
    <row r="1839" s="64" customFormat="1" x14ac:dyDescent="0.25"/>
    <row r="1840" s="64" customFormat="1" x14ac:dyDescent="0.25"/>
    <row r="1841" s="64" customFormat="1" x14ac:dyDescent="0.25"/>
    <row r="1842" s="64" customFormat="1" x14ac:dyDescent="0.25"/>
    <row r="1843" s="64" customFormat="1" x14ac:dyDescent="0.25"/>
    <row r="1844" s="64" customFormat="1" x14ac:dyDescent="0.25"/>
    <row r="1845" s="64" customFormat="1" x14ac:dyDescent="0.25"/>
    <row r="1846" s="64" customFormat="1" x14ac:dyDescent="0.25"/>
    <row r="1847" s="64" customFormat="1" x14ac:dyDescent="0.25"/>
    <row r="1848" s="64" customFormat="1" x14ac:dyDescent="0.25"/>
    <row r="1849" s="64" customFormat="1" x14ac:dyDescent="0.25"/>
    <row r="1850" s="64" customFormat="1" x14ac:dyDescent="0.25"/>
    <row r="1851" s="64" customFormat="1" x14ac:dyDescent="0.25"/>
    <row r="1852" s="64" customFormat="1" x14ac:dyDescent="0.25"/>
    <row r="1853" s="64" customFormat="1" x14ac:dyDescent="0.25"/>
    <row r="1854" s="64" customFormat="1" x14ac:dyDescent="0.25"/>
    <row r="1855" s="64" customFormat="1" x14ac:dyDescent="0.2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8DA22-D404-405C-831E-B444CF64639F}">
  <sheetPr>
    <pageSetUpPr fitToPage="1"/>
  </sheetPr>
  <dimension ref="A1:AN1855"/>
  <sheetViews>
    <sheetView workbookViewId="0"/>
  </sheetViews>
  <sheetFormatPr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7" customWidth="1"/>
    <col min="6" max="6" width="6.7109375" style="8" customWidth="1"/>
    <col min="7" max="8" width="6.7109375" style="3" customWidth="1"/>
    <col min="9" max="9" width="6.7109375" style="7" customWidth="1"/>
    <col min="10" max="10" width="6.7109375" style="8" customWidth="1"/>
    <col min="11" max="12" width="6.7109375" style="4" customWidth="1"/>
    <col min="13" max="13" width="6.7109375" style="9" customWidth="1"/>
    <col min="14" max="14" width="6.7109375" style="10" customWidth="1"/>
    <col min="15" max="15" width="6.7109375" style="9" customWidth="1"/>
    <col min="16" max="16" width="6.7109375" style="10" customWidth="1"/>
    <col min="17" max="17" width="6.7109375" style="31" customWidth="1"/>
    <col min="18" max="18" width="6.7109375" style="32" customWidth="1"/>
    <col min="19" max="19" width="6.7109375" style="31" customWidth="1"/>
    <col min="20" max="20" width="6.7109375" style="32" customWidth="1"/>
    <col min="21" max="21" width="6.7109375" style="42" customWidth="1"/>
    <col min="22" max="22" width="6.7109375" style="43" customWidth="1"/>
    <col min="23" max="23" width="6.7109375" style="42" customWidth="1"/>
    <col min="24" max="24" width="6.7109375" style="43" customWidth="1"/>
    <col min="25" max="25" width="6.7109375" style="52" customWidth="1"/>
    <col min="26" max="26" width="6.7109375" style="53" customWidth="1"/>
    <col min="27" max="27" width="6.7109375" style="52" customWidth="1"/>
    <col min="28" max="28" width="6.7109375" style="53" customWidth="1"/>
    <col min="29" max="29" width="6.7109375" style="7" customWidth="1"/>
    <col min="30" max="30" width="6.7109375" style="8" customWidth="1"/>
    <col min="31" max="32" width="6.7109375" style="3" customWidth="1"/>
    <col min="33" max="33" width="6.7109375" style="7" customWidth="1"/>
    <col min="34" max="34" width="6.7109375" style="8" customWidth="1"/>
    <col min="35" max="35" width="6.7109375" style="7" customWidth="1"/>
    <col min="36" max="36" width="6.7109375" style="8" customWidth="1"/>
    <col min="37" max="38" width="6.7109375" style="61" customWidth="1"/>
    <col min="39" max="39" width="6.7109375" style="62" customWidth="1"/>
    <col min="40" max="40" width="6.7109375" style="63" customWidth="1"/>
    <col min="41" max="65" width="12.7109375" style="2" customWidth="1"/>
    <col min="66" max="16384" width="9.140625" style="2"/>
  </cols>
  <sheetData>
    <row r="1" spans="1:40" ht="15" customHeight="1" x14ac:dyDescent="0.25">
      <c r="A1" s="208"/>
      <c r="B1" s="27" t="s">
        <v>208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25">
      <c r="A2" s="36">
        <v>1</v>
      </c>
      <c r="B2" s="36" t="s">
        <v>335</v>
      </c>
      <c r="C2" s="36" t="s">
        <v>336</v>
      </c>
      <c r="D2" s="14">
        <f>AD2+AF2</f>
        <v>1134</v>
      </c>
      <c r="E2" s="19"/>
      <c r="F2" s="11">
        <f t="shared" ref="F2:F29" si="0">ROUNDDOWN(IF(E2=0,0,(1010/((60.38/E2)^1.1765))-10),0)</f>
        <v>0</v>
      </c>
      <c r="G2" s="5"/>
      <c r="H2" s="6">
        <f t="shared" ref="H2:H29" si="1">ROUNDDOWN(IF(G2=0,0,(1010/((18.28/G2)^1.2195))-10),0)</f>
        <v>0</v>
      </c>
      <c r="I2" s="19"/>
      <c r="J2" s="12">
        <f t="shared" ref="J2:J29" si="2">ROUNDDOWN(IF(I2=0,0,(1010/((62.58/I2)^1.0309))-10),0)</f>
        <v>0</v>
      </c>
      <c r="K2" s="17"/>
      <c r="L2" s="13">
        <f t="shared" ref="L2:L29" si="3">ROUNDDOWN(IF(K2=0,0,(1010/((60.38/K2)^1.1765))-10),0)</f>
        <v>0</v>
      </c>
      <c r="M2" s="101"/>
      <c r="N2" s="15">
        <f t="shared" ref="N2:N29" si="4">ROUNDDOWN(IF(M2=0,0,(1010/((18.28/M2)^1.2195))-10),0)</f>
        <v>0</v>
      </c>
      <c r="O2" s="16"/>
      <c r="P2" s="13">
        <f t="shared" ref="P2:P29" si="5">ROUNDDOWN(IF(O2=0,0,(1010/((71.02/O2)^1.1765))-10),0)</f>
        <v>0</v>
      </c>
      <c r="Q2" s="103"/>
      <c r="R2" s="104">
        <f t="shared" ref="R2:R29" si="6">ROUNDDOWN(IF(Q2=0,0,(1010/((18.28/Q2)^1.2195))-10),0)</f>
        <v>0</v>
      </c>
      <c r="S2" s="105"/>
      <c r="T2" s="106">
        <f t="shared" ref="T2:T29" si="7">ROUNDDOWN(IF(S2=0,0,(1010/((71.02/S2)^1.1765))-10),0)</f>
        <v>0</v>
      </c>
      <c r="U2" s="41"/>
      <c r="V2" s="45">
        <f t="shared" ref="V2:V29" si="8">ROUNDDOWN(IF(U2=0,0,(1010/((62.58/U2)^1.0309))-10),0)</f>
        <v>0</v>
      </c>
      <c r="W2" s="44"/>
      <c r="X2" s="45">
        <f t="shared" ref="X2:X29" si="9">ROUNDDOWN(IF(W2=0,0,(1010/((71.02/W2)^1.1765))-10),0)</f>
        <v>0</v>
      </c>
      <c r="Y2" s="51"/>
      <c r="Z2" s="49">
        <f t="shared" ref="Z2:Z29" si="10">ROUNDDOWN(IF(Y2=0,0,(1010/((18.28/Y2)^1.2195))-10),0)</f>
        <v>0</v>
      </c>
      <c r="AA2" s="51"/>
      <c r="AB2" s="50">
        <f t="shared" ref="AB2:AB29" si="11">ROUNDDOWN(IF(AA2=0,0,(1010/((71.02/AA2)^1.1765))-10),0)</f>
        <v>0</v>
      </c>
      <c r="AC2" s="100">
        <v>33.81</v>
      </c>
      <c r="AD2" s="94">
        <f t="shared" ref="AD2:AD29" si="12">ROUNDDOWN(IF(AC2=0,0,(1010/((60.38/AC2)^1.1765))-10),0)</f>
        <v>500</v>
      </c>
      <c r="AE2" s="97">
        <v>12.65</v>
      </c>
      <c r="AF2" s="98">
        <f t="shared" ref="AF2:AF29" si="13">ROUNDDOWN(IF(AE2=0,0,(1010/((18.28/AE2)^1.2195))-10),0)</f>
        <v>634</v>
      </c>
      <c r="AG2" s="19">
        <v>27.94</v>
      </c>
      <c r="AH2" s="12">
        <f t="shared" ref="AH2:AH29" si="14">ROUNDDOWN(IF(AG2=0,0,(1010/((62.58/AG2)^1.0309))-10),0)</f>
        <v>429</v>
      </c>
      <c r="AI2" s="19">
        <v>37.700000000000003</v>
      </c>
      <c r="AJ2" s="12">
        <f t="shared" ref="AJ2:AJ29" si="15">ROUNDDOWN(IF(AI2=0,0,(1010/((71.02/AI2)^1.1765))-10),0)</f>
        <v>469</v>
      </c>
      <c r="AK2" s="58"/>
      <c r="AL2" s="59">
        <f t="shared" ref="AL2:AL29" si="16">ROUNDDOWN(IF(AK2=0,0,(1010/((60.38/AK2)^1.1765))-10),0)</f>
        <v>0</v>
      </c>
      <c r="AM2" s="44"/>
      <c r="AN2" s="45">
        <f t="shared" ref="AN2:AN29" si="17">ROUNDDOWN(IF(AM2=0,0,(1010/((18.28/AM2)^1.2195))-10),0)</f>
        <v>0</v>
      </c>
    </row>
    <row r="3" spans="1:40" x14ac:dyDescent="0.25">
      <c r="A3" s="37">
        <f>A2+1</f>
        <v>2</v>
      </c>
      <c r="B3" s="37" t="s">
        <v>271</v>
      </c>
      <c r="C3" s="37" t="s">
        <v>13</v>
      </c>
      <c r="D3" s="14">
        <f>R3</f>
        <v>548</v>
      </c>
      <c r="E3" s="19"/>
      <c r="F3" s="11">
        <f t="shared" si="0"/>
        <v>0</v>
      </c>
      <c r="G3" s="5"/>
      <c r="H3" s="6">
        <f t="shared" si="1"/>
        <v>0</v>
      </c>
      <c r="I3" s="19"/>
      <c r="J3" s="12">
        <f t="shared" si="2"/>
        <v>0</v>
      </c>
      <c r="K3" s="17"/>
      <c r="L3" s="13">
        <f t="shared" si="3"/>
        <v>0</v>
      </c>
      <c r="M3" s="101"/>
      <c r="N3" s="15">
        <f t="shared" si="4"/>
        <v>0</v>
      </c>
      <c r="O3" s="16"/>
      <c r="P3" s="13">
        <f t="shared" si="5"/>
        <v>0</v>
      </c>
      <c r="Q3" s="97">
        <v>11.25</v>
      </c>
      <c r="R3" s="98">
        <f t="shared" si="6"/>
        <v>548</v>
      </c>
      <c r="S3" s="105"/>
      <c r="T3" s="106">
        <f t="shared" si="7"/>
        <v>0</v>
      </c>
      <c r="U3" s="41"/>
      <c r="V3" s="45">
        <f t="shared" si="8"/>
        <v>0</v>
      </c>
      <c r="W3" s="44"/>
      <c r="X3" s="45">
        <f t="shared" si="9"/>
        <v>0</v>
      </c>
      <c r="Y3" s="51"/>
      <c r="Z3" s="49">
        <f t="shared" si="10"/>
        <v>0</v>
      </c>
      <c r="AA3" s="51"/>
      <c r="AB3" s="50">
        <f t="shared" si="11"/>
        <v>0</v>
      </c>
      <c r="AC3" s="19"/>
      <c r="AD3" s="11">
        <f t="shared" si="12"/>
        <v>0</v>
      </c>
      <c r="AE3" s="5"/>
      <c r="AF3" s="6">
        <f t="shared" si="13"/>
        <v>0</v>
      </c>
      <c r="AG3" s="19"/>
      <c r="AH3" s="12">
        <f t="shared" si="14"/>
        <v>0</v>
      </c>
      <c r="AI3" s="19"/>
      <c r="AJ3" s="12">
        <f t="shared" si="15"/>
        <v>0</v>
      </c>
      <c r="AK3" s="58"/>
      <c r="AL3" s="59">
        <f t="shared" si="16"/>
        <v>0</v>
      </c>
      <c r="AM3" s="44"/>
      <c r="AN3" s="45">
        <f t="shared" si="17"/>
        <v>0</v>
      </c>
    </row>
    <row r="4" spans="1:40" x14ac:dyDescent="0.25">
      <c r="A4" s="37">
        <f t="shared" ref="A4:A5" si="18">A3+1</f>
        <v>3</v>
      </c>
      <c r="B4" s="37" t="s">
        <v>243</v>
      </c>
      <c r="C4" s="37" t="s">
        <v>244</v>
      </c>
      <c r="D4" s="140">
        <f>F4</f>
        <v>542</v>
      </c>
      <c r="E4" s="100">
        <v>36.159999999999997</v>
      </c>
      <c r="F4" s="94">
        <f t="shared" si="0"/>
        <v>542</v>
      </c>
      <c r="G4" s="5"/>
      <c r="H4" s="6">
        <f t="shared" si="1"/>
        <v>0</v>
      </c>
      <c r="I4" s="19"/>
      <c r="J4" s="12">
        <f t="shared" si="2"/>
        <v>0</v>
      </c>
      <c r="K4" s="17"/>
      <c r="L4" s="13">
        <f t="shared" si="3"/>
        <v>0</v>
      </c>
      <c r="M4" s="101"/>
      <c r="N4" s="15">
        <f t="shared" si="4"/>
        <v>0</v>
      </c>
      <c r="O4" s="16"/>
      <c r="P4" s="13">
        <f t="shared" si="5"/>
        <v>0</v>
      </c>
      <c r="Q4" s="103"/>
      <c r="R4" s="104">
        <f t="shared" si="6"/>
        <v>0</v>
      </c>
      <c r="S4" s="105"/>
      <c r="T4" s="106">
        <f t="shared" si="7"/>
        <v>0</v>
      </c>
      <c r="U4" s="41"/>
      <c r="V4" s="45">
        <f t="shared" si="8"/>
        <v>0</v>
      </c>
      <c r="W4" s="44"/>
      <c r="X4" s="45">
        <f t="shared" si="9"/>
        <v>0</v>
      </c>
      <c r="Y4" s="51"/>
      <c r="Z4" s="49">
        <f t="shared" si="10"/>
        <v>0</v>
      </c>
      <c r="AA4" s="51"/>
      <c r="AB4" s="50">
        <f t="shared" si="11"/>
        <v>0</v>
      </c>
      <c r="AC4" s="19"/>
      <c r="AD4" s="11">
        <f t="shared" si="12"/>
        <v>0</v>
      </c>
      <c r="AE4" s="5"/>
      <c r="AF4" s="6">
        <f t="shared" si="13"/>
        <v>0</v>
      </c>
      <c r="AG4" s="19"/>
      <c r="AH4" s="12">
        <f t="shared" si="14"/>
        <v>0</v>
      </c>
      <c r="AI4" s="19"/>
      <c r="AJ4" s="12">
        <f t="shared" si="15"/>
        <v>0</v>
      </c>
      <c r="AK4" s="58"/>
      <c r="AL4" s="59">
        <f t="shared" si="16"/>
        <v>0</v>
      </c>
      <c r="AM4" s="44"/>
      <c r="AN4" s="45">
        <f t="shared" si="17"/>
        <v>0</v>
      </c>
    </row>
    <row r="5" spans="1:40" x14ac:dyDescent="0.25">
      <c r="A5" s="37">
        <f t="shared" si="18"/>
        <v>4</v>
      </c>
      <c r="B5" s="37" t="s">
        <v>280</v>
      </c>
      <c r="C5" s="37" t="s">
        <v>9</v>
      </c>
      <c r="D5" s="14">
        <f>V5</f>
        <v>458</v>
      </c>
      <c r="E5" s="19"/>
      <c r="F5" s="11">
        <f t="shared" si="0"/>
        <v>0</v>
      </c>
      <c r="G5" s="5"/>
      <c r="H5" s="6">
        <f t="shared" si="1"/>
        <v>0</v>
      </c>
      <c r="I5" s="19"/>
      <c r="J5" s="12">
        <f t="shared" si="2"/>
        <v>0</v>
      </c>
      <c r="K5" s="17"/>
      <c r="L5" s="13">
        <f t="shared" si="3"/>
        <v>0</v>
      </c>
      <c r="M5" s="101"/>
      <c r="N5" s="15">
        <f t="shared" si="4"/>
        <v>0</v>
      </c>
      <c r="O5" s="16"/>
      <c r="P5" s="13">
        <f t="shared" si="5"/>
        <v>0</v>
      </c>
      <c r="Q5" s="103"/>
      <c r="R5" s="104">
        <f t="shared" si="6"/>
        <v>0</v>
      </c>
      <c r="S5" s="105"/>
      <c r="T5" s="106">
        <f t="shared" si="7"/>
        <v>0</v>
      </c>
      <c r="U5" s="100">
        <v>29.73</v>
      </c>
      <c r="V5" s="99">
        <f t="shared" si="8"/>
        <v>458</v>
      </c>
      <c r="W5" s="44"/>
      <c r="X5" s="45">
        <f t="shared" si="9"/>
        <v>0</v>
      </c>
      <c r="Y5" s="51"/>
      <c r="Z5" s="49">
        <f t="shared" si="10"/>
        <v>0</v>
      </c>
      <c r="AA5" s="51"/>
      <c r="AB5" s="50">
        <f t="shared" si="11"/>
        <v>0</v>
      </c>
      <c r="AC5" s="19"/>
      <c r="AD5" s="11">
        <f t="shared" si="12"/>
        <v>0</v>
      </c>
      <c r="AE5" s="5"/>
      <c r="AF5" s="6">
        <f t="shared" si="13"/>
        <v>0</v>
      </c>
      <c r="AG5" s="19"/>
      <c r="AH5" s="12">
        <f t="shared" si="14"/>
        <v>0</v>
      </c>
      <c r="AI5" s="19"/>
      <c r="AJ5" s="12">
        <f t="shared" si="15"/>
        <v>0</v>
      </c>
      <c r="AK5" s="58"/>
      <c r="AL5" s="59">
        <f t="shared" si="16"/>
        <v>0</v>
      </c>
      <c r="AM5" s="44"/>
      <c r="AN5" s="45">
        <f t="shared" si="17"/>
        <v>0</v>
      </c>
    </row>
    <row r="6" spans="1:40" x14ac:dyDescent="0.25">
      <c r="A6" s="37">
        <v>5</v>
      </c>
      <c r="B6" s="37" t="s">
        <v>286</v>
      </c>
      <c r="C6" s="37" t="s">
        <v>45</v>
      </c>
      <c r="D6" s="14">
        <f>X6</f>
        <v>311</v>
      </c>
      <c r="E6" s="19"/>
      <c r="F6" s="11">
        <f t="shared" si="0"/>
        <v>0</v>
      </c>
      <c r="G6" s="5"/>
      <c r="H6" s="6">
        <f t="shared" si="1"/>
        <v>0</v>
      </c>
      <c r="I6" s="19"/>
      <c r="J6" s="12">
        <f t="shared" si="2"/>
        <v>0</v>
      </c>
      <c r="K6" s="17"/>
      <c r="L6" s="13">
        <f t="shared" si="3"/>
        <v>0</v>
      </c>
      <c r="M6" s="101"/>
      <c r="N6" s="15">
        <f t="shared" si="4"/>
        <v>0</v>
      </c>
      <c r="O6" s="16"/>
      <c r="P6" s="13">
        <f t="shared" si="5"/>
        <v>0</v>
      </c>
      <c r="Q6" s="103"/>
      <c r="R6" s="104">
        <f t="shared" si="6"/>
        <v>0</v>
      </c>
      <c r="S6" s="105"/>
      <c r="T6" s="106">
        <f t="shared" si="7"/>
        <v>0</v>
      </c>
      <c r="U6" s="41"/>
      <c r="V6" s="45">
        <f t="shared" si="8"/>
        <v>0</v>
      </c>
      <c r="W6" s="100">
        <v>26.86</v>
      </c>
      <c r="X6" s="99">
        <f t="shared" si="9"/>
        <v>311</v>
      </c>
      <c r="Y6" s="51"/>
      <c r="Z6" s="49">
        <f t="shared" si="10"/>
        <v>0</v>
      </c>
      <c r="AA6" s="51"/>
      <c r="AB6" s="50">
        <f t="shared" si="11"/>
        <v>0</v>
      </c>
      <c r="AC6" s="19"/>
      <c r="AD6" s="11">
        <f t="shared" si="12"/>
        <v>0</v>
      </c>
      <c r="AE6" s="5"/>
      <c r="AF6" s="6">
        <f t="shared" si="13"/>
        <v>0</v>
      </c>
      <c r="AG6" s="19"/>
      <c r="AH6" s="12">
        <f t="shared" si="14"/>
        <v>0</v>
      </c>
      <c r="AI6" s="19"/>
      <c r="AJ6" s="12">
        <f t="shared" si="15"/>
        <v>0</v>
      </c>
      <c r="AK6" s="58"/>
      <c r="AL6" s="59">
        <f t="shared" si="16"/>
        <v>0</v>
      </c>
      <c r="AM6" s="44"/>
      <c r="AN6" s="45">
        <f t="shared" si="17"/>
        <v>0</v>
      </c>
    </row>
    <row r="7" spans="1:40" x14ac:dyDescent="0.25">
      <c r="A7" s="37"/>
      <c r="B7" s="37"/>
      <c r="C7" s="37"/>
      <c r="D7" s="14"/>
      <c r="E7" s="19"/>
      <c r="F7" s="11">
        <f t="shared" si="0"/>
        <v>0</v>
      </c>
      <c r="G7" s="5"/>
      <c r="H7" s="6">
        <f t="shared" si="1"/>
        <v>0</v>
      </c>
      <c r="I7" s="19"/>
      <c r="J7" s="12">
        <f t="shared" si="2"/>
        <v>0</v>
      </c>
      <c r="K7" s="17"/>
      <c r="L7" s="13">
        <f t="shared" si="3"/>
        <v>0</v>
      </c>
      <c r="M7" s="101"/>
      <c r="N7" s="15">
        <f t="shared" si="4"/>
        <v>0</v>
      </c>
      <c r="O7" s="16"/>
      <c r="P7" s="13">
        <f t="shared" si="5"/>
        <v>0</v>
      </c>
      <c r="Q7" s="103"/>
      <c r="R7" s="104">
        <f t="shared" si="6"/>
        <v>0</v>
      </c>
      <c r="S7" s="105"/>
      <c r="T7" s="106">
        <f t="shared" si="7"/>
        <v>0</v>
      </c>
      <c r="U7" s="41"/>
      <c r="V7" s="45">
        <f t="shared" si="8"/>
        <v>0</v>
      </c>
      <c r="W7" s="44"/>
      <c r="X7" s="45">
        <f t="shared" si="9"/>
        <v>0</v>
      </c>
      <c r="Y7" s="51"/>
      <c r="Z7" s="49">
        <f t="shared" si="10"/>
        <v>0</v>
      </c>
      <c r="AA7" s="51"/>
      <c r="AB7" s="50">
        <f t="shared" si="11"/>
        <v>0</v>
      </c>
      <c r="AC7" s="19"/>
      <c r="AD7" s="11">
        <f t="shared" si="12"/>
        <v>0</v>
      </c>
      <c r="AE7" s="5"/>
      <c r="AF7" s="6">
        <f t="shared" si="13"/>
        <v>0</v>
      </c>
      <c r="AG7" s="19"/>
      <c r="AH7" s="12">
        <f t="shared" si="14"/>
        <v>0</v>
      </c>
      <c r="AI7" s="19"/>
      <c r="AJ7" s="12">
        <f t="shared" si="15"/>
        <v>0</v>
      </c>
      <c r="AK7" s="58"/>
      <c r="AL7" s="59">
        <f t="shared" si="16"/>
        <v>0</v>
      </c>
      <c r="AM7" s="44"/>
      <c r="AN7" s="45">
        <f t="shared" si="17"/>
        <v>0</v>
      </c>
    </row>
    <row r="8" spans="1:40" x14ac:dyDescent="0.25">
      <c r="A8" s="37"/>
      <c r="B8" s="37"/>
      <c r="C8" s="37"/>
      <c r="D8" s="14"/>
      <c r="E8" s="19"/>
      <c r="F8" s="11">
        <f t="shared" si="0"/>
        <v>0</v>
      </c>
      <c r="G8" s="5"/>
      <c r="H8" s="6">
        <f t="shared" si="1"/>
        <v>0</v>
      </c>
      <c r="I8" s="19"/>
      <c r="J8" s="12">
        <f t="shared" si="2"/>
        <v>0</v>
      </c>
      <c r="K8" s="17"/>
      <c r="L8" s="13">
        <f t="shared" si="3"/>
        <v>0</v>
      </c>
      <c r="M8" s="101"/>
      <c r="N8" s="15">
        <f t="shared" si="4"/>
        <v>0</v>
      </c>
      <c r="O8" s="16"/>
      <c r="P8" s="13">
        <f t="shared" si="5"/>
        <v>0</v>
      </c>
      <c r="Q8" s="103"/>
      <c r="R8" s="104">
        <f t="shared" si="6"/>
        <v>0</v>
      </c>
      <c r="S8" s="105"/>
      <c r="T8" s="106">
        <f t="shared" si="7"/>
        <v>0</v>
      </c>
      <c r="U8" s="41"/>
      <c r="V8" s="45">
        <f t="shared" si="8"/>
        <v>0</v>
      </c>
      <c r="W8" s="44"/>
      <c r="X8" s="45">
        <f t="shared" si="9"/>
        <v>0</v>
      </c>
      <c r="Y8" s="51"/>
      <c r="Z8" s="49">
        <f t="shared" si="10"/>
        <v>0</v>
      </c>
      <c r="AA8" s="51"/>
      <c r="AB8" s="50">
        <f t="shared" si="11"/>
        <v>0</v>
      </c>
      <c r="AC8" s="19"/>
      <c r="AD8" s="11">
        <f t="shared" si="12"/>
        <v>0</v>
      </c>
      <c r="AE8" s="5"/>
      <c r="AF8" s="6">
        <f t="shared" si="13"/>
        <v>0</v>
      </c>
      <c r="AG8" s="19"/>
      <c r="AH8" s="12">
        <f t="shared" si="14"/>
        <v>0</v>
      </c>
      <c r="AI8" s="19"/>
      <c r="AJ8" s="12">
        <f t="shared" si="15"/>
        <v>0</v>
      </c>
      <c r="AK8" s="58"/>
      <c r="AL8" s="59">
        <f t="shared" si="16"/>
        <v>0</v>
      </c>
      <c r="AM8" s="44"/>
      <c r="AN8" s="45">
        <f t="shared" si="17"/>
        <v>0</v>
      </c>
    </row>
    <row r="9" spans="1:40" x14ac:dyDescent="0.25">
      <c r="A9" s="37"/>
      <c r="B9" s="37"/>
      <c r="C9" s="37"/>
      <c r="D9" s="14"/>
      <c r="E9" s="19"/>
      <c r="F9" s="11">
        <f t="shared" si="0"/>
        <v>0</v>
      </c>
      <c r="G9" s="5"/>
      <c r="H9" s="6">
        <f t="shared" si="1"/>
        <v>0</v>
      </c>
      <c r="I9" s="19"/>
      <c r="J9" s="12">
        <f t="shared" si="2"/>
        <v>0</v>
      </c>
      <c r="K9" s="17"/>
      <c r="L9" s="13">
        <f t="shared" si="3"/>
        <v>0</v>
      </c>
      <c r="M9" s="101"/>
      <c r="N9" s="15">
        <f t="shared" si="4"/>
        <v>0</v>
      </c>
      <c r="O9" s="16"/>
      <c r="P9" s="13">
        <f t="shared" si="5"/>
        <v>0</v>
      </c>
      <c r="Q9" s="103"/>
      <c r="R9" s="104">
        <f t="shared" si="6"/>
        <v>0</v>
      </c>
      <c r="S9" s="105"/>
      <c r="T9" s="106">
        <f t="shared" si="7"/>
        <v>0</v>
      </c>
      <c r="U9" s="41"/>
      <c r="V9" s="45">
        <f t="shared" si="8"/>
        <v>0</v>
      </c>
      <c r="W9" s="44"/>
      <c r="X9" s="45">
        <f t="shared" si="9"/>
        <v>0</v>
      </c>
      <c r="Y9" s="51"/>
      <c r="Z9" s="49">
        <f t="shared" si="10"/>
        <v>0</v>
      </c>
      <c r="AA9" s="51"/>
      <c r="AB9" s="50">
        <f t="shared" si="11"/>
        <v>0</v>
      </c>
      <c r="AC9" s="19"/>
      <c r="AD9" s="11">
        <f t="shared" si="12"/>
        <v>0</v>
      </c>
      <c r="AE9" s="5"/>
      <c r="AF9" s="6">
        <f t="shared" si="13"/>
        <v>0</v>
      </c>
      <c r="AG9" s="19"/>
      <c r="AH9" s="12">
        <f t="shared" si="14"/>
        <v>0</v>
      </c>
      <c r="AI9" s="19"/>
      <c r="AJ9" s="12">
        <f t="shared" si="15"/>
        <v>0</v>
      </c>
      <c r="AK9" s="58"/>
      <c r="AL9" s="59">
        <f t="shared" si="16"/>
        <v>0</v>
      </c>
      <c r="AM9" s="44"/>
      <c r="AN9" s="45">
        <f t="shared" si="17"/>
        <v>0</v>
      </c>
    </row>
    <row r="10" spans="1:40" x14ac:dyDescent="0.25">
      <c r="A10" s="37"/>
      <c r="B10" s="37"/>
      <c r="C10" s="37"/>
      <c r="D10" s="14"/>
      <c r="E10" s="19"/>
      <c r="F10" s="11">
        <f t="shared" si="0"/>
        <v>0</v>
      </c>
      <c r="G10" s="5"/>
      <c r="H10" s="6">
        <f t="shared" si="1"/>
        <v>0</v>
      </c>
      <c r="I10" s="19"/>
      <c r="J10" s="12">
        <f t="shared" si="2"/>
        <v>0</v>
      </c>
      <c r="K10" s="17"/>
      <c r="L10" s="13">
        <f t="shared" si="3"/>
        <v>0</v>
      </c>
      <c r="M10" s="101"/>
      <c r="N10" s="15">
        <f t="shared" si="4"/>
        <v>0</v>
      </c>
      <c r="O10" s="16"/>
      <c r="P10" s="13">
        <f t="shared" si="5"/>
        <v>0</v>
      </c>
      <c r="Q10" s="103"/>
      <c r="R10" s="104">
        <f t="shared" si="6"/>
        <v>0</v>
      </c>
      <c r="S10" s="105"/>
      <c r="T10" s="106">
        <f t="shared" si="7"/>
        <v>0</v>
      </c>
      <c r="U10" s="41"/>
      <c r="V10" s="45">
        <f t="shared" si="8"/>
        <v>0</v>
      </c>
      <c r="W10" s="44"/>
      <c r="X10" s="45">
        <f t="shared" si="9"/>
        <v>0</v>
      </c>
      <c r="Y10" s="51"/>
      <c r="Z10" s="49">
        <f t="shared" si="10"/>
        <v>0</v>
      </c>
      <c r="AA10" s="51"/>
      <c r="AB10" s="50">
        <f t="shared" si="11"/>
        <v>0</v>
      </c>
      <c r="AC10" s="19"/>
      <c r="AD10" s="11">
        <f t="shared" si="12"/>
        <v>0</v>
      </c>
      <c r="AE10" s="5"/>
      <c r="AF10" s="6">
        <f t="shared" si="13"/>
        <v>0</v>
      </c>
      <c r="AG10" s="19"/>
      <c r="AH10" s="12">
        <f t="shared" si="14"/>
        <v>0</v>
      </c>
      <c r="AI10" s="19"/>
      <c r="AJ10" s="12">
        <f t="shared" si="15"/>
        <v>0</v>
      </c>
      <c r="AK10" s="58"/>
      <c r="AL10" s="59">
        <f t="shared" si="16"/>
        <v>0</v>
      </c>
      <c r="AM10" s="44"/>
      <c r="AN10" s="45">
        <f t="shared" si="17"/>
        <v>0</v>
      </c>
    </row>
    <row r="11" spans="1:40" x14ac:dyDescent="0.25">
      <c r="A11" s="37"/>
      <c r="B11" s="37"/>
      <c r="C11" s="37"/>
      <c r="D11" s="14"/>
      <c r="E11" s="19"/>
      <c r="F11" s="11">
        <f t="shared" si="0"/>
        <v>0</v>
      </c>
      <c r="G11" s="5"/>
      <c r="H11" s="6">
        <f t="shared" si="1"/>
        <v>0</v>
      </c>
      <c r="I11" s="19"/>
      <c r="J11" s="12">
        <f t="shared" si="2"/>
        <v>0</v>
      </c>
      <c r="K11" s="17"/>
      <c r="L11" s="13">
        <f t="shared" si="3"/>
        <v>0</v>
      </c>
      <c r="M11" s="101"/>
      <c r="N11" s="15">
        <f t="shared" si="4"/>
        <v>0</v>
      </c>
      <c r="O11" s="16"/>
      <c r="P11" s="13">
        <f t="shared" si="5"/>
        <v>0</v>
      </c>
      <c r="Q11" s="103"/>
      <c r="R11" s="104">
        <f t="shared" si="6"/>
        <v>0</v>
      </c>
      <c r="S11" s="105"/>
      <c r="T11" s="106">
        <f t="shared" si="7"/>
        <v>0</v>
      </c>
      <c r="U11" s="41"/>
      <c r="V11" s="45">
        <f t="shared" si="8"/>
        <v>0</v>
      </c>
      <c r="W11" s="44"/>
      <c r="X11" s="45">
        <f t="shared" si="9"/>
        <v>0</v>
      </c>
      <c r="Y11" s="51"/>
      <c r="Z11" s="49">
        <f t="shared" si="10"/>
        <v>0</v>
      </c>
      <c r="AA11" s="51"/>
      <c r="AB11" s="50">
        <f t="shared" si="11"/>
        <v>0</v>
      </c>
      <c r="AC11" s="19"/>
      <c r="AD11" s="11">
        <f t="shared" si="12"/>
        <v>0</v>
      </c>
      <c r="AE11" s="5"/>
      <c r="AF11" s="6">
        <f t="shared" si="13"/>
        <v>0</v>
      </c>
      <c r="AG11" s="19"/>
      <c r="AH11" s="12">
        <f t="shared" si="14"/>
        <v>0</v>
      </c>
      <c r="AI11" s="19"/>
      <c r="AJ11" s="12">
        <f t="shared" si="15"/>
        <v>0</v>
      </c>
      <c r="AK11" s="58"/>
      <c r="AL11" s="59">
        <f t="shared" si="16"/>
        <v>0</v>
      </c>
      <c r="AM11" s="44"/>
      <c r="AN11" s="45">
        <f t="shared" si="17"/>
        <v>0</v>
      </c>
    </row>
    <row r="12" spans="1:40" x14ac:dyDescent="0.25">
      <c r="A12" s="37"/>
      <c r="B12" s="37"/>
      <c r="C12" s="37"/>
      <c r="D12" s="14"/>
      <c r="E12" s="19"/>
      <c r="F12" s="11">
        <f t="shared" si="0"/>
        <v>0</v>
      </c>
      <c r="G12" s="5"/>
      <c r="H12" s="6">
        <f t="shared" si="1"/>
        <v>0</v>
      </c>
      <c r="I12" s="19"/>
      <c r="J12" s="12">
        <f t="shared" si="2"/>
        <v>0</v>
      </c>
      <c r="K12" s="17"/>
      <c r="L12" s="13">
        <f t="shared" si="3"/>
        <v>0</v>
      </c>
      <c r="M12" s="101"/>
      <c r="N12" s="15">
        <f t="shared" si="4"/>
        <v>0</v>
      </c>
      <c r="O12" s="16"/>
      <c r="P12" s="13">
        <f t="shared" si="5"/>
        <v>0</v>
      </c>
      <c r="Q12" s="103"/>
      <c r="R12" s="104">
        <f t="shared" si="6"/>
        <v>0</v>
      </c>
      <c r="S12" s="105"/>
      <c r="T12" s="106">
        <f t="shared" si="7"/>
        <v>0</v>
      </c>
      <c r="U12" s="41"/>
      <c r="V12" s="45">
        <f t="shared" si="8"/>
        <v>0</v>
      </c>
      <c r="W12" s="44"/>
      <c r="X12" s="45">
        <f t="shared" si="9"/>
        <v>0</v>
      </c>
      <c r="Y12" s="51"/>
      <c r="Z12" s="49">
        <f t="shared" si="10"/>
        <v>0</v>
      </c>
      <c r="AA12" s="51"/>
      <c r="AB12" s="50">
        <f t="shared" si="11"/>
        <v>0</v>
      </c>
      <c r="AC12" s="19"/>
      <c r="AD12" s="11">
        <f t="shared" si="12"/>
        <v>0</v>
      </c>
      <c r="AE12" s="5"/>
      <c r="AF12" s="6">
        <f t="shared" si="13"/>
        <v>0</v>
      </c>
      <c r="AG12" s="19"/>
      <c r="AH12" s="12">
        <f t="shared" si="14"/>
        <v>0</v>
      </c>
      <c r="AI12" s="19"/>
      <c r="AJ12" s="12">
        <f t="shared" si="15"/>
        <v>0</v>
      </c>
      <c r="AK12" s="58"/>
      <c r="AL12" s="59">
        <f t="shared" si="16"/>
        <v>0</v>
      </c>
      <c r="AM12" s="44"/>
      <c r="AN12" s="45">
        <f t="shared" si="17"/>
        <v>0</v>
      </c>
    </row>
    <row r="13" spans="1:40" x14ac:dyDescent="0.25">
      <c r="A13" s="37"/>
      <c r="B13" s="37"/>
      <c r="C13" s="37"/>
      <c r="D13" s="14"/>
      <c r="E13" s="19"/>
      <c r="F13" s="11">
        <f t="shared" si="0"/>
        <v>0</v>
      </c>
      <c r="G13" s="5"/>
      <c r="H13" s="6">
        <f t="shared" si="1"/>
        <v>0</v>
      </c>
      <c r="I13" s="19"/>
      <c r="J13" s="12">
        <f t="shared" si="2"/>
        <v>0</v>
      </c>
      <c r="K13" s="17"/>
      <c r="L13" s="13">
        <f t="shared" si="3"/>
        <v>0</v>
      </c>
      <c r="M13" s="101"/>
      <c r="N13" s="15">
        <f t="shared" si="4"/>
        <v>0</v>
      </c>
      <c r="O13" s="16"/>
      <c r="P13" s="13">
        <f t="shared" si="5"/>
        <v>0</v>
      </c>
      <c r="Q13" s="103"/>
      <c r="R13" s="104">
        <f t="shared" si="6"/>
        <v>0</v>
      </c>
      <c r="S13" s="105"/>
      <c r="T13" s="106">
        <f t="shared" si="7"/>
        <v>0</v>
      </c>
      <c r="U13" s="41"/>
      <c r="V13" s="45">
        <f t="shared" si="8"/>
        <v>0</v>
      </c>
      <c r="W13" s="44"/>
      <c r="X13" s="45">
        <f t="shared" si="9"/>
        <v>0</v>
      </c>
      <c r="Y13" s="51"/>
      <c r="Z13" s="49">
        <f t="shared" si="10"/>
        <v>0</v>
      </c>
      <c r="AA13" s="51"/>
      <c r="AB13" s="50">
        <f t="shared" si="11"/>
        <v>0</v>
      </c>
      <c r="AC13" s="19"/>
      <c r="AD13" s="11">
        <f t="shared" si="12"/>
        <v>0</v>
      </c>
      <c r="AE13" s="5"/>
      <c r="AF13" s="6">
        <f t="shared" si="13"/>
        <v>0</v>
      </c>
      <c r="AG13" s="19"/>
      <c r="AH13" s="12">
        <f t="shared" si="14"/>
        <v>0</v>
      </c>
      <c r="AI13" s="19"/>
      <c r="AJ13" s="12">
        <f t="shared" si="15"/>
        <v>0</v>
      </c>
      <c r="AK13" s="58"/>
      <c r="AL13" s="59">
        <f t="shared" si="16"/>
        <v>0</v>
      </c>
      <c r="AM13" s="44"/>
      <c r="AN13" s="45">
        <f t="shared" si="17"/>
        <v>0</v>
      </c>
    </row>
    <row r="14" spans="1:40" x14ac:dyDescent="0.25">
      <c r="A14" s="37"/>
      <c r="B14" s="37"/>
      <c r="C14" s="37"/>
      <c r="D14" s="14"/>
      <c r="E14" s="19"/>
      <c r="F14" s="11">
        <f t="shared" si="0"/>
        <v>0</v>
      </c>
      <c r="G14" s="5"/>
      <c r="H14" s="6">
        <f t="shared" si="1"/>
        <v>0</v>
      </c>
      <c r="I14" s="19"/>
      <c r="J14" s="12">
        <f t="shared" si="2"/>
        <v>0</v>
      </c>
      <c r="K14" s="17"/>
      <c r="L14" s="13">
        <f t="shared" si="3"/>
        <v>0</v>
      </c>
      <c r="M14" s="101"/>
      <c r="N14" s="15">
        <f t="shared" si="4"/>
        <v>0</v>
      </c>
      <c r="O14" s="16"/>
      <c r="P14" s="13">
        <f t="shared" si="5"/>
        <v>0</v>
      </c>
      <c r="Q14" s="103"/>
      <c r="R14" s="104">
        <f t="shared" si="6"/>
        <v>0</v>
      </c>
      <c r="S14" s="105"/>
      <c r="T14" s="106">
        <f t="shared" si="7"/>
        <v>0</v>
      </c>
      <c r="U14" s="41"/>
      <c r="V14" s="45">
        <f t="shared" si="8"/>
        <v>0</v>
      </c>
      <c r="W14" s="44"/>
      <c r="X14" s="45">
        <f t="shared" si="9"/>
        <v>0</v>
      </c>
      <c r="Y14" s="51"/>
      <c r="Z14" s="49">
        <f t="shared" si="10"/>
        <v>0</v>
      </c>
      <c r="AA14" s="51"/>
      <c r="AB14" s="50">
        <f t="shared" si="11"/>
        <v>0</v>
      </c>
      <c r="AC14" s="19"/>
      <c r="AD14" s="11">
        <f t="shared" si="12"/>
        <v>0</v>
      </c>
      <c r="AE14" s="5"/>
      <c r="AF14" s="6">
        <f t="shared" si="13"/>
        <v>0</v>
      </c>
      <c r="AG14" s="19"/>
      <c r="AH14" s="12">
        <f t="shared" si="14"/>
        <v>0</v>
      </c>
      <c r="AI14" s="19"/>
      <c r="AJ14" s="12">
        <f t="shared" si="15"/>
        <v>0</v>
      </c>
      <c r="AK14" s="58"/>
      <c r="AL14" s="59">
        <f t="shared" si="16"/>
        <v>0</v>
      </c>
      <c r="AM14" s="44"/>
      <c r="AN14" s="45">
        <f t="shared" si="17"/>
        <v>0</v>
      </c>
    </row>
    <row r="15" spans="1:40" x14ac:dyDescent="0.25">
      <c r="A15" s="37"/>
      <c r="B15" s="37"/>
      <c r="C15" s="37"/>
      <c r="D15" s="14"/>
      <c r="E15" s="19"/>
      <c r="F15" s="11">
        <f t="shared" si="0"/>
        <v>0</v>
      </c>
      <c r="G15" s="5"/>
      <c r="H15" s="6">
        <f t="shared" si="1"/>
        <v>0</v>
      </c>
      <c r="I15" s="19"/>
      <c r="J15" s="12">
        <f t="shared" si="2"/>
        <v>0</v>
      </c>
      <c r="K15" s="17"/>
      <c r="L15" s="13">
        <f t="shared" si="3"/>
        <v>0</v>
      </c>
      <c r="M15" s="101"/>
      <c r="N15" s="15">
        <f t="shared" si="4"/>
        <v>0</v>
      </c>
      <c r="O15" s="16"/>
      <c r="P15" s="13">
        <f t="shared" si="5"/>
        <v>0</v>
      </c>
      <c r="Q15" s="103"/>
      <c r="R15" s="104">
        <f t="shared" si="6"/>
        <v>0</v>
      </c>
      <c r="S15" s="105"/>
      <c r="T15" s="106">
        <f t="shared" si="7"/>
        <v>0</v>
      </c>
      <c r="U15" s="41"/>
      <c r="V15" s="45">
        <f t="shared" si="8"/>
        <v>0</v>
      </c>
      <c r="W15" s="44"/>
      <c r="X15" s="45">
        <f t="shared" si="9"/>
        <v>0</v>
      </c>
      <c r="Y15" s="51"/>
      <c r="Z15" s="49">
        <f t="shared" si="10"/>
        <v>0</v>
      </c>
      <c r="AA15" s="51"/>
      <c r="AB15" s="50">
        <f t="shared" si="11"/>
        <v>0</v>
      </c>
      <c r="AC15" s="19"/>
      <c r="AD15" s="11">
        <f t="shared" si="12"/>
        <v>0</v>
      </c>
      <c r="AE15" s="5"/>
      <c r="AF15" s="6">
        <f t="shared" si="13"/>
        <v>0</v>
      </c>
      <c r="AG15" s="19"/>
      <c r="AH15" s="12">
        <f t="shared" si="14"/>
        <v>0</v>
      </c>
      <c r="AI15" s="19"/>
      <c r="AJ15" s="12">
        <f t="shared" si="15"/>
        <v>0</v>
      </c>
      <c r="AK15" s="58"/>
      <c r="AL15" s="59">
        <f t="shared" si="16"/>
        <v>0</v>
      </c>
      <c r="AM15" s="44"/>
      <c r="AN15" s="45">
        <f t="shared" si="17"/>
        <v>0</v>
      </c>
    </row>
    <row r="16" spans="1:40" x14ac:dyDescent="0.25">
      <c r="A16" s="37"/>
      <c r="B16" s="37"/>
      <c r="C16" s="37"/>
      <c r="D16" s="14"/>
      <c r="E16" s="19"/>
      <c r="F16" s="11">
        <f t="shared" si="0"/>
        <v>0</v>
      </c>
      <c r="G16" s="5"/>
      <c r="H16" s="6">
        <f t="shared" si="1"/>
        <v>0</v>
      </c>
      <c r="I16" s="19"/>
      <c r="J16" s="12">
        <f t="shared" si="2"/>
        <v>0</v>
      </c>
      <c r="K16" s="17"/>
      <c r="L16" s="13">
        <f t="shared" si="3"/>
        <v>0</v>
      </c>
      <c r="M16" s="101"/>
      <c r="N16" s="15">
        <f t="shared" si="4"/>
        <v>0</v>
      </c>
      <c r="O16" s="16"/>
      <c r="P16" s="13">
        <f t="shared" si="5"/>
        <v>0</v>
      </c>
      <c r="Q16" s="103"/>
      <c r="R16" s="104">
        <f t="shared" si="6"/>
        <v>0</v>
      </c>
      <c r="S16" s="105"/>
      <c r="T16" s="106">
        <f t="shared" si="7"/>
        <v>0</v>
      </c>
      <c r="U16" s="41"/>
      <c r="V16" s="45">
        <f t="shared" si="8"/>
        <v>0</v>
      </c>
      <c r="W16" s="44"/>
      <c r="X16" s="45">
        <f t="shared" si="9"/>
        <v>0</v>
      </c>
      <c r="Y16" s="51"/>
      <c r="Z16" s="49">
        <f t="shared" si="10"/>
        <v>0</v>
      </c>
      <c r="AA16" s="51"/>
      <c r="AB16" s="50">
        <f t="shared" si="11"/>
        <v>0</v>
      </c>
      <c r="AC16" s="19"/>
      <c r="AD16" s="11">
        <f t="shared" si="12"/>
        <v>0</v>
      </c>
      <c r="AE16" s="5"/>
      <c r="AF16" s="6">
        <f t="shared" si="13"/>
        <v>0</v>
      </c>
      <c r="AG16" s="19"/>
      <c r="AH16" s="12">
        <f t="shared" si="14"/>
        <v>0</v>
      </c>
      <c r="AI16" s="19"/>
      <c r="AJ16" s="12">
        <f t="shared" si="15"/>
        <v>0</v>
      </c>
      <c r="AK16" s="58"/>
      <c r="AL16" s="59">
        <f t="shared" si="16"/>
        <v>0</v>
      </c>
      <c r="AM16" s="44"/>
      <c r="AN16" s="45">
        <f t="shared" si="17"/>
        <v>0</v>
      </c>
    </row>
    <row r="17" spans="1:40" x14ac:dyDescent="0.25">
      <c r="A17" s="37"/>
      <c r="B17" s="37"/>
      <c r="C17" s="37"/>
      <c r="D17" s="14"/>
      <c r="E17" s="19"/>
      <c r="F17" s="11">
        <f t="shared" si="0"/>
        <v>0</v>
      </c>
      <c r="G17" s="5"/>
      <c r="H17" s="6">
        <f t="shared" si="1"/>
        <v>0</v>
      </c>
      <c r="I17" s="19"/>
      <c r="J17" s="12">
        <f t="shared" si="2"/>
        <v>0</v>
      </c>
      <c r="K17" s="17"/>
      <c r="L17" s="13">
        <f t="shared" si="3"/>
        <v>0</v>
      </c>
      <c r="M17" s="101"/>
      <c r="N17" s="15">
        <f t="shared" si="4"/>
        <v>0</v>
      </c>
      <c r="O17" s="16"/>
      <c r="P17" s="13">
        <f t="shared" si="5"/>
        <v>0</v>
      </c>
      <c r="Q17" s="103"/>
      <c r="R17" s="104">
        <f t="shared" si="6"/>
        <v>0</v>
      </c>
      <c r="S17" s="105"/>
      <c r="T17" s="106">
        <f t="shared" si="7"/>
        <v>0</v>
      </c>
      <c r="U17" s="41"/>
      <c r="V17" s="45">
        <f t="shared" si="8"/>
        <v>0</v>
      </c>
      <c r="W17" s="44"/>
      <c r="X17" s="45">
        <f t="shared" si="9"/>
        <v>0</v>
      </c>
      <c r="Y17" s="51"/>
      <c r="Z17" s="49">
        <f t="shared" si="10"/>
        <v>0</v>
      </c>
      <c r="AA17" s="51"/>
      <c r="AB17" s="50">
        <f t="shared" si="11"/>
        <v>0</v>
      </c>
      <c r="AC17" s="19"/>
      <c r="AD17" s="11">
        <f t="shared" si="12"/>
        <v>0</v>
      </c>
      <c r="AE17" s="5"/>
      <c r="AF17" s="6">
        <f t="shared" si="13"/>
        <v>0</v>
      </c>
      <c r="AG17" s="19"/>
      <c r="AH17" s="12">
        <f t="shared" si="14"/>
        <v>0</v>
      </c>
      <c r="AI17" s="19"/>
      <c r="AJ17" s="12">
        <f t="shared" si="15"/>
        <v>0</v>
      </c>
      <c r="AK17" s="58"/>
      <c r="AL17" s="59">
        <f t="shared" si="16"/>
        <v>0</v>
      </c>
      <c r="AM17" s="44"/>
      <c r="AN17" s="45">
        <f t="shared" si="17"/>
        <v>0</v>
      </c>
    </row>
    <row r="18" spans="1:40" x14ac:dyDescent="0.25">
      <c r="A18" s="37"/>
      <c r="B18" s="37"/>
      <c r="C18" s="37"/>
      <c r="D18" s="14"/>
      <c r="E18" s="19"/>
      <c r="F18" s="11">
        <f t="shared" si="0"/>
        <v>0</v>
      </c>
      <c r="G18" s="5"/>
      <c r="H18" s="6">
        <f t="shared" si="1"/>
        <v>0</v>
      </c>
      <c r="I18" s="19"/>
      <c r="J18" s="12">
        <f t="shared" si="2"/>
        <v>0</v>
      </c>
      <c r="K18" s="17"/>
      <c r="L18" s="13">
        <f t="shared" si="3"/>
        <v>0</v>
      </c>
      <c r="M18" s="101"/>
      <c r="N18" s="15">
        <f t="shared" si="4"/>
        <v>0</v>
      </c>
      <c r="O18" s="16"/>
      <c r="P18" s="13">
        <f t="shared" si="5"/>
        <v>0</v>
      </c>
      <c r="Q18" s="103"/>
      <c r="R18" s="104">
        <f t="shared" si="6"/>
        <v>0</v>
      </c>
      <c r="S18" s="105"/>
      <c r="T18" s="106">
        <f t="shared" si="7"/>
        <v>0</v>
      </c>
      <c r="U18" s="41"/>
      <c r="V18" s="45">
        <f t="shared" si="8"/>
        <v>0</v>
      </c>
      <c r="W18" s="44"/>
      <c r="X18" s="45">
        <f t="shared" si="9"/>
        <v>0</v>
      </c>
      <c r="Y18" s="51"/>
      <c r="Z18" s="49">
        <f t="shared" si="10"/>
        <v>0</v>
      </c>
      <c r="AA18" s="51"/>
      <c r="AB18" s="50">
        <f t="shared" si="11"/>
        <v>0</v>
      </c>
      <c r="AC18" s="19"/>
      <c r="AD18" s="11">
        <f t="shared" si="12"/>
        <v>0</v>
      </c>
      <c r="AE18" s="5"/>
      <c r="AF18" s="6">
        <f t="shared" si="13"/>
        <v>0</v>
      </c>
      <c r="AG18" s="19"/>
      <c r="AH18" s="12">
        <f t="shared" si="14"/>
        <v>0</v>
      </c>
      <c r="AI18" s="19"/>
      <c r="AJ18" s="12">
        <f t="shared" si="15"/>
        <v>0</v>
      </c>
      <c r="AK18" s="58"/>
      <c r="AL18" s="59">
        <f t="shared" si="16"/>
        <v>0</v>
      </c>
      <c r="AM18" s="44"/>
      <c r="AN18" s="45">
        <f t="shared" si="17"/>
        <v>0</v>
      </c>
    </row>
    <row r="19" spans="1:40" x14ac:dyDescent="0.25">
      <c r="A19" s="37"/>
      <c r="B19" s="37"/>
      <c r="C19" s="37"/>
      <c r="D19" s="14"/>
      <c r="E19" s="19"/>
      <c r="F19" s="11">
        <f t="shared" si="0"/>
        <v>0</v>
      </c>
      <c r="G19" s="5"/>
      <c r="H19" s="6">
        <f t="shared" si="1"/>
        <v>0</v>
      </c>
      <c r="I19" s="19"/>
      <c r="J19" s="12">
        <f t="shared" si="2"/>
        <v>0</v>
      </c>
      <c r="K19" s="17"/>
      <c r="L19" s="13">
        <f t="shared" si="3"/>
        <v>0</v>
      </c>
      <c r="M19" s="101"/>
      <c r="N19" s="15">
        <f t="shared" si="4"/>
        <v>0</v>
      </c>
      <c r="O19" s="16"/>
      <c r="P19" s="13">
        <f t="shared" si="5"/>
        <v>0</v>
      </c>
      <c r="Q19" s="103"/>
      <c r="R19" s="104">
        <f t="shared" si="6"/>
        <v>0</v>
      </c>
      <c r="S19" s="105"/>
      <c r="T19" s="106">
        <f t="shared" si="7"/>
        <v>0</v>
      </c>
      <c r="U19" s="41"/>
      <c r="V19" s="45">
        <f t="shared" si="8"/>
        <v>0</v>
      </c>
      <c r="W19" s="44"/>
      <c r="X19" s="45">
        <f t="shared" si="9"/>
        <v>0</v>
      </c>
      <c r="Y19" s="51"/>
      <c r="Z19" s="49">
        <f t="shared" si="10"/>
        <v>0</v>
      </c>
      <c r="AA19" s="51"/>
      <c r="AB19" s="50">
        <f t="shared" si="11"/>
        <v>0</v>
      </c>
      <c r="AC19" s="19"/>
      <c r="AD19" s="11">
        <f t="shared" si="12"/>
        <v>0</v>
      </c>
      <c r="AE19" s="5"/>
      <c r="AF19" s="6">
        <f t="shared" si="13"/>
        <v>0</v>
      </c>
      <c r="AG19" s="19"/>
      <c r="AH19" s="12">
        <f t="shared" si="14"/>
        <v>0</v>
      </c>
      <c r="AI19" s="19"/>
      <c r="AJ19" s="12">
        <f t="shared" si="15"/>
        <v>0</v>
      </c>
      <c r="AK19" s="58"/>
      <c r="AL19" s="59">
        <f t="shared" si="16"/>
        <v>0</v>
      </c>
      <c r="AM19" s="44"/>
      <c r="AN19" s="45">
        <f t="shared" si="17"/>
        <v>0</v>
      </c>
    </row>
    <row r="20" spans="1:40" x14ac:dyDescent="0.25">
      <c r="A20" s="37"/>
      <c r="B20" s="37"/>
      <c r="C20" s="37"/>
      <c r="D20" s="14"/>
      <c r="E20" s="19"/>
      <c r="F20" s="11">
        <f t="shared" si="0"/>
        <v>0</v>
      </c>
      <c r="G20" s="5"/>
      <c r="H20" s="6">
        <f t="shared" si="1"/>
        <v>0</v>
      </c>
      <c r="I20" s="19"/>
      <c r="J20" s="12">
        <f t="shared" si="2"/>
        <v>0</v>
      </c>
      <c r="K20" s="17"/>
      <c r="L20" s="13">
        <f t="shared" si="3"/>
        <v>0</v>
      </c>
      <c r="M20" s="101"/>
      <c r="N20" s="15">
        <f t="shared" si="4"/>
        <v>0</v>
      </c>
      <c r="O20" s="16"/>
      <c r="P20" s="13">
        <f t="shared" si="5"/>
        <v>0</v>
      </c>
      <c r="Q20" s="103"/>
      <c r="R20" s="104">
        <f t="shared" si="6"/>
        <v>0</v>
      </c>
      <c r="S20" s="105"/>
      <c r="T20" s="106">
        <f t="shared" si="7"/>
        <v>0</v>
      </c>
      <c r="U20" s="41"/>
      <c r="V20" s="45">
        <f t="shared" si="8"/>
        <v>0</v>
      </c>
      <c r="W20" s="44"/>
      <c r="X20" s="45">
        <f t="shared" si="9"/>
        <v>0</v>
      </c>
      <c r="Y20" s="51"/>
      <c r="Z20" s="49">
        <f t="shared" si="10"/>
        <v>0</v>
      </c>
      <c r="AA20" s="51"/>
      <c r="AB20" s="50">
        <f t="shared" si="11"/>
        <v>0</v>
      </c>
      <c r="AC20" s="19"/>
      <c r="AD20" s="11">
        <f t="shared" si="12"/>
        <v>0</v>
      </c>
      <c r="AE20" s="5"/>
      <c r="AF20" s="6">
        <f t="shared" si="13"/>
        <v>0</v>
      </c>
      <c r="AG20" s="19"/>
      <c r="AH20" s="12">
        <f t="shared" si="14"/>
        <v>0</v>
      </c>
      <c r="AI20" s="19"/>
      <c r="AJ20" s="12">
        <f t="shared" si="15"/>
        <v>0</v>
      </c>
      <c r="AK20" s="58"/>
      <c r="AL20" s="59">
        <f t="shared" si="16"/>
        <v>0</v>
      </c>
      <c r="AM20" s="44"/>
      <c r="AN20" s="45">
        <f t="shared" si="17"/>
        <v>0</v>
      </c>
    </row>
    <row r="21" spans="1:40" x14ac:dyDescent="0.25">
      <c r="A21" s="37"/>
      <c r="B21" s="37"/>
      <c r="C21" s="37"/>
      <c r="F21" s="11">
        <f t="shared" si="0"/>
        <v>0</v>
      </c>
      <c r="G21" s="5"/>
      <c r="H21" s="6">
        <f t="shared" si="1"/>
        <v>0</v>
      </c>
      <c r="I21" s="19"/>
      <c r="J21" s="12">
        <f t="shared" si="2"/>
        <v>0</v>
      </c>
      <c r="K21" s="17"/>
      <c r="L21" s="13">
        <f t="shared" si="3"/>
        <v>0</v>
      </c>
      <c r="M21" s="101"/>
      <c r="N21" s="15">
        <f t="shared" si="4"/>
        <v>0</v>
      </c>
      <c r="O21" s="16"/>
      <c r="P21" s="13">
        <f t="shared" si="5"/>
        <v>0</v>
      </c>
      <c r="Q21" s="103"/>
      <c r="R21" s="104">
        <f t="shared" si="6"/>
        <v>0</v>
      </c>
      <c r="S21" s="105"/>
      <c r="T21" s="106">
        <f t="shared" si="7"/>
        <v>0</v>
      </c>
      <c r="U21" s="41"/>
      <c r="V21" s="45">
        <f t="shared" si="8"/>
        <v>0</v>
      </c>
      <c r="W21" s="44"/>
      <c r="X21" s="45">
        <f t="shared" si="9"/>
        <v>0</v>
      </c>
      <c r="Y21" s="51"/>
      <c r="Z21" s="49">
        <f t="shared" si="10"/>
        <v>0</v>
      </c>
      <c r="AA21" s="51"/>
      <c r="AB21" s="50">
        <f t="shared" si="11"/>
        <v>0</v>
      </c>
      <c r="AC21" s="19"/>
      <c r="AD21" s="11">
        <f t="shared" si="12"/>
        <v>0</v>
      </c>
      <c r="AE21" s="5"/>
      <c r="AF21" s="6">
        <f t="shared" si="13"/>
        <v>0</v>
      </c>
      <c r="AG21" s="19"/>
      <c r="AH21" s="12">
        <f t="shared" si="14"/>
        <v>0</v>
      </c>
      <c r="AI21" s="19"/>
      <c r="AJ21" s="12">
        <f t="shared" si="15"/>
        <v>0</v>
      </c>
      <c r="AK21" s="58"/>
      <c r="AL21" s="59">
        <f t="shared" si="16"/>
        <v>0</v>
      </c>
      <c r="AM21" s="44"/>
      <c r="AN21" s="45">
        <f t="shared" si="17"/>
        <v>0</v>
      </c>
    </row>
    <row r="22" spans="1:40" x14ac:dyDescent="0.25">
      <c r="A22" s="37"/>
      <c r="B22" s="37"/>
      <c r="C22" s="37"/>
      <c r="F22" s="11">
        <f t="shared" si="0"/>
        <v>0</v>
      </c>
      <c r="G22" s="5"/>
      <c r="H22" s="6">
        <f t="shared" si="1"/>
        <v>0</v>
      </c>
      <c r="I22" s="19"/>
      <c r="J22" s="12">
        <f t="shared" si="2"/>
        <v>0</v>
      </c>
      <c r="K22" s="17"/>
      <c r="L22" s="13">
        <f t="shared" si="3"/>
        <v>0</v>
      </c>
      <c r="M22" s="101"/>
      <c r="N22" s="15">
        <f t="shared" si="4"/>
        <v>0</v>
      </c>
      <c r="O22" s="16"/>
      <c r="P22" s="13">
        <f t="shared" si="5"/>
        <v>0</v>
      </c>
      <c r="Q22" s="103"/>
      <c r="R22" s="104">
        <f t="shared" si="6"/>
        <v>0</v>
      </c>
      <c r="S22" s="105"/>
      <c r="T22" s="106">
        <f t="shared" si="7"/>
        <v>0</v>
      </c>
      <c r="U22" s="41"/>
      <c r="V22" s="45">
        <f t="shared" si="8"/>
        <v>0</v>
      </c>
      <c r="W22" s="44"/>
      <c r="X22" s="45">
        <f t="shared" si="9"/>
        <v>0</v>
      </c>
      <c r="Y22" s="51"/>
      <c r="Z22" s="49">
        <f t="shared" si="10"/>
        <v>0</v>
      </c>
      <c r="AA22" s="51"/>
      <c r="AB22" s="50">
        <f t="shared" si="11"/>
        <v>0</v>
      </c>
      <c r="AC22" s="19"/>
      <c r="AD22" s="11">
        <f t="shared" si="12"/>
        <v>0</v>
      </c>
      <c r="AE22" s="5"/>
      <c r="AF22" s="6">
        <f t="shared" si="13"/>
        <v>0</v>
      </c>
      <c r="AG22" s="19"/>
      <c r="AH22" s="12">
        <f t="shared" si="14"/>
        <v>0</v>
      </c>
      <c r="AI22" s="19"/>
      <c r="AJ22" s="12">
        <f t="shared" si="15"/>
        <v>0</v>
      </c>
      <c r="AK22" s="58"/>
      <c r="AL22" s="59">
        <f t="shared" si="16"/>
        <v>0</v>
      </c>
      <c r="AM22" s="44"/>
      <c r="AN22" s="45">
        <f t="shared" si="17"/>
        <v>0</v>
      </c>
    </row>
    <row r="23" spans="1:40" x14ac:dyDescent="0.25">
      <c r="A23" s="37"/>
      <c r="B23" s="37"/>
      <c r="C23" s="37"/>
      <c r="F23" s="11">
        <f t="shared" si="0"/>
        <v>0</v>
      </c>
      <c r="G23" s="5"/>
      <c r="H23" s="6">
        <f t="shared" si="1"/>
        <v>0</v>
      </c>
      <c r="I23" s="19"/>
      <c r="J23" s="12">
        <f t="shared" si="2"/>
        <v>0</v>
      </c>
      <c r="K23" s="17"/>
      <c r="L23" s="13">
        <f t="shared" si="3"/>
        <v>0</v>
      </c>
      <c r="M23" s="101"/>
      <c r="N23" s="15">
        <f t="shared" si="4"/>
        <v>0</v>
      </c>
      <c r="O23" s="16"/>
      <c r="P23" s="13">
        <f t="shared" si="5"/>
        <v>0</v>
      </c>
      <c r="Q23" s="103"/>
      <c r="R23" s="104">
        <f t="shared" si="6"/>
        <v>0</v>
      </c>
      <c r="S23" s="105"/>
      <c r="T23" s="106">
        <f t="shared" si="7"/>
        <v>0</v>
      </c>
      <c r="U23" s="41"/>
      <c r="V23" s="45">
        <f t="shared" si="8"/>
        <v>0</v>
      </c>
      <c r="W23" s="44"/>
      <c r="X23" s="45">
        <f t="shared" si="9"/>
        <v>0</v>
      </c>
      <c r="Y23" s="51"/>
      <c r="Z23" s="49">
        <f t="shared" si="10"/>
        <v>0</v>
      </c>
      <c r="AA23" s="51"/>
      <c r="AB23" s="50">
        <f t="shared" si="11"/>
        <v>0</v>
      </c>
      <c r="AC23" s="19"/>
      <c r="AD23" s="11">
        <f t="shared" si="12"/>
        <v>0</v>
      </c>
      <c r="AE23" s="5"/>
      <c r="AF23" s="6">
        <f t="shared" si="13"/>
        <v>0</v>
      </c>
      <c r="AG23" s="19"/>
      <c r="AH23" s="12">
        <f t="shared" si="14"/>
        <v>0</v>
      </c>
      <c r="AI23" s="19"/>
      <c r="AJ23" s="12">
        <f t="shared" si="15"/>
        <v>0</v>
      </c>
      <c r="AK23" s="58"/>
      <c r="AL23" s="59">
        <f t="shared" si="16"/>
        <v>0</v>
      </c>
      <c r="AM23" s="44"/>
      <c r="AN23" s="45">
        <f t="shared" si="17"/>
        <v>0</v>
      </c>
    </row>
    <row r="24" spans="1:40" x14ac:dyDescent="0.25">
      <c r="A24" s="37"/>
      <c r="B24" s="37"/>
      <c r="C24" s="37"/>
      <c r="F24" s="11">
        <f t="shared" si="0"/>
        <v>0</v>
      </c>
      <c r="G24" s="5"/>
      <c r="H24" s="6">
        <f t="shared" si="1"/>
        <v>0</v>
      </c>
      <c r="I24" s="19"/>
      <c r="J24" s="12">
        <f t="shared" si="2"/>
        <v>0</v>
      </c>
      <c r="K24" s="17"/>
      <c r="L24" s="13">
        <f t="shared" si="3"/>
        <v>0</v>
      </c>
      <c r="M24" s="101"/>
      <c r="N24" s="15">
        <f t="shared" si="4"/>
        <v>0</v>
      </c>
      <c r="O24" s="16"/>
      <c r="P24" s="13">
        <f t="shared" si="5"/>
        <v>0</v>
      </c>
      <c r="Q24" s="103"/>
      <c r="R24" s="104">
        <f t="shared" si="6"/>
        <v>0</v>
      </c>
      <c r="S24" s="105"/>
      <c r="T24" s="106">
        <f t="shared" si="7"/>
        <v>0</v>
      </c>
      <c r="U24" s="41"/>
      <c r="V24" s="45">
        <f t="shared" si="8"/>
        <v>0</v>
      </c>
      <c r="W24" s="44"/>
      <c r="X24" s="45">
        <f t="shared" si="9"/>
        <v>0</v>
      </c>
      <c r="Y24" s="51"/>
      <c r="Z24" s="49">
        <f t="shared" si="10"/>
        <v>0</v>
      </c>
      <c r="AA24" s="51"/>
      <c r="AB24" s="50">
        <f t="shared" si="11"/>
        <v>0</v>
      </c>
      <c r="AC24" s="19"/>
      <c r="AD24" s="11">
        <f t="shared" si="12"/>
        <v>0</v>
      </c>
      <c r="AE24" s="5"/>
      <c r="AF24" s="6">
        <f t="shared" si="13"/>
        <v>0</v>
      </c>
      <c r="AG24" s="19"/>
      <c r="AH24" s="12">
        <f t="shared" si="14"/>
        <v>0</v>
      </c>
      <c r="AI24" s="19"/>
      <c r="AJ24" s="12">
        <f t="shared" si="15"/>
        <v>0</v>
      </c>
      <c r="AK24" s="58"/>
      <c r="AL24" s="59">
        <f t="shared" si="16"/>
        <v>0</v>
      </c>
      <c r="AM24" s="44"/>
      <c r="AN24" s="45">
        <f t="shared" si="17"/>
        <v>0</v>
      </c>
    </row>
    <row r="25" spans="1:40" x14ac:dyDescent="0.25">
      <c r="A25" s="37"/>
      <c r="B25" s="37"/>
      <c r="C25" s="37"/>
      <c r="F25" s="11">
        <f t="shared" si="0"/>
        <v>0</v>
      </c>
      <c r="G25" s="5"/>
      <c r="H25" s="6">
        <f t="shared" si="1"/>
        <v>0</v>
      </c>
      <c r="I25" s="19"/>
      <c r="J25" s="12">
        <f t="shared" si="2"/>
        <v>0</v>
      </c>
      <c r="K25" s="17"/>
      <c r="L25" s="13">
        <f t="shared" si="3"/>
        <v>0</v>
      </c>
      <c r="M25" s="101"/>
      <c r="N25" s="15">
        <f t="shared" si="4"/>
        <v>0</v>
      </c>
      <c r="O25" s="16"/>
      <c r="P25" s="13">
        <f t="shared" si="5"/>
        <v>0</v>
      </c>
      <c r="Q25" s="103"/>
      <c r="R25" s="104">
        <f t="shared" si="6"/>
        <v>0</v>
      </c>
      <c r="S25" s="105"/>
      <c r="T25" s="106">
        <f t="shared" si="7"/>
        <v>0</v>
      </c>
      <c r="U25" s="41"/>
      <c r="V25" s="45">
        <f t="shared" si="8"/>
        <v>0</v>
      </c>
      <c r="W25" s="44"/>
      <c r="X25" s="45">
        <f t="shared" si="9"/>
        <v>0</v>
      </c>
      <c r="Y25" s="51"/>
      <c r="Z25" s="49">
        <f t="shared" si="10"/>
        <v>0</v>
      </c>
      <c r="AA25" s="51"/>
      <c r="AB25" s="50">
        <f t="shared" si="11"/>
        <v>0</v>
      </c>
      <c r="AC25" s="19"/>
      <c r="AD25" s="11">
        <f t="shared" si="12"/>
        <v>0</v>
      </c>
      <c r="AE25" s="5"/>
      <c r="AF25" s="6">
        <f t="shared" si="13"/>
        <v>0</v>
      </c>
      <c r="AG25" s="19"/>
      <c r="AH25" s="12">
        <f t="shared" si="14"/>
        <v>0</v>
      </c>
      <c r="AI25" s="19"/>
      <c r="AJ25" s="12">
        <f t="shared" si="15"/>
        <v>0</v>
      </c>
      <c r="AK25" s="58"/>
      <c r="AL25" s="59">
        <f t="shared" si="16"/>
        <v>0</v>
      </c>
      <c r="AM25" s="44"/>
      <c r="AN25" s="45">
        <f t="shared" si="17"/>
        <v>0</v>
      </c>
    </row>
    <row r="26" spans="1:40" x14ac:dyDescent="0.25">
      <c r="A26" s="37"/>
      <c r="B26" s="37"/>
      <c r="C26" s="37"/>
      <c r="F26" s="11">
        <f t="shared" si="0"/>
        <v>0</v>
      </c>
      <c r="G26" s="5"/>
      <c r="H26" s="6">
        <f t="shared" si="1"/>
        <v>0</v>
      </c>
      <c r="I26" s="19"/>
      <c r="J26" s="12">
        <f t="shared" si="2"/>
        <v>0</v>
      </c>
      <c r="K26" s="17"/>
      <c r="L26" s="13">
        <f t="shared" si="3"/>
        <v>0</v>
      </c>
      <c r="M26" s="101"/>
      <c r="N26" s="15">
        <f t="shared" si="4"/>
        <v>0</v>
      </c>
      <c r="O26" s="16"/>
      <c r="P26" s="13">
        <f t="shared" si="5"/>
        <v>0</v>
      </c>
      <c r="Q26" s="103"/>
      <c r="R26" s="104">
        <f t="shared" si="6"/>
        <v>0</v>
      </c>
      <c r="S26" s="105"/>
      <c r="T26" s="106">
        <f t="shared" si="7"/>
        <v>0</v>
      </c>
      <c r="U26" s="41"/>
      <c r="V26" s="45">
        <f t="shared" si="8"/>
        <v>0</v>
      </c>
      <c r="W26" s="44"/>
      <c r="X26" s="45">
        <f t="shared" si="9"/>
        <v>0</v>
      </c>
      <c r="Y26" s="51"/>
      <c r="Z26" s="49">
        <f t="shared" si="10"/>
        <v>0</v>
      </c>
      <c r="AA26" s="51"/>
      <c r="AB26" s="50">
        <f t="shared" si="11"/>
        <v>0</v>
      </c>
      <c r="AC26" s="19"/>
      <c r="AD26" s="11">
        <f t="shared" si="12"/>
        <v>0</v>
      </c>
      <c r="AE26" s="5"/>
      <c r="AF26" s="6">
        <f t="shared" si="13"/>
        <v>0</v>
      </c>
      <c r="AG26" s="19"/>
      <c r="AH26" s="12">
        <f t="shared" si="14"/>
        <v>0</v>
      </c>
      <c r="AI26" s="19"/>
      <c r="AJ26" s="12">
        <f t="shared" si="15"/>
        <v>0</v>
      </c>
      <c r="AK26" s="58"/>
      <c r="AL26" s="59">
        <f t="shared" si="16"/>
        <v>0</v>
      </c>
      <c r="AM26" s="44"/>
      <c r="AN26" s="45">
        <f t="shared" si="17"/>
        <v>0</v>
      </c>
    </row>
    <row r="27" spans="1:40" x14ac:dyDescent="0.25">
      <c r="A27" s="37"/>
      <c r="B27" s="37"/>
      <c r="C27" s="37"/>
      <c r="F27" s="11">
        <f t="shared" si="0"/>
        <v>0</v>
      </c>
      <c r="G27" s="5"/>
      <c r="H27" s="6">
        <f t="shared" si="1"/>
        <v>0</v>
      </c>
      <c r="I27" s="19"/>
      <c r="J27" s="12">
        <f t="shared" si="2"/>
        <v>0</v>
      </c>
      <c r="K27" s="17"/>
      <c r="L27" s="13">
        <f t="shared" si="3"/>
        <v>0</v>
      </c>
      <c r="M27" s="101"/>
      <c r="N27" s="15">
        <f t="shared" si="4"/>
        <v>0</v>
      </c>
      <c r="O27" s="16"/>
      <c r="P27" s="13">
        <f t="shared" si="5"/>
        <v>0</v>
      </c>
      <c r="Q27" s="103"/>
      <c r="R27" s="104">
        <f t="shared" si="6"/>
        <v>0</v>
      </c>
      <c r="S27" s="105"/>
      <c r="T27" s="106">
        <f t="shared" si="7"/>
        <v>0</v>
      </c>
      <c r="U27" s="41"/>
      <c r="V27" s="45">
        <f t="shared" si="8"/>
        <v>0</v>
      </c>
      <c r="W27" s="44"/>
      <c r="X27" s="45">
        <f t="shared" si="9"/>
        <v>0</v>
      </c>
      <c r="Y27" s="51"/>
      <c r="Z27" s="49">
        <f t="shared" si="10"/>
        <v>0</v>
      </c>
      <c r="AA27" s="51"/>
      <c r="AB27" s="50">
        <f t="shared" si="11"/>
        <v>0</v>
      </c>
      <c r="AC27" s="19"/>
      <c r="AD27" s="11">
        <f t="shared" si="12"/>
        <v>0</v>
      </c>
      <c r="AE27" s="5"/>
      <c r="AF27" s="6">
        <f t="shared" si="13"/>
        <v>0</v>
      </c>
      <c r="AG27" s="19"/>
      <c r="AH27" s="12">
        <f t="shared" si="14"/>
        <v>0</v>
      </c>
      <c r="AI27" s="19"/>
      <c r="AJ27" s="12">
        <f t="shared" si="15"/>
        <v>0</v>
      </c>
      <c r="AK27" s="58"/>
      <c r="AL27" s="59">
        <f t="shared" si="16"/>
        <v>0</v>
      </c>
      <c r="AM27" s="44"/>
      <c r="AN27" s="45">
        <f t="shared" si="17"/>
        <v>0</v>
      </c>
    </row>
    <row r="28" spans="1:40" x14ac:dyDescent="0.25">
      <c r="A28" s="37"/>
      <c r="B28" s="37"/>
      <c r="C28" s="37"/>
      <c r="F28" s="11">
        <f t="shared" si="0"/>
        <v>0</v>
      </c>
      <c r="G28" s="5"/>
      <c r="H28" s="6">
        <f t="shared" si="1"/>
        <v>0</v>
      </c>
      <c r="I28" s="19"/>
      <c r="J28" s="12">
        <f t="shared" si="2"/>
        <v>0</v>
      </c>
      <c r="K28" s="17"/>
      <c r="L28" s="13">
        <f t="shared" si="3"/>
        <v>0</v>
      </c>
      <c r="M28" s="101"/>
      <c r="N28" s="15">
        <f t="shared" si="4"/>
        <v>0</v>
      </c>
      <c r="O28" s="16"/>
      <c r="P28" s="13">
        <f t="shared" si="5"/>
        <v>0</v>
      </c>
      <c r="Q28" s="103"/>
      <c r="R28" s="104">
        <f t="shared" si="6"/>
        <v>0</v>
      </c>
      <c r="S28" s="105"/>
      <c r="T28" s="106">
        <f t="shared" si="7"/>
        <v>0</v>
      </c>
      <c r="U28" s="41"/>
      <c r="V28" s="45">
        <f t="shared" si="8"/>
        <v>0</v>
      </c>
      <c r="W28" s="44"/>
      <c r="X28" s="45">
        <f t="shared" si="9"/>
        <v>0</v>
      </c>
      <c r="Y28" s="51"/>
      <c r="Z28" s="49">
        <f t="shared" si="10"/>
        <v>0</v>
      </c>
      <c r="AA28" s="51"/>
      <c r="AB28" s="50">
        <f t="shared" si="11"/>
        <v>0</v>
      </c>
      <c r="AC28" s="19"/>
      <c r="AD28" s="11">
        <f t="shared" si="12"/>
        <v>0</v>
      </c>
      <c r="AE28" s="5"/>
      <c r="AF28" s="6">
        <f t="shared" si="13"/>
        <v>0</v>
      </c>
      <c r="AG28" s="19"/>
      <c r="AH28" s="12">
        <f t="shared" si="14"/>
        <v>0</v>
      </c>
      <c r="AI28" s="19"/>
      <c r="AJ28" s="12">
        <f t="shared" si="15"/>
        <v>0</v>
      </c>
      <c r="AK28" s="58"/>
      <c r="AL28" s="59">
        <f t="shared" si="16"/>
        <v>0</v>
      </c>
      <c r="AM28" s="44"/>
      <c r="AN28" s="45">
        <f t="shared" si="17"/>
        <v>0</v>
      </c>
    </row>
    <row r="29" spans="1:40" x14ac:dyDescent="0.25">
      <c r="A29" s="37"/>
      <c r="B29" s="37"/>
      <c r="C29" s="37"/>
      <c r="F29" s="11">
        <f t="shared" si="0"/>
        <v>0</v>
      </c>
      <c r="G29" s="5"/>
      <c r="H29" s="6">
        <f t="shared" si="1"/>
        <v>0</v>
      </c>
      <c r="I29" s="19"/>
      <c r="J29" s="12">
        <f t="shared" si="2"/>
        <v>0</v>
      </c>
      <c r="K29" s="17"/>
      <c r="L29" s="13">
        <f t="shared" si="3"/>
        <v>0</v>
      </c>
      <c r="M29" s="101"/>
      <c r="N29" s="15">
        <f t="shared" si="4"/>
        <v>0</v>
      </c>
      <c r="O29" s="16"/>
      <c r="P29" s="13">
        <f t="shared" si="5"/>
        <v>0</v>
      </c>
      <c r="Q29" s="103"/>
      <c r="R29" s="104">
        <f t="shared" si="6"/>
        <v>0</v>
      </c>
      <c r="S29" s="105"/>
      <c r="T29" s="106">
        <f t="shared" si="7"/>
        <v>0</v>
      </c>
      <c r="U29" s="41"/>
      <c r="V29" s="45">
        <f t="shared" si="8"/>
        <v>0</v>
      </c>
      <c r="W29" s="44"/>
      <c r="X29" s="45">
        <f t="shared" si="9"/>
        <v>0</v>
      </c>
      <c r="Y29" s="51"/>
      <c r="Z29" s="49">
        <f t="shared" si="10"/>
        <v>0</v>
      </c>
      <c r="AA29" s="51"/>
      <c r="AB29" s="50">
        <f t="shared" si="11"/>
        <v>0</v>
      </c>
      <c r="AC29" s="19"/>
      <c r="AD29" s="11">
        <f t="shared" si="12"/>
        <v>0</v>
      </c>
      <c r="AE29" s="5"/>
      <c r="AF29" s="6">
        <f t="shared" si="13"/>
        <v>0</v>
      </c>
      <c r="AG29" s="19"/>
      <c r="AH29" s="12">
        <f t="shared" si="14"/>
        <v>0</v>
      </c>
      <c r="AI29" s="19"/>
      <c r="AJ29" s="12">
        <f t="shared" si="15"/>
        <v>0</v>
      </c>
      <c r="AK29" s="58"/>
      <c r="AL29" s="59">
        <f t="shared" si="16"/>
        <v>0</v>
      </c>
      <c r="AM29" s="44"/>
      <c r="AN29" s="45">
        <f t="shared" si="17"/>
        <v>0</v>
      </c>
    </row>
    <row r="30" spans="1:40" x14ac:dyDescent="0.2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25"/>
    <row r="32" spans="1:40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  <row r="422" s="64" customFormat="1" x14ac:dyDescent="0.25"/>
    <row r="423" s="64" customFormat="1" x14ac:dyDescent="0.25"/>
    <row r="424" s="64" customFormat="1" x14ac:dyDescent="0.25"/>
    <row r="425" s="64" customFormat="1" x14ac:dyDescent="0.25"/>
    <row r="426" s="64" customFormat="1" x14ac:dyDescent="0.25"/>
    <row r="427" s="64" customFormat="1" x14ac:dyDescent="0.25"/>
    <row r="428" s="64" customFormat="1" x14ac:dyDescent="0.25"/>
    <row r="429" s="64" customFormat="1" x14ac:dyDescent="0.25"/>
    <row r="430" s="64" customFormat="1" x14ac:dyDescent="0.25"/>
    <row r="431" s="64" customFormat="1" x14ac:dyDescent="0.25"/>
    <row r="432" s="64" customFormat="1" x14ac:dyDescent="0.25"/>
    <row r="433" s="64" customFormat="1" x14ac:dyDescent="0.25"/>
    <row r="434" s="64" customFormat="1" x14ac:dyDescent="0.25"/>
    <row r="435" s="64" customFormat="1" x14ac:dyDescent="0.25"/>
    <row r="436" s="64" customFormat="1" x14ac:dyDescent="0.25"/>
    <row r="437" s="64" customFormat="1" x14ac:dyDescent="0.25"/>
    <row r="438" s="64" customFormat="1" x14ac:dyDescent="0.25"/>
    <row r="439" s="64" customFormat="1" x14ac:dyDescent="0.25"/>
    <row r="440" s="64" customFormat="1" x14ac:dyDescent="0.25"/>
    <row r="441" s="64" customFormat="1" x14ac:dyDescent="0.25"/>
    <row r="442" s="64" customFormat="1" x14ac:dyDescent="0.25"/>
    <row r="443" s="64" customFormat="1" x14ac:dyDescent="0.25"/>
    <row r="444" s="64" customFormat="1" x14ac:dyDescent="0.25"/>
    <row r="445" s="64" customFormat="1" x14ac:dyDescent="0.25"/>
    <row r="446" s="64" customFormat="1" x14ac:dyDescent="0.25"/>
    <row r="447" s="64" customFormat="1" x14ac:dyDescent="0.25"/>
    <row r="448" s="64" customFormat="1" x14ac:dyDescent="0.25"/>
    <row r="449" s="64" customFormat="1" x14ac:dyDescent="0.25"/>
    <row r="450" s="64" customFormat="1" x14ac:dyDescent="0.25"/>
    <row r="451" s="64" customFormat="1" x14ac:dyDescent="0.25"/>
    <row r="452" s="64" customFormat="1" x14ac:dyDescent="0.25"/>
    <row r="453" s="64" customFormat="1" x14ac:dyDescent="0.25"/>
    <row r="454" s="64" customFormat="1" x14ac:dyDescent="0.25"/>
    <row r="455" s="64" customFormat="1" x14ac:dyDescent="0.25"/>
    <row r="456" s="64" customFormat="1" x14ac:dyDescent="0.25"/>
    <row r="457" s="64" customFormat="1" x14ac:dyDescent="0.25"/>
    <row r="458" s="64" customFormat="1" x14ac:dyDescent="0.25"/>
    <row r="459" s="64" customFormat="1" x14ac:dyDescent="0.25"/>
    <row r="460" s="64" customFormat="1" x14ac:dyDescent="0.25"/>
    <row r="461" s="64" customFormat="1" x14ac:dyDescent="0.25"/>
    <row r="462" s="64" customFormat="1" x14ac:dyDescent="0.25"/>
    <row r="463" s="64" customFormat="1" x14ac:dyDescent="0.25"/>
    <row r="464" s="64" customFormat="1" x14ac:dyDescent="0.25"/>
    <row r="465" s="64" customFormat="1" x14ac:dyDescent="0.25"/>
    <row r="466" s="64" customFormat="1" x14ac:dyDescent="0.25"/>
    <row r="467" s="64" customFormat="1" x14ac:dyDescent="0.25"/>
    <row r="468" s="64" customFormat="1" x14ac:dyDescent="0.25"/>
    <row r="469" s="64" customFormat="1" x14ac:dyDescent="0.25"/>
    <row r="470" s="64" customFormat="1" x14ac:dyDescent="0.25"/>
    <row r="471" s="64" customFormat="1" x14ac:dyDescent="0.25"/>
    <row r="472" s="64" customFormat="1" x14ac:dyDescent="0.25"/>
    <row r="473" s="64" customFormat="1" x14ac:dyDescent="0.25"/>
    <row r="474" s="64" customFormat="1" x14ac:dyDescent="0.25"/>
    <row r="475" s="64" customFormat="1" x14ac:dyDescent="0.25"/>
    <row r="476" s="64" customFormat="1" x14ac:dyDescent="0.25"/>
    <row r="477" s="64" customFormat="1" x14ac:dyDescent="0.25"/>
    <row r="478" s="64" customFormat="1" x14ac:dyDescent="0.25"/>
    <row r="479" s="64" customFormat="1" x14ac:dyDescent="0.25"/>
    <row r="480" s="64" customFormat="1" x14ac:dyDescent="0.25"/>
    <row r="481" s="64" customFormat="1" x14ac:dyDescent="0.25"/>
    <row r="482" s="64" customFormat="1" x14ac:dyDescent="0.25"/>
    <row r="483" s="64" customFormat="1" x14ac:dyDescent="0.25"/>
    <row r="484" s="64" customFormat="1" x14ac:dyDescent="0.25"/>
    <row r="485" s="64" customFormat="1" x14ac:dyDescent="0.25"/>
    <row r="486" s="64" customFormat="1" x14ac:dyDescent="0.25"/>
    <row r="487" s="64" customFormat="1" x14ac:dyDescent="0.25"/>
    <row r="488" s="64" customFormat="1" x14ac:dyDescent="0.25"/>
    <row r="489" s="64" customFormat="1" x14ac:dyDescent="0.25"/>
    <row r="490" s="64" customFormat="1" x14ac:dyDescent="0.25"/>
    <row r="491" s="64" customFormat="1" x14ac:dyDescent="0.25"/>
    <row r="492" s="64" customFormat="1" x14ac:dyDescent="0.25"/>
    <row r="493" s="64" customFormat="1" x14ac:dyDescent="0.25"/>
    <row r="494" s="64" customFormat="1" x14ac:dyDescent="0.25"/>
    <row r="495" s="64" customFormat="1" x14ac:dyDescent="0.25"/>
    <row r="496" s="64" customFormat="1" x14ac:dyDescent="0.25"/>
    <row r="497" s="64" customFormat="1" x14ac:dyDescent="0.25"/>
    <row r="498" s="64" customFormat="1" x14ac:dyDescent="0.25"/>
    <row r="499" s="64" customFormat="1" x14ac:dyDescent="0.25"/>
    <row r="500" s="64" customFormat="1" x14ac:dyDescent="0.25"/>
    <row r="501" s="64" customFormat="1" x14ac:dyDescent="0.25"/>
    <row r="502" s="64" customFormat="1" x14ac:dyDescent="0.25"/>
    <row r="503" s="64" customFormat="1" x14ac:dyDescent="0.25"/>
    <row r="504" s="64" customFormat="1" x14ac:dyDescent="0.25"/>
    <row r="505" s="64" customFormat="1" x14ac:dyDescent="0.25"/>
    <row r="506" s="64" customFormat="1" x14ac:dyDescent="0.25"/>
    <row r="507" s="64" customFormat="1" x14ac:dyDescent="0.25"/>
    <row r="508" s="64" customFormat="1" x14ac:dyDescent="0.25"/>
    <row r="509" s="64" customFormat="1" x14ac:dyDescent="0.25"/>
    <row r="510" s="64" customFormat="1" x14ac:dyDescent="0.25"/>
    <row r="511" s="64" customFormat="1" x14ac:dyDescent="0.25"/>
    <row r="512" s="64" customFormat="1" x14ac:dyDescent="0.25"/>
    <row r="513" s="64" customFormat="1" x14ac:dyDescent="0.25"/>
    <row r="514" s="64" customFormat="1" x14ac:dyDescent="0.25"/>
    <row r="515" s="64" customFormat="1" x14ac:dyDescent="0.25"/>
    <row r="516" s="64" customFormat="1" x14ac:dyDescent="0.25"/>
    <row r="517" s="64" customFormat="1" x14ac:dyDescent="0.25"/>
    <row r="518" s="64" customFormat="1" x14ac:dyDescent="0.25"/>
    <row r="519" s="64" customFormat="1" x14ac:dyDescent="0.25"/>
    <row r="520" s="64" customFormat="1" x14ac:dyDescent="0.25"/>
    <row r="521" s="64" customFormat="1" x14ac:dyDescent="0.25"/>
    <row r="522" s="64" customFormat="1" x14ac:dyDescent="0.25"/>
    <row r="523" s="64" customFormat="1" x14ac:dyDescent="0.25"/>
    <row r="524" s="64" customFormat="1" x14ac:dyDescent="0.25"/>
    <row r="525" s="64" customFormat="1" x14ac:dyDescent="0.25"/>
    <row r="526" s="64" customFormat="1" x14ac:dyDescent="0.25"/>
    <row r="527" s="64" customFormat="1" x14ac:dyDescent="0.25"/>
    <row r="528" s="64" customFormat="1" x14ac:dyDescent="0.25"/>
    <row r="529" s="64" customFormat="1" x14ac:dyDescent="0.25"/>
    <row r="530" s="64" customFormat="1" x14ac:dyDescent="0.25"/>
    <row r="531" s="64" customFormat="1" x14ac:dyDescent="0.25"/>
    <row r="532" s="64" customFormat="1" x14ac:dyDescent="0.25"/>
    <row r="533" s="64" customFormat="1" x14ac:dyDescent="0.25"/>
    <row r="534" s="64" customFormat="1" x14ac:dyDescent="0.25"/>
    <row r="535" s="64" customFormat="1" x14ac:dyDescent="0.25"/>
    <row r="536" s="64" customFormat="1" x14ac:dyDescent="0.25"/>
    <row r="537" s="64" customFormat="1" x14ac:dyDescent="0.25"/>
    <row r="538" s="64" customFormat="1" x14ac:dyDescent="0.25"/>
    <row r="539" s="64" customFormat="1" x14ac:dyDescent="0.25"/>
    <row r="540" s="64" customFormat="1" x14ac:dyDescent="0.25"/>
    <row r="541" s="64" customFormat="1" x14ac:dyDescent="0.25"/>
    <row r="542" s="64" customFormat="1" x14ac:dyDescent="0.25"/>
    <row r="543" s="64" customFormat="1" x14ac:dyDescent="0.25"/>
    <row r="544" s="64" customFormat="1" x14ac:dyDescent="0.25"/>
    <row r="545" s="64" customFormat="1" x14ac:dyDescent="0.25"/>
    <row r="546" s="64" customFormat="1" x14ac:dyDescent="0.25"/>
    <row r="547" s="64" customFormat="1" x14ac:dyDescent="0.25"/>
    <row r="548" s="64" customFormat="1" x14ac:dyDescent="0.25"/>
    <row r="549" s="64" customFormat="1" x14ac:dyDescent="0.25"/>
    <row r="550" s="64" customFormat="1" x14ac:dyDescent="0.25"/>
    <row r="551" s="64" customFormat="1" x14ac:dyDescent="0.25"/>
    <row r="552" s="64" customFormat="1" x14ac:dyDescent="0.25"/>
    <row r="553" s="64" customFormat="1" x14ac:dyDescent="0.25"/>
    <row r="554" s="64" customFormat="1" x14ac:dyDescent="0.25"/>
    <row r="555" s="64" customFormat="1" x14ac:dyDescent="0.25"/>
    <row r="556" s="64" customFormat="1" x14ac:dyDescent="0.25"/>
    <row r="557" s="64" customFormat="1" x14ac:dyDescent="0.25"/>
    <row r="558" s="64" customFormat="1" x14ac:dyDescent="0.25"/>
    <row r="559" s="64" customFormat="1" x14ac:dyDescent="0.25"/>
    <row r="560" s="64" customFormat="1" x14ac:dyDescent="0.25"/>
    <row r="561" s="64" customFormat="1" x14ac:dyDescent="0.25"/>
    <row r="562" s="64" customFormat="1" x14ac:dyDescent="0.25"/>
    <row r="563" s="64" customFormat="1" x14ac:dyDescent="0.25"/>
    <row r="564" s="64" customFormat="1" x14ac:dyDescent="0.25"/>
    <row r="565" s="64" customFormat="1" x14ac:dyDescent="0.25"/>
    <row r="566" s="64" customFormat="1" x14ac:dyDescent="0.25"/>
    <row r="567" s="64" customFormat="1" x14ac:dyDescent="0.25"/>
    <row r="568" s="64" customFormat="1" x14ac:dyDescent="0.25"/>
    <row r="569" s="64" customFormat="1" x14ac:dyDescent="0.25"/>
    <row r="570" s="64" customFormat="1" x14ac:dyDescent="0.25"/>
    <row r="571" s="64" customFormat="1" x14ac:dyDescent="0.25"/>
    <row r="572" s="64" customFormat="1" x14ac:dyDescent="0.25"/>
    <row r="573" s="64" customFormat="1" x14ac:dyDescent="0.25"/>
    <row r="574" s="64" customFormat="1" x14ac:dyDescent="0.25"/>
    <row r="575" s="64" customFormat="1" x14ac:dyDescent="0.25"/>
    <row r="576" s="64" customFormat="1" x14ac:dyDescent="0.25"/>
    <row r="577" s="64" customFormat="1" x14ac:dyDescent="0.25"/>
    <row r="578" s="64" customFormat="1" x14ac:dyDescent="0.25"/>
    <row r="579" s="64" customFormat="1" x14ac:dyDescent="0.25"/>
    <row r="580" s="64" customFormat="1" x14ac:dyDescent="0.25"/>
    <row r="581" s="64" customFormat="1" x14ac:dyDescent="0.25"/>
    <row r="582" s="64" customFormat="1" x14ac:dyDescent="0.25"/>
    <row r="583" s="64" customFormat="1" x14ac:dyDescent="0.25"/>
    <row r="584" s="64" customFormat="1" x14ac:dyDescent="0.25"/>
    <row r="585" s="64" customFormat="1" x14ac:dyDescent="0.25"/>
    <row r="586" s="64" customFormat="1" x14ac:dyDescent="0.25"/>
    <row r="587" s="64" customFormat="1" x14ac:dyDescent="0.25"/>
    <row r="588" s="64" customFormat="1" x14ac:dyDescent="0.25"/>
    <row r="589" s="64" customFormat="1" x14ac:dyDescent="0.25"/>
    <row r="590" s="64" customFormat="1" x14ac:dyDescent="0.25"/>
    <row r="591" s="64" customFormat="1" x14ac:dyDescent="0.25"/>
    <row r="592" s="64" customFormat="1" x14ac:dyDescent="0.25"/>
    <row r="593" s="64" customFormat="1" x14ac:dyDescent="0.25"/>
    <row r="594" s="64" customFormat="1" x14ac:dyDescent="0.25"/>
    <row r="595" s="64" customFormat="1" x14ac:dyDescent="0.25"/>
    <row r="596" s="64" customFormat="1" x14ac:dyDescent="0.25"/>
    <row r="597" s="64" customFormat="1" x14ac:dyDescent="0.25"/>
    <row r="598" s="64" customFormat="1" x14ac:dyDescent="0.25"/>
    <row r="599" s="64" customFormat="1" x14ac:dyDescent="0.25"/>
    <row r="600" s="64" customFormat="1" x14ac:dyDescent="0.25"/>
    <row r="601" s="64" customFormat="1" x14ac:dyDescent="0.25"/>
    <row r="602" s="64" customFormat="1" x14ac:dyDescent="0.25"/>
    <row r="603" s="64" customFormat="1" x14ac:dyDescent="0.25"/>
    <row r="604" s="64" customFormat="1" x14ac:dyDescent="0.25"/>
    <row r="605" s="64" customFormat="1" x14ac:dyDescent="0.25"/>
    <row r="606" s="64" customFormat="1" x14ac:dyDescent="0.25"/>
    <row r="607" s="64" customFormat="1" x14ac:dyDescent="0.25"/>
    <row r="608" s="64" customFormat="1" x14ac:dyDescent="0.25"/>
    <row r="609" s="64" customFormat="1" x14ac:dyDescent="0.25"/>
    <row r="610" s="64" customFormat="1" x14ac:dyDescent="0.25"/>
    <row r="611" s="64" customFormat="1" x14ac:dyDescent="0.25"/>
    <row r="612" s="64" customFormat="1" x14ac:dyDescent="0.25"/>
    <row r="613" s="64" customFormat="1" x14ac:dyDescent="0.25"/>
    <row r="614" s="64" customFormat="1" x14ac:dyDescent="0.25"/>
    <row r="615" s="64" customFormat="1" x14ac:dyDescent="0.25"/>
    <row r="616" s="64" customFormat="1" x14ac:dyDescent="0.25"/>
    <row r="617" s="64" customFormat="1" x14ac:dyDescent="0.25"/>
    <row r="618" s="64" customFormat="1" x14ac:dyDescent="0.25"/>
    <row r="619" s="64" customFormat="1" x14ac:dyDescent="0.25"/>
    <row r="620" s="64" customFormat="1" x14ac:dyDescent="0.25"/>
    <row r="621" s="64" customFormat="1" x14ac:dyDescent="0.25"/>
    <row r="622" s="64" customFormat="1" x14ac:dyDescent="0.25"/>
    <row r="623" s="64" customFormat="1" x14ac:dyDescent="0.25"/>
    <row r="624" s="64" customFormat="1" x14ac:dyDescent="0.25"/>
    <row r="625" s="64" customFormat="1" x14ac:dyDescent="0.25"/>
    <row r="626" s="64" customFormat="1" x14ac:dyDescent="0.25"/>
    <row r="627" s="64" customFormat="1" x14ac:dyDescent="0.25"/>
    <row r="628" s="64" customFormat="1" x14ac:dyDescent="0.25"/>
    <row r="629" s="64" customFormat="1" x14ac:dyDescent="0.25"/>
    <row r="630" s="64" customFormat="1" x14ac:dyDescent="0.25"/>
    <row r="631" s="64" customFormat="1" x14ac:dyDescent="0.25"/>
    <row r="632" s="64" customFormat="1" x14ac:dyDescent="0.25"/>
    <row r="633" s="64" customFormat="1" x14ac:dyDescent="0.25"/>
    <row r="634" s="64" customFormat="1" x14ac:dyDescent="0.25"/>
    <row r="635" s="64" customFormat="1" x14ac:dyDescent="0.25"/>
    <row r="636" s="64" customFormat="1" x14ac:dyDescent="0.25"/>
    <row r="637" s="64" customFormat="1" x14ac:dyDescent="0.25"/>
    <row r="638" s="64" customFormat="1" x14ac:dyDescent="0.25"/>
    <row r="639" s="64" customFormat="1" x14ac:dyDescent="0.25"/>
    <row r="640" s="64" customFormat="1" x14ac:dyDescent="0.25"/>
    <row r="641" s="64" customFormat="1" x14ac:dyDescent="0.25"/>
    <row r="642" s="64" customFormat="1" x14ac:dyDescent="0.25"/>
    <row r="643" s="64" customFormat="1" x14ac:dyDescent="0.25"/>
    <row r="644" s="64" customFormat="1" x14ac:dyDescent="0.25"/>
    <row r="645" s="64" customFormat="1" x14ac:dyDescent="0.25"/>
    <row r="646" s="64" customFormat="1" x14ac:dyDescent="0.25"/>
    <row r="647" s="64" customFormat="1" x14ac:dyDescent="0.25"/>
    <row r="648" s="64" customFormat="1" x14ac:dyDescent="0.25"/>
    <row r="649" s="64" customFormat="1" x14ac:dyDescent="0.25"/>
    <row r="650" s="64" customFormat="1" x14ac:dyDescent="0.25"/>
    <row r="651" s="64" customFormat="1" x14ac:dyDescent="0.25"/>
    <row r="652" s="64" customFormat="1" x14ac:dyDescent="0.25"/>
    <row r="653" s="64" customFormat="1" x14ac:dyDescent="0.25"/>
    <row r="654" s="64" customFormat="1" x14ac:dyDescent="0.25"/>
    <row r="655" s="64" customFormat="1" x14ac:dyDescent="0.25"/>
    <row r="656" s="64" customFormat="1" x14ac:dyDescent="0.25"/>
    <row r="657" s="64" customFormat="1" x14ac:dyDescent="0.25"/>
    <row r="658" s="64" customFormat="1" x14ac:dyDescent="0.25"/>
    <row r="659" s="64" customFormat="1" x14ac:dyDescent="0.25"/>
    <row r="660" s="64" customFormat="1" x14ac:dyDescent="0.25"/>
    <row r="661" s="64" customFormat="1" x14ac:dyDescent="0.25"/>
    <row r="662" s="64" customFormat="1" x14ac:dyDescent="0.25"/>
    <row r="663" s="64" customFormat="1" x14ac:dyDescent="0.25"/>
    <row r="664" s="64" customFormat="1" x14ac:dyDescent="0.25"/>
    <row r="665" s="64" customFormat="1" x14ac:dyDescent="0.25"/>
    <row r="666" s="64" customFormat="1" x14ac:dyDescent="0.25"/>
    <row r="667" s="64" customFormat="1" x14ac:dyDescent="0.25"/>
    <row r="668" s="64" customFormat="1" x14ac:dyDescent="0.25"/>
    <row r="669" s="64" customFormat="1" x14ac:dyDescent="0.25"/>
    <row r="670" s="64" customFormat="1" x14ac:dyDescent="0.25"/>
    <row r="671" s="64" customFormat="1" x14ac:dyDescent="0.25"/>
    <row r="672" s="64" customFormat="1" x14ac:dyDescent="0.25"/>
    <row r="673" s="64" customFormat="1" x14ac:dyDescent="0.25"/>
    <row r="674" s="64" customFormat="1" x14ac:dyDescent="0.25"/>
    <row r="675" s="64" customFormat="1" x14ac:dyDescent="0.25"/>
    <row r="676" s="64" customFormat="1" x14ac:dyDescent="0.25"/>
    <row r="677" s="64" customFormat="1" x14ac:dyDescent="0.25"/>
    <row r="678" s="64" customFormat="1" x14ac:dyDescent="0.25"/>
    <row r="679" s="64" customFormat="1" x14ac:dyDescent="0.25"/>
    <row r="680" s="64" customFormat="1" x14ac:dyDescent="0.25"/>
    <row r="681" s="64" customFormat="1" x14ac:dyDescent="0.25"/>
    <row r="682" s="64" customFormat="1" x14ac:dyDescent="0.25"/>
    <row r="683" s="64" customFormat="1" x14ac:dyDescent="0.25"/>
    <row r="684" s="64" customFormat="1" x14ac:dyDescent="0.25"/>
    <row r="685" s="64" customFormat="1" x14ac:dyDescent="0.25"/>
    <row r="686" s="64" customFormat="1" x14ac:dyDescent="0.25"/>
    <row r="687" s="64" customFormat="1" x14ac:dyDescent="0.25"/>
    <row r="688" s="64" customFormat="1" x14ac:dyDescent="0.25"/>
    <row r="689" s="64" customFormat="1" x14ac:dyDescent="0.25"/>
    <row r="690" s="64" customFormat="1" x14ac:dyDescent="0.25"/>
    <row r="691" s="64" customFormat="1" x14ac:dyDescent="0.25"/>
    <row r="692" s="64" customFormat="1" x14ac:dyDescent="0.25"/>
    <row r="693" s="64" customFormat="1" x14ac:dyDescent="0.25"/>
    <row r="694" s="64" customFormat="1" x14ac:dyDescent="0.25"/>
    <row r="695" s="64" customFormat="1" x14ac:dyDescent="0.25"/>
    <row r="696" s="64" customFormat="1" x14ac:dyDescent="0.25"/>
    <row r="697" s="64" customFormat="1" x14ac:dyDescent="0.25"/>
    <row r="698" s="64" customFormat="1" x14ac:dyDescent="0.25"/>
    <row r="699" s="64" customFormat="1" x14ac:dyDescent="0.25"/>
    <row r="700" s="64" customFormat="1" x14ac:dyDescent="0.25"/>
    <row r="701" s="64" customFormat="1" x14ac:dyDescent="0.25"/>
    <row r="702" s="64" customFormat="1" x14ac:dyDescent="0.25"/>
    <row r="703" s="64" customFormat="1" x14ac:dyDescent="0.25"/>
    <row r="704" s="64" customFormat="1" x14ac:dyDescent="0.25"/>
    <row r="705" s="64" customFormat="1" x14ac:dyDescent="0.25"/>
    <row r="706" s="64" customFormat="1" x14ac:dyDescent="0.25"/>
    <row r="707" s="64" customFormat="1" x14ac:dyDescent="0.25"/>
    <row r="708" s="64" customFormat="1" x14ac:dyDescent="0.25"/>
    <row r="709" s="64" customFormat="1" x14ac:dyDescent="0.25"/>
    <row r="710" s="64" customFormat="1" x14ac:dyDescent="0.25"/>
    <row r="711" s="64" customFormat="1" x14ac:dyDescent="0.25"/>
    <row r="712" s="64" customFormat="1" x14ac:dyDescent="0.25"/>
    <row r="713" s="64" customFormat="1" x14ac:dyDescent="0.25"/>
    <row r="714" s="64" customFormat="1" x14ac:dyDescent="0.25"/>
    <row r="715" s="64" customFormat="1" x14ac:dyDescent="0.25"/>
    <row r="716" s="64" customFormat="1" x14ac:dyDescent="0.25"/>
    <row r="717" s="64" customFormat="1" x14ac:dyDescent="0.25"/>
    <row r="718" s="64" customFormat="1" x14ac:dyDescent="0.25"/>
    <row r="719" s="64" customFormat="1" x14ac:dyDescent="0.25"/>
    <row r="720" s="64" customFormat="1" x14ac:dyDescent="0.25"/>
    <row r="721" s="64" customFormat="1" x14ac:dyDescent="0.25"/>
    <row r="722" s="64" customFormat="1" x14ac:dyDescent="0.25"/>
    <row r="723" s="64" customFormat="1" x14ac:dyDescent="0.25"/>
    <row r="724" s="64" customFormat="1" x14ac:dyDescent="0.25"/>
    <row r="725" s="64" customFormat="1" x14ac:dyDescent="0.25"/>
    <row r="726" s="64" customFormat="1" x14ac:dyDescent="0.25"/>
    <row r="727" s="64" customFormat="1" x14ac:dyDescent="0.25"/>
    <row r="728" s="64" customFormat="1" x14ac:dyDescent="0.25"/>
    <row r="729" s="64" customFormat="1" x14ac:dyDescent="0.25"/>
    <row r="730" s="64" customFormat="1" x14ac:dyDescent="0.25"/>
    <row r="731" s="64" customFormat="1" x14ac:dyDescent="0.25"/>
    <row r="732" s="64" customFormat="1" x14ac:dyDescent="0.25"/>
    <row r="733" s="64" customFormat="1" x14ac:dyDescent="0.25"/>
    <row r="734" s="64" customFormat="1" x14ac:dyDescent="0.25"/>
    <row r="735" s="64" customFormat="1" x14ac:dyDescent="0.25"/>
    <row r="736" s="64" customFormat="1" x14ac:dyDescent="0.25"/>
    <row r="737" s="64" customFormat="1" x14ac:dyDescent="0.25"/>
    <row r="738" s="64" customFormat="1" x14ac:dyDescent="0.25"/>
    <row r="739" s="64" customFormat="1" x14ac:dyDescent="0.25"/>
    <row r="740" s="64" customFormat="1" x14ac:dyDescent="0.25"/>
    <row r="741" s="64" customFormat="1" x14ac:dyDescent="0.25"/>
    <row r="742" s="64" customFormat="1" x14ac:dyDescent="0.25"/>
    <row r="743" s="64" customFormat="1" x14ac:dyDescent="0.25"/>
    <row r="744" s="64" customFormat="1" x14ac:dyDescent="0.25"/>
    <row r="745" s="64" customFormat="1" x14ac:dyDescent="0.25"/>
    <row r="746" s="64" customFormat="1" x14ac:dyDescent="0.25"/>
    <row r="747" s="64" customFormat="1" x14ac:dyDescent="0.25"/>
    <row r="748" s="64" customFormat="1" x14ac:dyDescent="0.25"/>
    <row r="749" s="64" customFormat="1" x14ac:dyDescent="0.25"/>
    <row r="750" s="64" customFormat="1" x14ac:dyDescent="0.25"/>
    <row r="751" s="64" customFormat="1" x14ac:dyDescent="0.25"/>
    <row r="752" s="64" customFormat="1" x14ac:dyDescent="0.25"/>
    <row r="753" s="64" customFormat="1" x14ac:dyDescent="0.25"/>
    <row r="754" s="64" customFormat="1" x14ac:dyDescent="0.25"/>
    <row r="755" s="64" customFormat="1" x14ac:dyDescent="0.25"/>
    <row r="756" s="64" customFormat="1" x14ac:dyDescent="0.25"/>
    <row r="757" s="64" customFormat="1" x14ac:dyDescent="0.25"/>
    <row r="758" s="64" customFormat="1" x14ac:dyDescent="0.25"/>
    <row r="759" s="64" customFormat="1" x14ac:dyDescent="0.25"/>
    <row r="760" s="64" customFormat="1" x14ac:dyDescent="0.25"/>
    <row r="761" s="64" customFormat="1" x14ac:dyDescent="0.25"/>
    <row r="762" s="64" customFormat="1" x14ac:dyDescent="0.25"/>
    <row r="763" s="64" customFormat="1" x14ac:dyDescent="0.25"/>
    <row r="764" s="64" customFormat="1" x14ac:dyDescent="0.25"/>
    <row r="765" s="64" customFormat="1" x14ac:dyDescent="0.25"/>
    <row r="766" s="64" customFormat="1" x14ac:dyDescent="0.25"/>
    <row r="767" s="64" customFormat="1" x14ac:dyDescent="0.25"/>
    <row r="768" s="64" customFormat="1" x14ac:dyDescent="0.25"/>
    <row r="769" s="64" customFormat="1" x14ac:dyDescent="0.25"/>
    <row r="770" s="64" customFormat="1" x14ac:dyDescent="0.25"/>
    <row r="771" s="64" customFormat="1" x14ac:dyDescent="0.25"/>
    <row r="772" s="64" customFormat="1" x14ac:dyDescent="0.25"/>
    <row r="773" s="64" customFormat="1" x14ac:dyDescent="0.25"/>
    <row r="774" s="64" customFormat="1" x14ac:dyDescent="0.25"/>
    <row r="775" s="64" customFormat="1" x14ac:dyDescent="0.25"/>
    <row r="776" s="64" customFormat="1" x14ac:dyDescent="0.25"/>
    <row r="777" s="64" customFormat="1" x14ac:dyDescent="0.25"/>
    <row r="778" s="64" customFormat="1" x14ac:dyDescent="0.25"/>
    <row r="779" s="64" customFormat="1" x14ac:dyDescent="0.25"/>
    <row r="780" s="64" customFormat="1" x14ac:dyDescent="0.25"/>
    <row r="781" s="64" customFormat="1" x14ac:dyDescent="0.25"/>
    <row r="782" s="64" customFormat="1" x14ac:dyDescent="0.25"/>
    <row r="783" s="64" customFormat="1" x14ac:dyDescent="0.25"/>
    <row r="784" s="64" customFormat="1" x14ac:dyDescent="0.25"/>
    <row r="785" s="64" customFormat="1" x14ac:dyDescent="0.25"/>
    <row r="786" s="64" customFormat="1" x14ac:dyDescent="0.25"/>
    <row r="787" s="64" customFormat="1" x14ac:dyDescent="0.25"/>
    <row r="788" s="64" customFormat="1" x14ac:dyDescent="0.25"/>
    <row r="789" s="64" customFormat="1" x14ac:dyDescent="0.25"/>
    <row r="790" s="64" customFormat="1" x14ac:dyDescent="0.25"/>
    <row r="791" s="64" customFormat="1" x14ac:dyDescent="0.25"/>
    <row r="792" s="64" customFormat="1" x14ac:dyDescent="0.25"/>
    <row r="793" s="64" customFormat="1" x14ac:dyDescent="0.25"/>
    <row r="794" s="64" customFormat="1" x14ac:dyDescent="0.25"/>
    <row r="795" s="64" customFormat="1" x14ac:dyDescent="0.25"/>
    <row r="796" s="64" customFormat="1" x14ac:dyDescent="0.25"/>
    <row r="797" s="64" customFormat="1" x14ac:dyDescent="0.25"/>
    <row r="798" s="64" customFormat="1" x14ac:dyDescent="0.25"/>
    <row r="799" s="64" customFormat="1" x14ac:dyDescent="0.25"/>
    <row r="800" s="64" customFormat="1" x14ac:dyDescent="0.25"/>
    <row r="801" s="64" customFormat="1" x14ac:dyDescent="0.25"/>
    <row r="802" s="64" customFormat="1" x14ac:dyDescent="0.25"/>
    <row r="803" s="64" customFormat="1" x14ac:dyDescent="0.25"/>
    <row r="804" s="64" customFormat="1" x14ac:dyDescent="0.25"/>
    <row r="805" s="64" customFormat="1" x14ac:dyDescent="0.25"/>
    <row r="806" s="64" customFormat="1" x14ac:dyDescent="0.25"/>
    <row r="807" s="64" customFormat="1" x14ac:dyDescent="0.25"/>
    <row r="808" s="64" customFormat="1" x14ac:dyDescent="0.25"/>
    <row r="809" s="64" customFormat="1" x14ac:dyDescent="0.25"/>
    <row r="810" s="64" customFormat="1" x14ac:dyDescent="0.25"/>
    <row r="811" s="64" customFormat="1" x14ac:dyDescent="0.25"/>
    <row r="812" s="64" customFormat="1" x14ac:dyDescent="0.25"/>
    <row r="813" s="64" customFormat="1" x14ac:dyDescent="0.25"/>
    <row r="814" s="64" customFormat="1" x14ac:dyDescent="0.25"/>
    <row r="815" s="64" customFormat="1" x14ac:dyDescent="0.25"/>
    <row r="816" s="64" customFormat="1" x14ac:dyDescent="0.25"/>
    <row r="817" s="64" customFormat="1" x14ac:dyDescent="0.25"/>
    <row r="818" s="64" customFormat="1" x14ac:dyDescent="0.25"/>
    <row r="819" s="64" customFormat="1" x14ac:dyDescent="0.25"/>
    <row r="820" s="64" customFormat="1" x14ac:dyDescent="0.25"/>
    <row r="821" s="64" customFormat="1" x14ac:dyDescent="0.25"/>
    <row r="822" s="64" customFormat="1" x14ac:dyDescent="0.25"/>
    <row r="823" s="64" customFormat="1" x14ac:dyDescent="0.25"/>
    <row r="824" s="64" customFormat="1" x14ac:dyDescent="0.25"/>
    <row r="825" s="64" customFormat="1" x14ac:dyDescent="0.25"/>
    <row r="826" s="64" customFormat="1" x14ac:dyDescent="0.25"/>
    <row r="827" s="64" customFormat="1" x14ac:dyDescent="0.25"/>
    <row r="828" s="64" customFormat="1" x14ac:dyDescent="0.25"/>
    <row r="829" s="64" customFormat="1" x14ac:dyDescent="0.25"/>
    <row r="830" s="64" customFormat="1" x14ac:dyDescent="0.25"/>
    <row r="831" s="64" customFormat="1" x14ac:dyDescent="0.25"/>
    <row r="832" s="64" customFormat="1" x14ac:dyDescent="0.25"/>
    <row r="833" s="64" customFormat="1" x14ac:dyDescent="0.25"/>
    <row r="834" s="64" customFormat="1" x14ac:dyDescent="0.25"/>
    <row r="835" s="64" customFormat="1" x14ac:dyDescent="0.25"/>
    <row r="836" s="64" customFormat="1" x14ac:dyDescent="0.25"/>
    <row r="837" s="64" customFormat="1" x14ac:dyDescent="0.25"/>
    <row r="838" s="64" customFormat="1" x14ac:dyDescent="0.25"/>
    <row r="839" s="64" customFormat="1" x14ac:dyDescent="0.25"/>
    <row r="840" s="64" customFormat="1" x14ac:dyDescent="0.25"/>
    <row r="841" s="64" customFormat="1" x14ac:dyDescent="0.25"/>
    <row r="842" s="64" customFormat="1" x14ac:dyDescent="0.25"/>
    <row r="843" s="64" customFormat="1" x14ac:dyDescent="0.25"/>
    <row r="844" s="64" customFormat="1" x14ac:dyDescent="0.25"/>
    <row r="845" s="64" customFormat="1" x14ac:dyDescent="0.25"/>
    <row r="846" s="64" customFormat="1" x14ac:dyDescent="0.25"/>
    <row r="847" s="64" customFormat="1" x14ac:dyDescent="0.25"/>
    <row r="848" s="64" customFormat="1" x14ac:dyDescent="0.25"/>
    <row r="849" s="64" customFormat="1" x14ac:dyDescent="0.25"/>
    <row r="850" s="64" customFormat="1" x14ac:dyDescent="0.25"/>
    <row r="851" s="64" customFormat="1" x14ac:dyDescent="0.25"/>
    <row r="852" s="64" customFormat="1" x14ac:dyDescent="0.25"/>
    <row r="853" s="64" customFormat="1" x14ac:dyDescent="0.25"/>
    <row r="854" s="64" customFormat="1" x14ac:dyDescent="0.25"/>
    <row r="855" s="64" customFormat="1" x14ac:dyDescent="0.25"/>
    <row r="856" s="64" customFormat="1" x14ac:dyDescent="0.25"/>
    <row r="857" s="64" customFormat="1" x14ac:dyDescent="0.25"/>
    <row r="858" s="64" customFormat="1" x14ac:dyDescent="0.25"/>
    <row r="859" s="64" customFormat="1" x14ac:dyDescent="0.25"/>
    <row r="860" s="64" customFormat="1" x14ac:dyDescent="0.25"/>
    <row r="861" s="64" customFormat="1" x14ac:dyDescent="0.25"/>
    <row r="862" s="64" customFormat="1" x14ac:dyDescent="0.25"/>
    <row r="863" s="64" customFormat="1" x14ac:dyDescent="0.25"/>
    <row r="864" s="64" customFormat="1" x14ac:dyDescent="0.25"/>
    <row r="865" s="64" customFormat="1" x14ac:dyDescent="0.25"/>
    <row r="866" s="64" customFormat="1" x14ac:dyDescent="0.25"/>
    <row r="867" s="64" customFormat="1" x14ac:dyDescent="0.25"/>
    <row r="868" s="64" customFormat="1" x14ac:dyDescent="0.25"/>
    <row r="869" s="64" customFormat="1" x14ac:dyDescent="0.25"/>
    <row r="870" s="64" customFormat="1" x14ac:dyDescent="0.25"/>
    <row r="871" s="64" customFormat="1" x14ac:dyDescent="0.25"/>
    <row r="872" s="64" customFormat="1" x14ac:dyDescent="0.25"/>
    <row r="873" s="64" customFormat="1" x14ac:dyDescent="0.25"/>
    <row r="874" s="64" customFormat="1" x14ac:dyDescent="0.25"/>
    <row r="875" s="64" customFormat="1" x14ac:dyDescent="0.25"/>
    <row r="876" s="64" customFormat="1" x14ac:dyDescent="0.25"/>
    <row r="877" s="64" customFormat="1" x14ac:dyDescent="0.25"/>
    <row r="878" s="64" customFormat="1" x14ac:dyDescent="0.25"/>
    <row r="879" s="64" customFormat="1" x14ac:dyDescent="0.25"/>
    <row r="880" s="64" customFormat="1" x14ac:dyDescent="0.25"/>
    <row r="881" s="64" customFormat="1" x14ac:dyDescent="0.25"/>
    <row r="882" s="64" customFormat="1" x14ac:dyDescent="0.25"/>
    <row r="883" s="64" customFormat="1" x14ac:dyDescent="0.25"/>
    <row r="884" s="64" customFormat="1" x14ac:dyDescent="0.25"/>
    <row r="885" s="64" customFormat="1" x14ac:dyDescent="0.25"/>
    <row r="886" s="64" customFormat="1" x14ac:dyDescent="0.25"/>
    <row r="887" s="64" customFormat="1" x14ac:dyDescent="0.25"/>
    <row r="888" s="64" customFormat="1" x14ac:dyDescent="0.25"/>
    <row r="889" s="64" customFormat="1" x14ac:dyDescent="0.25"/>
    <row r="890" s="64" customFormat="1" x14ac:dyDescent="0.25"/>
    <row r="891" s="64" customFormat="1" x14ac:dyDescent="0.25"/>
    <row r="892" s="64" customFormat="1" x14ac:dyDescent="0.25"/>
    <row r="893" s="64" customFormat="1" x14ac:dyDescent="0.25"/>
    <row r="894" s="64" customFormat="1" x14ac:dyDescent="0.25"/>
    <row r="895" s="64" customFormat="1" x14ac:dyDescent="0.25"/>
    <row r="896" s="64" customFormat="1" x14ac:dyDescent="0.25"/>
    <row r="897" s="64" customFormat="1" x14ac:dyDescent="0.25"/>
    <row r="898" s="64" customFormat="1" x14ac:dyDescent="0.25"/>
    <row r="899" s="64" customFormat="1" x14ac:dyDescent="0.25"/>
    <row r="900" s="64" customFormat="1" x14ac:dyDescent="0.25"/>
    <row r="901" s="64" customFormat="1" x14ac:dyDescent="0.25"/>
    <row r="902" s="64" customFormat="1" x14ac:dyDescent="0.25"/>
    <row r="903" s="64" customFormat="1" x14ac:dyDescent="0.25"/>
    <row r="904" s="64" customFormat="1" x14ac:dyDescent="0.25"/>
    <row r="905" s="64" customFormat="1" x14ac:dyDescent="0.25"/>
    <row r="906" s="64" customFormat="1" x14ac:dyDescent="0.25"/>
    <row r="907" s="64" customFormat="1" x14ac:dyDescent="0.25"/>
    <row r="908" s="64" customFormat="1" x14ac:dyDescent="0.25"/>
    <row r="909" s="64" customFormat="1" x14ac:dyDescent="0.25"/>
    <row r="910" s="64" customFormat="1" x14ac:dyDescent="0.25"/>
    <row r="911" s="64" customFormat="1" x14ac:dyDescent="0.25"/>
    <row r="912" s="64" customFormat="1" x14ac:dyDescent="0.25"/>
    <row r="913" s="64" customFormat="1" x14ac:dyDescent="0.25"/>
    <row r="914" s="64" customFormat="1" x14ac:dyDescent="0.25"/>
    <row r="915" s="64" customFormat="1" x14ac:dyDescent="0.25"/>
    <row r="916" s="64" customFormat="1" x14ac:dyDescent="0.25"/>
    <row r="917" s="64" customFormat="1" x14ac:dyDescent="0.25"/>
    <row r="918" s="64" customFormat="1" x14ac:dyDescent="0.25"/>
    <row r="919" s="64" customFormat="1" x14ac:dyDescent="0.25"/>
    <row r="920" s="64" customFormat="1" x14ac:dyDescent="0.25"/>
    <row r="921" s="64" customFormat="1" x14ac:dyDescent="0.25"/>
    <row r="922" s="64" customFormat="1" x14ac:dyDescent="0.25"/>
    <row r="923" s="64" customFormat="1" x14ac:dyDescent="0.25"/>
    <row r="924" s="64" customFormat="1" x14ac:dyDescent="0.25"/>
    <row r="925" s="64" customFormat="1" x14ac:dyDescent="0.25"/>
    <row r="926" s="64" customFormat="1" x14ac:dyDescent="0.25"/>
    <row r="927" s="64" customFormat="1" x14ac:dyDescent="0.25"/>
    <row r="928" s="64" customFormat="1" x14ac:dyDescent="0.25"/>
    <row r="929" s="64" customFormat="1" x14ac:dyDescent="0.25"/>
    <row r="930" s="64" customFormat="1" x14ac:dyDescent="0.25"/>
    <row r="931" s="64" customFormat="1" x14ac:dyDescent="0.25"/>
    <row r="932" s="64" customFormat="1" x14ac:dyDescent="0.25"/>
    <row r="933" s="64" customFormat="1" x14ac:dyDescent="0.25"/>
    <row r="934" s="64" customFormat="1" x14ac:dyDescent="0.25"/>
    <row r="935" s="64" customFormat="1" x14ac:dyDescent="0.25"/>
    <row r="936" s="64" customFormat="1" x14ac:dyDescent="0.25"/>
    <row r="937" s="64" customFormat="1" x14ac:dyDescent="0.25"/>
    <row r="938" s="64" customFormat="1" x14ac:dyDescent="0.25"/>
    <row r="939" s="64" customFormat="1" x14ac:dyDescent="0.25"/>
    <row r="940" s="64" customFormat="1" x14ac:dyDescent="0.25"/>
    <row r="941" s="64" customFormat="1" x14ac:dyDescent="0.25"/>
    <row r="942" s="64" customFormat="1" x14ac:dyDescent="0.25"/>
    <row r="943" s="64" customFormat="1" x14ac:dyDescent="0.25"/>
    <row r="944" s="64" customFormat="1" x14ac:dyDescent="0.25"/>
    <row r="945" s="64" customFormat="1" x14ac:dyDescent="0.25"/>
    <row r="946" s="64" customFormat="1" x14ac:dyDescent="0.25"/>
    <row r="947" s="64" customFormat="1" x14ac:dyDescent="0.25"/>
    <row r="948" s="64" customFormat="1" x14ac:dyDescent="0.25"/>
    <row r="949" s="64" customFormat="1" x14ac:dyDescent="0.25"/>
    <row r="950" s="64" customFormat="1" x14ac:dyDescent="0.25"/>
    <row r="951" s="64" customFormat="1" x14ac:dyDescent="0.25"/>
    <row r="952" s="64" customFormat="1" x14ac:dyDescent="0.25"/>
    <row r="953" s="64" customFormat="1" x14ac:dyDescent="0.25"/>
    <row r="954" s="64" customFormat="1" x14ac:dyDescent="0.25"/>
    <row r="955" s="64" customFormat="1" x14ac:dyDescent="0.25"/>
    <row r="956" s="64" customFormat="1" x14ac:dyDescent="0.25"/>
    <row r="957" s="64" customFormat="1" x14ac:dyDescent="0.25"/>
    <row r="958" s="64" customFormat="1" x14ac:dyDescent="0.25"/>
    <row r="959" s="64" customFormat="1" x14ac:dyDescent="0.25"/>
    <row r="960" s="64" customFormat="1" x14ac:dyDescent="0.25"/>
    <row r="961" s="64" customFormat="1" x14ac:dyDescent="0.25"/>
    <row r="962" s="64" customFormat="1" x14ac:dyDescent="0.25"/>
    <row r="963" s="64" customFormat="1" x14ac:dyDescent="0.25"/>
    <row r="964" s="64" customFormat="1" x14ac:dyDescent="0.25"/>
    <row r="965" s="64" customFormat="1" x14ac:dyDescent="0.25"/>
    <row r="966" s="64" customFormat="1" x14ac:dyDescent="0.25"/>
    <row r="967" s="64" customFormat="1" x14ac:dyDescent="0.25"/>
    <row r="968" s="64" customFormat="1" x14ac:dyDescent="0.25"/>
    <row r="969" s="64" customFormat="1" x14ac:dyDescent="0.25"/>
    <row r="970" s="64" customFormat="1" x14ac:dyDescent="0.25"/>
    <row r="971" s="64" customFormat="1" x14ac:dyDescent="0.25"/>
    <row r="972" s="64" customFormat="1" x14ac:dyDescent="0.25"/>
    <row r="973" s="64" customFormat="1" x14ac:dyDescent="0.25"/>
    <row r="974" s="64" customFormat="1" x14ac:dyDescent="0.25"/>
    <row r="975" s="64" customFormat="1" x14ac:dyDescent="0.25"/>
    <row r="976" s="64" customFormat="1" x14ac:dyDescent="0.25"/>
    <row r="977" s="64" customFormat="1" x14ac:dyDescent="0.25"/>
    <row r="978" s="64" customFormat="1" x14ac:dyDescent="0.25"/>
    <row r="979" s="64" customFormat="1" x14ac:dyDescent="0.25"/>
    <row r="980" s="64" customFormat="1" x14ac:dyDescent="0.25"/>
    <row r="981" s="64" customFormat="1" x14ac:dyDescent="0.25"/>
    <row r="982" s="64" customFormat="1" x14ac:dyDescent="0.25"/>
    <row r="983" s="64" customFormat="1" x14ac:dyDescent="0.25"/>
    <row r="984" s="64" customFormat="1" x14ac:dyDescent="0.25"/>
    <row r="985" s="64" customFormat="1" x14ac:dyDescent="0.25"/>
    <row r="986" s="64" customFormat="1" x14ac:dyDescent="0.25"/>
    <row r="987" s="64" customFormat="1" x14ac:dyDescent="0.25"/>
    <row r="988" s="64" customFormat="1" x14ac:dyDescent="0.25"/>
    <row r="989" s="64" customFormat="1" x14ac:dyDescent="0.25"/>
    <row r="990" s="64" customFormat="1" x14ac:dyDescent="0.25"/>
    <row r="991" s="64" customFormat="1" x14ac:dyDescent="0.25"/>
    <row r="992" s="64" customFormat="1" x14ac:dyDescent="0.25"/>
    <row r="993" s="64" customFormat="1" x14ac:dyDescent="0.25"/>
    <row r="994" s="64" customFormat="1" x14ac:dyDescent="0.25"/>
    <row r="995" s="64" customFormat="1" x14ac:dyDescent="0.25"/>
    <row r="996" s="64" customFormat="1" x14ac:dyDescent="0.25"/>
    <row r="997" s="64" customFormat="1" x14ac:dyDescent="0.25"/>
    <row r="998" s="64" customFormat="1" x14ac:dyDescent="0.25"/>
    <row r="999" s="64" customFormat="1" x14ac:dyDescent="0.25"/>
    <row r="1000" s="64" customFormat="1" x14ac:dyDescent="0.25"/>
    <row r="1001" s="64" customFormat="1" x14ac:dyDescent="0.25"/>
    <row r="1002" s="64" customFormat="1" x14ac:dyDescent="0.25"/>
    <row r="1003" s="64" customFormat="1" x14ac:dyDescent="0.25"/>
    <row r="1004" s="64" customFormat="1" x14ac:dyDescent="0.25"/>
    <row r="1005" s="64" customFormat="1" x14ac:dyDescent="0.25"/>
    <row r="1006" s="64" customFormat="1" x14ac:dyDescent="0.25"/>
    <row r="1007" s="64" customFormat="1" x14ac:dyDescent="0.25"/>
    <row r="1008" s="64" customFormat="1" x14ac:dyDescent="0.25"/>
    <row r="1009" s="64" customFormat="1" x14ac:dyDescent="0.25"/>
    <row r="1010" s="64" customFormat="1" x14ac:dyDescent="0.25"/>
    <row r="1011" s="64" customFormat="1" x14ac:dyDescent="0.25"/>
    <row r="1012" s="64" customFormat="1" x14ac:dyDescent="0.25"/>
    <row r="1013" s="64" customFormat="1" x14ac:dyDescent="0.25"/>
    <row r="1014" s="64" customFormat="1" x14ac:dyDescent="0.25"/>
    <row r="1015" s="64" customFormat="1" x14ac:dyDescent="0.25"/>
    <row r="1016" s="64" customFormat="1" x14ac:dyDescent="0.25"/>
    <row r="1017" s="64" customFormat="1" x14ac:dyDescent="0.25"/>
    <row r="1018" s="64" customFormat="1" x14ac:dyDescent="0.25"/>
    <row r="1019" s="64" customFormat="1" x14ac:dyDescent="0.25"/>
    <row r="1020" s="64" customFormat="1" x14ac:dyDescent="0.25"/>
    <row r="1021" s="64" customFormat="1" x14ac:dyDescent="0.25"/>
    <row r="1022" s="64" customFormat="1" x14ac:dyDescent="0.25"/>
    <row r="1023" s="64" customFormat="1" x14ac:dyDescent="0.25"/>
    <row r="1024" s="64" customFormat="1" x14ac:dyDescent="0.25"/>
    <row r="1025" s="64" customFormat="1" x14ac:dyDescent="0.25"/>
    <row r="1026" s="64" customFormat="1" x14ac:dyDescent="0.25"/>
    <row r="1027" s="64" customFormat="1" x14ac:dyDescent="0.25"/>
    <row r="1028" s="64" customFormat="1" x14ac:dyDescent="0.25"/>
    <row r="1029" s="64" customFormat="1" x14ac:dyDescent="0.25"/>
    <row r="1030" s="64" customFormat="1" x14ac:dyDescent="0.25"/>
    <row r="1031" s="64" customFormat="1" x14ac:dyDescent="0.25"/>
    <row r="1032" s="64" customFormat="1" x14ac:dyDescent="0.25"/>
    <row r="1033" s="64" customFormat="1" x14ac:dyDescent="0.25"/>
    <row r="1034" s="64" customFormat="1" x14ac:dyDescent="0.25"/>
    <row r="1035" s="64" customFormat="1" x14ac:dyDescent="0.25"/>
    <row r="1036" s="64" customFormat="1" x14ac:dyDescent="0.25"/>
    <row r="1037" s="64" customFormat="1" x14ac:dyDescent="0.25"/>
    <row r="1038" s="64" customFormat="1" x14ac:dyDescent="0.25"/>
    <row r="1039" s="64" customFormat="1" x14ac:dyDescent="0.25"/>
    <row r="1040" s="64" customFormat="1" x14ac:dyDescent="0.25"/>
    <row r="1041" s="64" customFormat="1" x14ac:dyDescent="0.25"/>
    <row r="1042" s="64" customFormat="1" x14ac:dyDescent="0.25"/>
    <row r="1043" s="64" customFormat="1" x14ac:dyDescent="0.25"/>
    <row r="1044" s="64" customFormat="1" x14ac:dyDescent="0.25"/>
    <row r="1045" s="64" customFormat="1" x14ac:dyDescent="0.25"/>
    <row r="1046" s="64" customFormat="1" x14ac:dyDescent="0.25"/>
    <row r="1047" s="64" customFormat="1" x14ac:dyDescent="0.25"/>
    <row r="1048" s="64" customFormat="1" x14ac:dyDescent="0.25"/>
    <row r="1049" s="64" customFormat="1" x14ac:dyDescent="0.25"/>
    <row r="1050" s="64" customFormat="1" x14ac:dyDescent="0.25"/>
    <row r="1051" s="64" customFormat="1" x14ac:dyDescent="0.25"/>
    <row r="1052" s="64" customFormat="1" x14ac:dyDescent="0.25"/>
    <row r="1053" s="64" customFormat="1" x14ac:dyDescent="0.25"/>
    <row r="1054" s="64" customFormat="1" x14ac:dyDescent="0.25"/>
    <row r="1055" s="64" customFormat="1" x14ac:dyDescent="0.25"/>
    <row r="1056" s="64" customFormat="1" x14ac:dyDescent="0.25"/>
    <row r="1057" s="64" customFormat="1" x14ac:dyDescent="0.25"/>
    <row r="1058" s="64" customFormat="1" x14ac:dyDescent="0.25"/>
    <row r="1059" s="64" customFormat="1" x14ac:dyDescent="0.25"/>
    <row r="1060" s="64" customFormat="1" x14ac:dyDescent="0.25"/>
    <row r="1061" s="64" customFormat="1" x14ac:dyDescent="0.25"/>
    <row r="1062" s="64" customFormat="1" x14ac:dyDescent="0.25"/>
    <row r="1063" s="64" customFormat="1" x14ac:dyDescent="0.25"/>
    <row r="1064" s="64" customFormat="1" x14ac:dyDescent="0.25"/>
    <row r="1065" s="64" customFormat="1" x14ac:dyDescent="0.25"/>
    <row r="1066" s="64" customFormat="1" x14ac:dyDescent="0.25"/>
    <row r="1067" s="64" customFormat="1" x14ac:dyDescent="0.25"/>
    <row r="1068" s="64" customFormat="1" x14ac:dyDescent="0.25"/>
    <row r="1069" s="64" customFormat="1" x14ac:dyDescent="0.25"/>
    <row r="1070" s="64" customFormat="1" x14ac:dyDescent="0.25"/>
    <row r="1071" s="64" customFormat="1" x14ac:dyDescent="0.25"/>
    <row r="1072" s="64" customFormat="1" x14ac:dyDescent="0.25"/>
    <row r="1073" s="64" customFormat="1" x14ac:dyDescent="0.25"/>
    <row r="1074" s="64" customFormat="1" x14ac:dyDescent="0.25"/>
    <row r="1075" s="64" customFormat="1" x14ac:dyDescent="0.25"/>
    <row r="1076" s="64" customFormat="1" x14ac:dyDescent="0.25"/>
    <row r="1077" s="64" customFormat="1" x14ac:dyDescent="0.25"/>
    <row r="1078" s="64" customFormat="1" x14ac:dyDescent="0.25"/>
    <row r="1079" s="64" customFormat="1" x14ac:dyDescent="0.25"/>
    <row r="1080" s="64" customFormat="1" x14ac:dyDescent="0.25"/>
    <row r="1081" s="64" customFormat="1" x14ac:dyDescent="0.25"/>
    <row r="1082" s="64" customFormat="1" x14ac:dyDescent="0.25"/>
    <row r="1083" s="64" customFormat="1" x14ac:dyDescent="0.25"/>
    <row r="1084" s="64" customFormat="1" x14ac:dyDescent="0.25"/>
    <row r="1085" s="64" customFormat="1" x14ac:dyDescent="0.25"/>
    <row r="1086" s="64" customFormat="1" x14ac:dyDescent="0.25"/>
    <row r="1087" s="64" customFormat="1" x14ac:dyDescent="0.25"/>
    <row r="1088" s="64" customFormat="1" x14ac:dyDescent="0.25"/>
    <row r="1089" s="64" customFormat="1" x14ac:dyDescent="0.25"/>
    <row r="1090" s="64" customFormat="1" x14ac:dyDescent="0.25"/>
    <row r="1091" s="64" customFormat="1" x14ac:dyDescent="0.25"/>
    <row r="1092" s="64" customFormat="1" x14ac:dyDescent="0.25"/>
    <row r="1093" s="64" customFormat="1" x14ac:dyDescent="0.25"/>
    <row r="1094" s="64" customFormat="1" x14ac:dyDescent="0.25"/>
    <row r="1095" s="64" customFormat="1" x14ac:dyDescent="0.25"/>
    <row r="1096" s="64" customFormat="1" x14ac:dyDescent="0.25"/>
    <row r="1097" s="64" customFormat="1" x14ac:dyDescent="0.25"/>
    <row r="1098" s="64" customFormat="1" x14ac:dyDescent="0.25"/>
    <row r="1099" s="64" customFormat="1" x14ac:dyDescent="0.25"/>
    <row r="1100" s="64" customFormat="1" x14ac:dyDescent="0.25"/>
    <row r="1101" s="64" customFormat="1" x14ac:dyDescent="0.25"/>
    <row r="1102" s="64" customFormat="1" x14ac:dyDescent="0.25"/>
    <row r="1103" s="64" customFormat="1" x14ac:dyDescent="0.25"/>
    <row r="1104" s="64" customFormat="1" x14ac:dyDescent="0.25"/>
    <row r="1105" s="64" customFormat="1" x14ac:dyDescent="0.25"/>
    <row r="1106" s="64" customFormat="1" x14ac:dyDescent="0.25"/>
    <row r="1107" s="64" customFormat="1" x14ac:dyDescent="0.25"/>
    <row r="1108" s="64" customFormat="1" x14ac:dyDescent="0.25"/>
    <row r="1109" s="64" customFormat="1" x14ac:dyDescent="0.25"/>
    <row r="1110" s="64" customFormat="1" x14ac:dyDescent="0.25"/>
    <row r="1111" s="64" customFormat="1" x14ac:dyDescent="0.25"/>
    <row r="1112" s="64" customFormat="1" x14ac:dyDescent="0.25"/>
    <row r="1113" s="64" customFormat="1" x14ac:dyDescent="0.25"/>
    <row r="1114" s="64" customFormat="1" x14ac:dyDescent="0.25"/>
    <row r="1115" s="64" customFormat="1" x14ac:dyDescent="0.25"/>
    <row r="1116" s="64" customFormat="1" x14ac:dyDescent="0.25"/>
    <row r="1117" s="64" customFormat="1" x14ac:dyDescent="0.25"/>
    <row r="1118" s="64" customFormat="1" x14ac:dyDescent="0.25"/>
    <row r="1119" s="64" customFormat="1" x14ac:dyDescent="0.25"/>
    <row r="1120" s="64" customFormat="1" x14ac:dyDescent="0.25"/>
    <row r="1121" s="64" customFormat="1" x14ac:dyDescent="0.25"/>
    <row r="1122" s="64" customFormat="1" x14ac:dyDescent="0.25"/>
    <row r="1123" s="64" customFormat="1" x14ac:dyDescent="0.25"/>
    <row r="1124" s="64" customFormat="1" x14ac:dyDescent="0.25"/>
    <row r="1125" s="64" customFormat="1" x14ac:dyDescent="0.25"/>
    <row r="1126" s="64" customFormat="1" x14ac:dyDescent="0.25"/>
    <row r="1127" s="64" customFormat="1" x14ac:dyDescent="0.25"/>
    <row r="1128" s="64" customFormat="1" x14ac:dyDescent="0.25"/>
    <row r="1129" s="64" customFormat="1" x14ac:dyDescent="0.25"/>
    <row r="1130" s="64" customFormat="1" x14ac:dyDescent="0.25"/>
    <row r="1131" s="64" customFormat="1" x14ac:dyDescent="0.25"/>
    <row r="1132" s="64" customFormat="1" x14ac:dyDescent="0.25"/>
    <row r="1133" s="64" customFormat="1" x14ac:dyDescent="0.25"/>
    <row r="1134" s="64" customFormat="1" x14ac:dyDescent="0.25"/>
    <row r="1135" s="64" customFormat="1" x14ac:dyDescent="0.25"/>
    <row r="1136" s="64" customFormat="1" x14ac:dyDescent="0.25"/>
    <row r="1137" s="64" customFormat="1" x14ac:dyDescent="0.25"/>
    <row r="1138" s="64" customFormat="1" x14ac:dyDescent="0.25"/>
    <row r="1139" s="64" customFormat="1" x14ac:dyDescent="0.25"/>
    <row r="1140" s="64" customFormat="1" x14ac:dyDescent="0.25"/>
    <row r="1141" s="64" customFormat="1" x14ac:dyDescent="0.25"/>
    <row r="1142" s="64" customFormat="1" x14ac:dyDescent="0.25"/>
    <row r="1143" s="64" customFormat="1" x14ac:dyDescent="0.25"/>
    <row r="1144" s="64" customFormat="1" x14ac:dyDescent="0.25"/>
    <row r="1145" s="64" customFormat="1" x14ac:dyDescent="0.25"/>
    <row r="1146" s="64" customFormat="1" x14ac:dyDescent="0.25"/>
    <row r="1147" s="64" customFormat="1" x14ac:dyDescent="0.25"/>
    <row r="1148" s="64" customFormat="1" x14ac:dyDescent="0.25"/>
    <row r="1149" s="64" customFormat="1" x14ac:dyDescent="0.25"/>
    <row r="1150" s="64" customFormat="1" x14ac:dyDescent="0.25"/>
    <row r="1151" s="64" customFormat="1" x14ac:dyDescent="0.25"/>
    <row r="1152" s="64" customFormat="1" x14ac:dyDescent="0.25"/>
    <row r="1153" s="64" customFormat="1" x14ac:dyDescent="0.25"/>
    <row r="1154" s="64" customFormat="1" x14ac:dyDescent="0.25"/>
    <row r="1155" s="64" customFormat="1" x14ac:dyDescent="0.25"/>
    <row r="1156" s="64" customFormat="1" x14ac:dyDescent="0.25"/>
    <row r="1157" s="64" customFormat="1" x14ac:dyDescent="0.25"/>
    <row r="1158" s="64" customFormat="1" x14ac:dyDescent="0.25"/>
    <row r="1159" s="64" customFormat="1" x14ac:dyDescent="0.25"/>
    <row r="1160" s="64" customFormat="1" x14ac:dyDescent="0.25"/>
    <row r="1161" s="64" customFormat="1" x14ac:dyDescent="0.25"/>
    <row r="1162" s="64" customFormat="1" x14ac:dyDescent="0.25"/>
    <row r="1163" s="64" customFormat="1" x14ac:dyDescent="0.25"/>
    <row r="1164" s="64" customFormat="1" x14ac:dyDescent="0.25"/>
    <row r="1165" s="64" customFormat="1" x14ac:dyDescent="0.25"/>
    <row r="1166" s="64" customFormat="1" x14ac:dyDescent="0.25"/>
    <row r="1167" s="64" customFormat="1" x14ac:dyDescent="0.25"/>
    <row r="1168" s="64" customFormat="1" x14ac:dyDescent="0.25"/>
    <row r="1169" s="64" customFormat="1" x14ac:dyDescent="0.25"/>
    <row r="1170" s="64" customFormat="1" x14ac:dyDescent="0.25"/>
    <row r="1171" s="64" customFormat="1" x14ac:dyDescent="0.25"/>
    <row r="1172" s="64" customFormat="1" x14ac:dyDescent="0.25"/>
    <row r="1173" s="64" customFormat="1" x14ac:dyDescent="0.25"/>
    <row r="1174" s="64" customFormat="1" x14ac:dyDescent="0.25"/>
    <row r="1175" s="64" customFormat="1" x14ac:dyDescent="0.25"/>
    <row r="1176" s="64" customFormat="1" x14ac:dyDescent="0.25"/>
    <row r="1177" s="64" customFormat="1" x14ac:dyDescent="0.25"/>
    <row r="1178" s="64" customFormat="1" x14ac:dyDescent="0.25"/>
    <row r="1179" s="64" customFormat="1" x14ac:dyDescent="0.25"/>
    <row r="1180" s="64" customFormat="1" x14ac:dyDescent="0.25"/>
    <row r="1181" s="64" customFormat="1" x14ac:dyDescent="0.25"/>
    <row r="1182" s="64" customFormat="1" x14ac:dyDescent="0.25"/>
    <row r="1183" s="64" customFormat="1" x14ac:dyDescent="0.25"/>
    <row r="1184" s="64" customFormat="1" x14ac:dyDescent="0.25"/>
    <row r="1185" s="64" customFormat="1" x14ac:dyDescent="0.25"/>
    <row r="1186" s="64" customFormat="1" x14ac:dyDescent="0.25"/>
    <row r="1187" s="64" customFormat="1" x14ac:dyDescent="0.25"/>
    <row r="1188" s="64" customFormat="1" x14ac:dyDescent="0.25"/>
    <row r="1189" s="64" customFormat="1" x14ac:dyDescent="0.25"/>
    <row r="1190" s="64" customFormat="1" x14ac:dyDescent="0.25"/>
    <row r="1191" s="64" customFormat="1" x14ac:dyDescent="0.25"/>
    <row r="1192" s="64" customFormat="1" x14ac:dyDescent="0.25"/>
    <row r="1193" s="64" customFormat="1" x14ac:dyDescent="0.25"/>
    <row r="1194" s="64" customFormat="1" x14ac:dyDescent="0.25"/>
    <row r="1195" s="64" customFormat="1" x14ac:dyDescent="0.25"/>
    <row r="1196" s="64" customFormat="1" x14ac:dyDescent="0.25"/>
    <row r="1197" s="64" customFormat="1" x14ac:dyDescent="0.25"/>
    <row r="1198" s="64" customFormat="1" x14ac:dyDescent="0.25"/>
    <row r="1199" s="64" customFormat="1" x14ac:dyDescent="0.25"/>
    <row r="1200" s="64" customFormat="1" x14ac:dyDescent="0.25"/>
    <row r="1201" s="64" customFormat="1" x14ac:dyDescent="0.25"/>
    <row r="1202" s="64" customFormat="1" x14ac:dyDescent="0.25"/>
    <row r="1203" s="64" customFormat="1" x14ac:dyDescent="0.25"/>
    <row r="1204" s="64" customFormat="1" x14ac:dyDescent="0.25"/>
    <row r="1205" s="64" customFormat="1" x14ac:dyDescent="0.25"/>
    <row r="1206" s="64" customFormat="1" x14ac:dyDescent="0.25"/>
    <row r="1207" s="64" customFormat="1" x14ac:dyDescent="0.25"/>
    <row r="1208" s="64" customFormat="1" x14ac:dyDescent="0.25"/>
    <row r="1209" s="64" customFormat="1" x14ac:dyDescent="0.25"/>
    <row r="1210" s="64" customFormat="1" x14ac:dyDescent="0.25"/>
    <row r="1211" s="64" customFormat="1" x14ac:dyDescent="0.25"/>
    <row r="1212" s="64" customFormat="1" x14ac:dyDescent="0.25"/>
    <row r="1213" s="64" customFormat="1" x14ac:dyDescent="0.25"/>
    <row r="1214" s="64" customFormat="1" x14ac:dyDescent="0.25"/>
    <row r="1215" s="64" customFormat="1" x14ac:dyDescent="0.25"/>
    <row r="1216" s="64" customFormat="1" x14ac:dyDescent="0.25"/>
    <row r="1217" s="64" customFormat="1" x14ac:dyDescent="0.25"/>
    <row r="1218" s="64" customFormat="1" x14ac:dyDescent="0.25"/>
    <row r="1219" s="64" customFormat="1" x14ac:dyDescent="0.25"/>
    <row r="1220" s="64" customFormat="1" x14ac:dyDescent="0.25"/>
    <row r="1221" s="64" customFormat="1" x14ac:dyDescent="0.25"/>
    <row r="1222" s="64" customFormat="1" x14ac:dyDescent="0.25"/>
    <row r="1223" s="64" customFormat="1" x14ac:dyDescent="0.25"/>
    <row r="1224" s="64" customFormat="1" x14ac:dyDescent="0.25"/>
    <row r="1225" s="64" customFormat="1" x14ac:dyDescent="0.25"/>
    <row r="1226" s="64" customFormat="1" x14ac:dyDescent="0.25"/>
    <row r="1227" s="64" customFormat="1" x14ac:dyDescent="0.25"/>
    <row r="1228" s="64" customFormat="1" x14ac:dyDescent="0.25"/>
    <row r="1229" s="64" customFormat="1" x14ac:dyDescent="0.25"/>
    <row r="1230" s="64" customFormat="1" x14ac:dyDescent="0.25"/>
    <row r="1231" s="64" customFormat="1" x14ac:dyDescent="0.25"/>
    <row r="1232" s="64" customFormat="1" x14ac:dyDescent="0.25"/>
    <row r="1233" s="64" customFormat="1" x14ac:dyDescent="0.25"/>
    <row r="1234" s="64" customFormat="1" x14ac:dyDescent="0.25"/>
    <row r="1235" s="64" customFormat="1" x14ac:dyDescent="0.25"/>
    <row r="1236" s="64" customFormat="1" x14ac:dyDescent="0.25"/>
    <row r="1237" s="64" customFormat="1" x14ac:dyDescent="0.25"/>
    <row r="1238" s="64" customFormat="1" x14ac:dyDescent="0.25"/>
    <row r="1239" s="64" customFormat="1" x14ac:dyDescent="0.25"/>
    <row r="1240" s="64" customFormat="1" x14ac:dyDescent="0.25"/>
    <row r="1241" s="64" customFormat="1" x14ac:dyDescent="0.25"/>
    <row r="1242" s="64" customFormat="1" x14ac:dyDescent="0.25"/>
    <row r="1243" s="64" customFormat="1" x14ac:dyDescent="0.25"/>
    <row r="1244" s="64" customFormat="1" x14ac:dyDescent="0.25"/>
    <row r="1245" s="64" customFormat="1" x14ac:dyDescent="0.25"/>
    <row r="1246" s="64" customFormat="1" x14ac:dyDescent="0.25"/>
    <row r="1247" s="64" customFormat="1" x14ac:dyDescent="0.25"/>
    <row r="1248" s="64" customFormat="1" x14ac:dyDescent="0.25"/>
    <row r="1249" s="64" customFormat="1" x14ac:dyDescent="0.25"/>
    <row r="1250" s="64" customFormat="1" x14ac:dyDescent="0.25"/>
    <row r="1251" s="64" customFormat="1" x14ac:dyDescent="0.25"/>
    <row r="1252" s="64" customFormat="1" x14ac:dyDescent="0.25"/>
    <row r="1253" s="64" customFormat="1" x14ac:dyDescent="0.25"/>
    <row r="1254" s="64" customFormat="1" x14ac:dyDescent="0.25"/>
    <row r="1255" s="64" customFormat="1" x14ac:dyDescent="0.25"/>
    <row r="1256" s="64" customFormat="1" x14ac:dyDescent="0.25"/>
    <row r="1257" s="64" customFormat="1" x14ac:dyDescent="0.25"/>
    <row r="1258" s="64" customFormat="1" x14ac:dyDescent="0.25"/>
    <row r="1259" s="64" customFormat="1" x14ac:dyDescent="0.25"/>
    <row r="1260" s="64" customFormat="1" x14ac:dyDescent="0.25"/>
    <row r="1261" s="64" customFormat="1" x14ac:dyDescent="0.25"/>
    <row r="1262" s="64" customFormat="1" x14ac:dyDescent="0.25"/>
    <row r="1263" s="64" customFormat="1" x14ac:dyDescent="0.25"/>
    <row r="1264" s="64" customFormat="1" x14ac:dyDescent="0.25"/>
    <row r="1265" s="64" customFormat="1" x14ac:dyDescent="0.25"/>
    <row r="1266" s="64" customFormat="1" x14ac:dyDescent="0.25"/>
    <row r="1267" s="64" customFormat="1" x14ac:dyDescent="0.25"/>
    <row r="1268" s="64" customFormat="1" x14ac:dyDescent="0.25"/>
    <row r="1269" s="64" customFormat="1" x14ac:dyDescent="0.25"/>
    <row r="1270" s="64" customFormat="1" x14ac:dyDescent="0.25"/>
    <row r="1271" s="64" customFormat="1" x14ac:dyDescent="0.25"/>
    <row r="1272" s="64" customFormat="1" x14ac:dyDescent="0.25"/>
    <row r="1273" s="64" customFormat="1" x14ac:dyDescent="0.25"/>
    <row r="1274" s="64" customFormat="1" x14ac:dyDescent="0.25"/>
    <row r="1275" s="64" customFormat="1" x14ac:dyDescent="0.25"/>
    <row r="1276" s="64" customFormat="1" x14ac:dyDescent="0.25"/>
    <row r="1277" s="64" customFormat="1" x14ac:dyDescent="0.25"/>
    <row r="1278" s="64" customFormat="1" x14ac:dyDescent="0.25"/>
    <row r="1279" s="64" customFormat="1" x14ac:dyDescent="0.25"/>
    <row r="1280" s="64" customFormat="1" x14ac:dyDescent="0.25"/>
    <row r="1281" s="64" customFormat="1" x14ac:dyDescent="0.25"/>
    <row r="1282" s="64" customFormat="1" x14ac:dyDescent="0.25"/>
    <row r="1283" s="64" customFormat="1" x14ac:dyDescent="0.25"/>
    <row r="1284" s="64" customFormat="1" x14ac:dyDescent="0.25"/>
    <row r="1285" s="64" customFormat="1" x14ac:dyDescent="0.25"/>
    <row r="1286" s="64" customFormat="1" x14ac:dyDescent="0.25"/>
    <row r="1287" s="64" customFormat="1" x14ac:dyDescent="0.25"/>
    <row r="1288" s="64" customFormat="1" x14ac:dyDescent="0.25"/>
    <row r="1289" s="64" customFormat="1" x14ac:dyDescent="0.25"/>
    <row r="1290" s="64" customFormat="1" x14ac:dyDescent="0.25"/>
    <row r="1291" s="64" customFormat="1" x14ac:dyDescent="0.25"/>
    <row r="1292" s="64" customFormat="1" x14ac:dyDescent="0.25"/>
    <row r="1293" s="64" customFormat="1" x14ac:dyDescent="0.25"/>
    <row r="1294" s="64" customFormat="1" x14ac:dyDescent="0.25"/>
    <row r="1295" s="64" customFormat="1" x14ac:dyDescent="0.25"/>
    <row r="1296" s="64" customFormat="1" x14ac:dyDescent="0.25"/>
    <row r="1297" s="64" customFormat="1" x14ac:dyDescent="0.25"/>
    <row r="1298" s="64" customFormat="1" x14ac:dyDescent="0.25"/>
    <row r="1299" s="64" customFormat="1" x14ac:dyDescent="0.25"/>
    <row r="1300" s="64" customFormat="1" x14ac:dyDescent="0.25"/>
    <row r="1301" s="64" customFormat="1" x14ac:dyDescent="0.25"/>
    <row r="1302" s="64" customFormat="1" x14ac:dyDescent="0.25"/>
    <row r="1303" s="64" customFormat="1" x14ac:dyDescent="0.25"/>
    <row r="1304" s="64" customFormat="1" x14ac:dyDescent="0.25"/>
    <row r="1305" s="64" customFormat="1" x14ac:dyDescent="0.25"/>
    <row r="1306" s="64" customFormat="1" x14ac:dyDescent="0.25"/>
    <row r="1307" s="64" customFormat="1" x14ac:dyDescent="0.25"/>
    <row r="1308" s="64" customFormat="1" x14ac:dyDescent="0.25"/>
    <row r="1309" s="64" customFormat="1" x14ac:dyDescent="0.25"/>
    <row r="1310" s="64" customFormat="1" x14ac:dyDescent="0.25"/>
    <row r="1311" s="64" customFormat="1" x14ac:dyDescent="0.25"/>
    <row r="1312" s="64" customFormat="1" x14ac:dyDescent="0.25"/>
    <row r="1313" s="64" customFormat="1" x14ac:dyDescent="0.25"/>
    <row r="1314" s="64" customFormat="1" x14ac:dyDescent="0.25"/>
    <row r="1315" s="64" customFormat="1" x14ac:dyDescent="0.25"/>
    <row r="1316" s="64" customFormat="1" x14ac:dyDescent="0.25"/>
    <row r="1317" s="64" customFormat="1" x14ac:dyDescent="0.25"/>
    <row r="1318" s="64" customFormat="1" x14ac:dyDescent="0.25"/>
    <row r="1319" s="64" customFormat="1" x14ac:dyDescent="0.25"/>
    <row r="1320" s="64" customFormat="1" x14ac:dyDescent="0.25"/>
    <row r="1321" s="64" customFormat="1" x14ac:dyDescent="0.25"/>
    <row r="1322" s="64" customFormat="1" x14ac:dyDescent="0.25"/>
    <row r="1323" s="64" customFormat="1" x14ac:dyDescent="0.25"/>
    <row r="1324" s="64" customFormat="1" x14ac:dyDescent="0.25"/>
    <row r="1325" s="64" customFormat="1" x14ac:dyDescent="0.25"/>
    <row r="1326" s="64" customFormat="1" x14ac:dyDescent="0.25"/>
    <row r="1327" s="64" customFormat="1" x14ac:dyDescent="0.25"/>
    <row r="1328" s="64" customFormat="1" x14ac:dyDescent="0.25"/>
    <row r="1329" s="64" customFormat="1" x14ac:dyDescent="0.25"/>
    <row r="1330" s="64" customFormat="1" x14ac:dyDescent="0.25"/>
    <row r="1331" s="64" customFormat="1" x14ac:dyDescent="0.25"/>
    <row r="1332" s="64" customFormat="1" x14ac:dyDescent="0.25"/>
    <row r="1333" s="64" customFormat="1" x14ac:dyDescent="0.25"/>
    <row r="1334" s="64" customFormat="1" x14ac:dyDescent="0.25"/>
    <row r="1335" s="64" customFormat="1" x14ac:dyDescent="0.25"/>
    <row r="1336" s="64" customFormat="1" x14ac:dyDescent="0.25"/>
    <row r="1337" s="64" customFormat="1" x14ac:dyDescent="0.25"/>
    <row r="1338" s="64" customFormat="1" x14ac:dyDescent="0.25"/>
    <row r="1339" s="64" customFormat="1" x14ac:dyDescent="0.25"/>
    <row r="1340" s="64" customFormat="1" x14ac:dyDescent="0.25"/>
    <row r="1341" s="64" customFormat="1" x14ac:dyDescent="0.25"/>
    <row r="1342" s="64" customFormat="1" x14ac:dyDescent="0.25"/>
    <row r="1343" s="64" customFormat="1" x14ac:dyDescent="0.25"/>
    <row r="1344" s="64" customFormat="1" x14ac:dyDescent="0.25"/>
    <row r="1345" s="64" customFormat="1" x14ac:dyDescent="0.25"/>
    <row r="1346" s="64" customFormat="1" x14ac:dyDescent="0.25"/>
    <row r="1347" s="64" customFormat="1" x14ac:dyDescent="0.25"/>
    <row r="1348" s="64" customFormat="1" x14ac:dyDescent="0.25"/>
    <row r="1349" s="64" customFormat="1" x14ac:dyDescent="0.25"/>
    <row r="1350" s="64" customFormat="1" x14ac:dyDescent="0.25"/>
    <row r="1351" s="64" customFormat="1" x14ac:dyDescent="0.25"/>
    <row r="1352" s="64" customFormat="1" x14ac:dyDescent="0.25"/>
    <row r="1353" s="64" customFormat="1" x14ac:dyDescent="0.25"/>
    <row r="1354" s="64" customFormat="1" x14ac:dyDescent="0.25"/>
    <row r="1355" s="64" customFormat="1" x14ac:dyDescent="0.25"/>
    <row r="1356" s="64" customFormat="1" x14ac:dyDescent="0.25"/>
    <row r="1357" s="64" customFormat="1" x14ac:dyDescent="0.25"/>
    <row r="1358" s="64" customFormat="1" x14ac:dyDescent="0.25"/>
    <row r="1359" s="64" customFormat="1" x14ac:dyDescent="0.25"/>
    <row r="1360" s="64" customFormat="1" x14ac:dyDescent="0.25"/>
    <row r="1361" s="64" customFormat="1" x14ac:dyDescent="0.25"/>
    <row r="1362" s="64" customFormat="1" x14ac:dyDescent="0.25"/>
    <row r="1363" s="64" customFormat="1" x14ac:dyDescent="0.25"/>
    <row r="1364" s="64" customFormat="1" x14ac:dyDescent="0.25"/>
    <row r="1365" s="64" customFormat="1" x14ac:dyDescent="0.25"/>
    <row r="1366" s="64" customFormat="1" x14ac:dyDescent="0.25"/>
    <row r="1367" s="64" customFormat="1" x14ac:dyDescent="0.25"/>
    <row r="1368" s="64" customFormat="1" x14ac:dyDescent="0.25"/>
    <row r="1369" s="64" customFormat="1" x14ac:dyDescent="0.25"/>
    <row r="1370" s="64" customFormat="1" x14ac:dyDescent="0.25"/>
    <row r="1371" s="64" customFormat="1" x14ac:dyDescent="0.25"/>
    <row r="1372" s="64" customFormat="1" x14ac:dyDescent="0.25"/>
    <row r="1373" s="64" customFormat="1" x14ac:dyDescent="0.25"/>
    <row r="1374" s="64" customFormat="1" x14ac:dyDescent="0.25"/>
    <row r="1375" s="64" customFormat="1" x14ac:dyDescent="0.25"/>
    <row r="1376" s="64" customFormat="1" x14ac:dyDescent="0.25"/>
    <row r="1377" s="64" customFormat="1" x14ac:dyDescent="0.25"/>
    <row r="1378" s="64" customFormat="1" x14ac:dyDescent="0.25"/>
    <row r="1379" s="64" customFormat="1" x14ac:dyDescent="0.25"/>
    <row r="1380" s="64" customFormat="1" x14ac:dyDescent="0.25"/>
    <row r="1381" s="64" customFormat="1" x14ac:dyDescent="0.25"/>
    <row r="1382" s="64" customFormat="1" x14ac:dyDescent="0.25"/>
    <row r="1383" s="64" customFormat="1" x14ac:dyDescent="0.25"/>
    <row r="1384" s="64" customFormat="1" x14ac:dyDescent="0.25"/>
    <row r="1385" s="64" customFormat="1" x14ac:dyDescent="0.25"/>
    <row r="1386" s="64" customFormat="1" x14ac:dyDescent="0.25"/>
    <row r="1387" s="64" customFormat="1" x14ac:dyDescent="0.25"/>
    <row r="1388" s="64" customFormat="1" x14ac:dyDescent="0.25"/>
    <row r="1389" s="64" customFormat="1" x14ac:dyDescent="0.25"/>
    <row r="1390" s="64" customFormat="1" x14ac:dyDescent="0.25"/>
    <row r="1391" s="64" customFormat="1" x14ac:dyDescent="0.25"/>
    <row r="1392" s="64" customFormat="1" x14ac:dyDescent="0.25"/>
    <row r="1393" s="64" customFormat="1" x14ac:dyDescent="0.25"/>
    <row r="1394" s="64" customFormat="1" x14ac:dyDescent="0.25"/>
    <row r="1395" s="64" customFormat="1" x14ac:dyDescent="0.25"/>
    <row r="1396" s="64" customFormat="1" x14ac:dyDescent="0.25"/>
    <row r="1397" s="64" customFormat="1" x14ac:dyDescent="0.25"/>
    <row r="1398" s="64" customFormat="1" x14ac:dyDescent="0.25"/>
    <row r="1399" s="64" customFormat="1" x14ac:dyDescent="0.25"/>
    <row r="1400" s="64" customFormat="1" x14ac:dyDescent="0.25"/>
    <row r="1401" s="64" customFormat="1" x14ac:dyDescent="0.25"/>
    <row r="1402" s="64" customFormat="1" x14ac:dyDescent="0.25"/>
    <row r="1403" s="64" customFormat="1" x14ac:dyDescent="0.25"/>
    <row r="1404" s="64" customFormat="1" x14ac:dyDescent="0.25"/>
    <row r="1405" s="64" customFormat="1" x14ac:dyDescent="0.25"/>
    <row r="1406" s="64" customFormat="1" x14ac:dyDescent="0.25"/>
    <row r="1407" s="64" customFormat="1" x14ac:dyDescent="0.25"/>
    <row r="1408" s="64" customFormat="1" x14ac:dyDescent="0.25"/>
    <row r="1409" s="64" customFormat="1" x14ac:dyDescent="0.25"/>
    <row r="1410" s="64" customFormat="1" x14ac:dyDescent="0.25"/>
    <row r="1411" s="64" customFormat="1" x14ac:dyDescent="0.25"/>
    <row r="1412" s="64" customFormat="1" x14ac:dyDescent="0.25"/>
    <row r="1413" s="64" customFormat="1" x14ac:dyDescent="0.25"/>
    <row r="1414" s="64" customFormat="1" x14ac:dyDescent="0.25"/>
    <row r="1415" s="64" customFormat="1" x14ac:dyDescent="0.25"/>
    <row r="1416" s="64" customFormat="1" x14ac:dyDescent="0.25"/>
    <row r="1417" s="64" customFormat="1" x14ac:dyDescent="0.25"/>
    <row r="1418" s="64" customFormat="1" x14ac:dyDescent="0.25"/>
    <row r="1419" s="64" customFormat="1" x14ac:dyDescent="0.25"/>
    <row r="1420" s="64" customFormat="1" x14ac:dyDescent="0.25"/>
    <row r="1421" s="64" customFormat="1" x14ac:dyDescent="0.25"/>
    <row r="1422" s="64" customFormat="1" x14ac:dyDescent="0.25"/>
    <row r="1423" s="64" customFormat="1" x14ac:dyDescent="0.25"/>
    <row r="1424" s="64" customFormat="1" x14ac:dyDescent="0.25"/>
    <row r="1425" s="64" customFormat="1" x14ac:dyDescent="0.25"/>
    <row r="1426" s="64" customFormat="1" x14ac:dyDescent="0.25"/>
    <row r="1427" s="64" customFormat="1" x14ac:dyDescent="0.25"/>
    <row r="1428" s="64" customFormat="1" x14ac:dyDescent="0.25"/>
    <row r="1429" s="64" customFormat="1" x14ac:dyDescent="0.25"/>
    <row r="1430" s="64" customFormat="1" x14ac:dyDescent="0.25"/>
    <row r="1431" s="64" customFormat="1" x14ac:dyDescent="0.25"/>
    <row r="1432" s="64" customFormat="1" x14ac:dyDescent="0.25"/>
    <row r="1433" s="64" customFormat="1" x14ac:dyDescent="0.25"/>
    <row r="1434" s="64" customFormat="1" x14ac:dyDescent="0.25"/>
    <row r="1435" s="64" customFormat="1" x14ac:dyDescent="0.25"/>
    <row r="1436" s="64" customFormat="1" x14ac:dyDescent="0.25"/>
    <row r="1437" s="64" customFormat="1" x14ac:dyDescent="0.25"/>
    <row r="1438" s="64" customFormat="1" x14ac:dyDescent="0.25"/>
    <row r="1439" s="64" customFormat="1" x14ac:dyDescent="0.25"/>
    <row r="1440" s="64" customFormat="1" x14ac:dyDescent="0.25"/>
    <row r="1441" s="64" customFormat="1" x14ac:dyDescent="0.25"/>
    <row r="1442" s="64" customFormat="1" x14ac:dyDescent="0.25"/>
    <row r="1443" s="64" customFormat="1" x14ac:dyDescent="0.25"/>
    <row r="1444" s="64" customFormat="1" x14ac:dyDescent="0.25"/>
    <row r="1445" s="64" customFormat="1" x14ac:dyDescent="0.25"/>
    <row r="1446" s="64" customFormat="1" x14ac:dyDescent="0.25"/>
    <row r="1447" s="64" customFormat="1" x14ac:dyDescent="0.25"/>
    <row r="1448" s="64" customFormat="1" x14ac:dyDescent="0.25"/>
    <row r="1449" s="64" customFormat="1" x14ac:dyDescent="0.25"/>
    <row r="1450" s="64" customFormat="1" x14ac:dyDescent="0.25"/>
    <row r="1451" s="64" customFormat="1" x14ac:dyDescent="0.25"/>
    <row r="1452" s="64" customFormat="1" x14ac:dyDescent="0.25"/>
    <row r="1453" s="64" customFormat="1" x14ac:dyDescent="0.25"/>
    <row r="1454" s="64" customFormat="1" x14ac:dyDescent="0.25"/>
    <row r="1455" s="64" customFormat="1" x14ac:dyDescent="0.25"/>
    <row r="1456" s="64" customFormat="1" x14ac:dyDescent="0.25"/>
    <row r="1457" s="64" customFormat="1" x14ac:dyDescent="0.25"/>
    <row r="1458" s="64" customFormat="1" x14ac:dyDescent="0.25"/>
    <row r="1459" s="64" customFormat="1" x14ac:dyDescent="0.25"/>
    <row r="1460" s="64" customFormat="1" x14ac:dyDescent="0.25"/>
    <row r="1461" s="64" customFormat="1" x14ac:dyDescent="0.25"/>
    <row r="1462" s="64" customFormat="1" x14ac:dyDescent="0.25"/>
    <row r="1463" s="64" customFormat="1" x14ac:dyDescent="0.25"/>
    <row r="1464" s="64" customFormat="1" x14ac:dyDescent="0.25"/>
    <row r="1465" s="64" customFormat="1" x14ac:dyDescent="0.25"/>
    <row r="1466" s="64" customFormat="1" x14ac:dyDescent="0.25"/>
    <row r="1467" s="64" customFormat="1" x14ac:dyDescent="0.25"/>
    <row r="1468" s="64" customFormat="1" x14ac:dyDescent="0.25"/>
    <row r="1469" s="64" customFormat="1" x14ac:dyDescent="0.25"/>
    <row r="1470" s="64" customFormat="1" x14ac:dyDescent="0.25"/>
    <row r="1471" s="64" customFormat="1" x14ac:dyDescent="0.25"/>
    <row r="1472" s="64" customFormat="1" x14ac:dyDescent="0.25"/>
    <row r="1473" s="64" customFormat="1" x14ac:dyDescent="0.25"/>
    <row r="1474" s="64" customFormat="1" x14ac:dyDescent="0.25"/>
    <row r="1475" s="64" customFormat="1" x14ac:dyDescent="0.25"/>
    <row r="1476" s="64" customFormat="1" x14ac:dyDescent="0.25"/>
    <row r="1477" s="64" customFormat="1" x14ac:dyDescent="0.25"/>
    <row r="1478" s="64" customFormat="1" x14ac:dyDescent="0.25"/>
    <row r="1479" s="64" customFormat="1" x14ac:dyDescent="0.25"/>
    <row r="1480" s="64" customFormat="1" x14ac:dyDescent="0.25"/>
    <row r="1481" s="64" customFormat="1" x14ac:dyDescent="0.25"/>
    <row r="1482" s="64" customFormat="1" x14ac:dyDescent="0.25"/>
    <row r="1483" s="64" customFormat="1" x14ac:dyDescent="0.25"/>
    <row r="1484" s="64" customFormat="1" x14ac:dyDescent="0.25"/>
    <row r="1485" s="64" customFormat="1" x14ac:dyDescent="0.25"/>
    <row r="1486" s="64" customFormat="1" x14ac:dyDescent="0.25"/>
    <row r="1487" s="64" customFormat="1" x14ac:dyDescent="0.25"/>
    <row r="1488" s="64" customFormat="1" x14ac:dyDescent="0.25"/>
    <row r="1489" s="64" customFormat="1" x14ac:dyDescent="0.25"/>
    <row r="1490" s="64" customFormat="1" x14ac:dyDescent="0.25"/>
    <row r="1491" s="64" customFormat="1" x14ac:dyDescent="0.25"/>
    <row r="1492" s="64" customFormat="1" x14ac:dyDescent="0.25"/>
    <row r="1493" s="64" customFormat="1" x14ac:dyDescent="0.25"/>
    <row r="1494" s="64" customFormat="1" x14ac:dyDescent="0.25"/>
    <row r="1495" s="64" customFormat="1" x14ac:dyDescent="0.25"/>
    <row r="1496" s="64" customFormat="1" x14ac:dyDescent="0.25"/>
    <row r="1497" s="64" customFormat="1" x14ac:dyDescent="0.25"/>
    <row r="1498" s="64" customFormat="1" x14ac:dyDescent="0.25"/>
    <row r="1499" s="64" customFormat="1" x14ac:dyDescent="0.25"/>
    <row r="1500" s="64" customFormat="1" x14ac:dyDescent="0.25"/>
    <row r="1501" s="64" customFormat="1" x14ac:dyDescent="0.25"/>
    <row r="1502" s="64" customFormat="1" x14ac:dyDescent="0.25"/>
    <row r="1503" s="64" customFormat="1" x14ac:dyDescent="0.25"/>
    <row r="1504" s="64" customFormat="1" x14ac:dyDescent="0.25"/>
    <row r="1505" s="64" customFormat="1" x14ac:dyDescent="0.25"/>
    <row r="1506" s="64" customFormat="1" x14ac:dyDescent="0.25"/>
    <row r="1507" s="64" customFormat="1" x14ac:dyDescent="0.25"/>
    <row r="1508" s="64" customFormat="1" x14ac:dyDescent="0.25"/>
    <row r="1509" s="64" customFormat="1" x14ac:dyDescent="0.25"/>
    <row r="1510" s="64" customFormat="1" x14ac:dyDescent="0.25"/>
    <row r="1511" s="64" customFormat="1" x14ac:dyDescent="0.25"/>
    <row r="1512" s="64" customFormat="1" x14ac:dyDescent="0.25"/>
    <row r="1513" s="64" customFormat="1" x14ac:dyDescent="0.25"/>
    <row r="1514" s="64" customFormat="1" x14ac:dyDescent="0.25"/>
    <row r="1515" s="64" customFormat="1" x14ac:dyDescent="0.25"/>
    <row r="1516" s="64" customFormat="1" x14ac:dyDescent="0.25"/>
    <row r="1517" s="64" customFormat="1" x14ac:dyDescent="0.25"/>
    <row r="1518" s="64" customFormat="1" x14ac:dyDescent="0.25"/>
    <row r="1519" s="64" customFormat="1" x14ac:dyDescent="0.25"/>
    <row r="1520" s="64" customFormat="1" x14ac:dyDescent="0.25"/>
    <row r="1521" s="64" customFormat="1" x14ac:dyDescent="0.25"/>
    <row r="1522" s="64" customFormat="1" x14ac:dyDescent="0.25"/>
    <row r="1523" s="64" customFormat="1" x14ac:dyDescent="0.25"/>
    <row r="1524" s="64" customFormat="1" x14ac:dyDescent="0.25"/>
    <row r="1525" s="64" customFormat="1" x14ac:dyDescent="0.25"/>
    <row r="1526" s="64" customFormat="1" x14ac:dyDescent="0.25"/>
    <row r="1527" s="64" customFormat="1" x14ac:dyDescent="0.25"/>
    <row r="1528" s="64" customFormat="1" x14ac:dyDescent="0.25"/>
    <row r="1529" s="64" customFormat="1" x14ac:dyDescent="0.25"/>
    <row r="1530" s="64" customFormat="1" x14ac:dyDescent="0.25"/>
    <row r="1531" s="64" customFormat="1" x14ac:dyDescent="0.25"/>
    <row r="1532" s="64" customFormat="1" x14ac:dyDescent="0.25"/>
    <row r="1533" s="64" customFormat="1" x14ac:dyDescent="0.25"/>
    <row r="1534" s="64" customFormat="1" x14ac:dyDescent="0.25"/>
    <row r="1535" s="64" customFormat="1" x14ac:dyDescent="0.25"/>
    <row r="1536" s="64" customFormat="1" x14ac:dyDescent="0.25"/>
    <row r="1537" s="64" customFormat="1" x14ac:dyDescent="0.25"/>
    <row r="1538" s="64" customFormat="1" x14ac:dyDescent="0.25"/>
    <row r="1539" s="64" customFormat="1" x14ac:dyDescent="0.25"/>
    <row r="1540" s="64" customFormat="1" x14ac:dyDescent="0.25"/>
    <row r="1541" s="64" customFormat="1" x14ac:dyDescent="0.25"/>
    <row r="1542" s="64" customFormat="1" x14ac:dyDescent="0.25"/>
    <row r="1543" s="64" customFormat="1" x14ac:dyDescent="0.25"/>
    <row r="1544" s="64" customFormat="1" x14ac:dyDescent="0.25"/>
    <row r="1545" s="64" customFormat="1" x14ac:dyDescent="0.25"/>
    <row r="1546" s="64" customFormat="1" x14ac:dyDescent="0.25"/>
    <row r="1547" s="64" customFormat="1" x14ac:dyDescent="0.25"/>
    <row r="1548" s="64" customFormat="1" x14ac:dyDescent="0.25"/>
    <row r="1549" s="64" customFormat="1" x14ac:dyDescent="0.25"/>
    <row r="1550" s="64" customFormat="1" x14ac:dyDescent="0.25"/>
    <row r="1551" s="64" customFormat="1" x14ac:dyDescent="0.25"/>
    <row r="1552" s="64" customFormat="1" x14ac:dyDescent="0.25"/>
    <row r="1553" s="64" customFormat="1" x14ac:dyDescent="0.25"/>
    <row r="1554" s="64" customFormat="1" x14ac:dyDescent="0.25"/>
    <row r="1555" s="64" customFormat="1" x14ac:dyDescent="0.25"/>
    <row r="1556" s="64" customFormat="1" x14ac:dyDescent="0.25"/>
    <row r="1557" s="64" customFormat="1" x14ac:dyDescent="0.25"/>
    <row r="1558" s="64" customFormat="1" x14ac:dyDescent="0.25"/>
    <row r="1559" s="64" customFormat="1" x14ac:dyDescent="0.25"/>
    <row r="1560" s="64" customFormat="1" x14ac:dyDescent="0.25"/>
    <row r="1561" s="64" customFormat="1" x14ac:dyDescent="0.25"/>
    <row r="1562" s="64" customFormat="1" x14ac:dyDescent="0.25"/>
    <row r="1563" s="64" customFormat="1" x14ac:dyDescent="0.25"/>
    <row r="1564" s="64" customFormat="1" x14ac:dyDescent="0.25"/>
    <row r="1565" s="64" customFormat="1" x14ac:dyDescent="0.25"/>
    <row r="1566" s="64" customFormat="1" x14ac:dyDescent="0.25"/>
    <row r="1567" s="64" customFormat="1" x14ac:dyDescent="0.25"/>
    <row r="1568" s="64" customFormat="1" x14ac:dyDescent="0.25"/>
    <row r="1569" s="64" customFormat="1" x14ac:dyDescent="0.25"/>
    <row r="1570" s="64" customFormat="1" x14ac:dyDescent="0.25"/>
    <row r="1571" s="64" customFormat="1" x14ac:dyDescent="0.25"/>
    <row r="1572" s="64" customFormat="1" x14ac:dyDescent="0.25"/>
    <row r="1573" s="64" customFormat="1" x14ac:dyDescent="0.25"/>
    <row r="1574" s="64" customFormat="1" x14ac:dyDescent="0.25"/>
    <row r="1575" s="64" customFormat="1" x14ac:dyDescent="0.25"/>
    <row r="1576" s="64" customFormat="1" x14ac:dyDescent="0.25"/>
    <row r="1577" s="64" customFormat="1" x14ac:dyDescent="0.25"/>
    <row r="1578" s="64" customFormat="1" x14ac:dyDescent="0.25"/>
    <row r="1579" s="64" customFormat="1" x14ac:dyDescent="0.25"/>
    <row r="1580" s="64" customFormat="1" x14ac:dyDescent="0.25"/>
    <row r="1581" s="64" customFormat="1" x14ac:dyDescent="0.25"/>
    <row r="1582" s="64" customFormat="1" x14ac:dyDescent="0.25"/>
    <row r="1583" s="64" customFormat="1" x14ac:dyDescent="0.25"/>
    <row r="1584" s="64" customFormat="1" x14ac:dyDescent="0.25"/>
    <row r="1585" s="64" customFormat="1" x14ac:dyDescent="0.25"/>
    <row r="1586" s="64" customFormat="1" x14ac:dyDescent="0.25"/>
    <row r="1587" s="64" customFormat="1" x14ac:dyDescent="0.25"/>
    <row r="1588" s="64" customFormat="1" x14ac:dyDescent="0.25"/>
    <row r="1589" s="64" customFormat="1" x14ac:dyDescent="0.25"/>
    <row r="1590" s="64" customFormat="1" x14ac:dyDescent="0.25"/>
    <row r="1591" s="64" customFormat="1" x14ac:dyDescent="0.25"/>
    <row r="1592" s="64" customFormat="1" x14ac:dyDescent="0.25"/>
    <row r="1593" s="64" customFormat="1" x14ac:dyDescent="0.25"/>
    <row r="1594" s="64" customFormat="1" x14ac:dyDescent="0.25"/>
    <row r="1595" s="64" customFormat="1" x14ac:dyDescent="0.25"/>
    <row r="1596" s="64" customFormat="1" x14ac:dyDescent="0.25"/>
    <row r="1597" s="64" customFormat="1" x14ac:dyDescent="0.25"/>
    <row r="1598" s="64" customFormat="1" x14ac:dyDescent="0.25"/>
    <row r="1599" s="64" customFormat="1" x14ac:dyDescent="0.25"/>
    <row r="1600" s="64" customFormat="1" x14ac:dyDescent="0.25"/>
    <row r="1601" s="64" customFormat="1" x14ac:dyDescent="0.25"/>
    <row r="1602" s="64" customFormat="1" x14ac:dyDescent="0.25"/>
    <row r="1603" s="64" customFormat="1" x14ac:dyDescent="0.25"/>
    <row r="1604" s="64" customFormat="1" x14ac:dyDescent="0.25"/>
    <row r="1605" s="64" customFormat="1" x14ac:dyDescent="0.25"/>
    <row r="1606" s="64" customFormat="1" x14ac:dyDescent="0.25"/>
    <row r="1607" s="64" customFormat="1" x14ac:dyDescent="0.25"/>
    <row r="1608" s="64" customFormat="1" x14ac:dyDescent="0.25"/>
    <row r="1609" s="64" customFormat="1" x14ac:dyDescent="0.25"/>
    <row r="1610" s="64" customFormat="1" x14ac:dyDescent="0.25"/>
    <row r="1611" s="64" customFormat="1" x14ac:dyDescent="0.25"/>
    <row r="1612" s="64" customFormat="1" x14ac:dyDescent="0.25"/>
    <row r="1613" s="64" customFormat="1" x14ac:dyDescent="0.25"/>
    <row r="1614" s="64" customFormat="1" x14ac:dyDescent="0.25"/>
    <row r="1615" s="64" customFormat="1" x14ac:dyDescent="0.25"/>
    <row r="1616" s="64" customFormat="1" x14ac:dyDescent="0.25"/>
    <row r="1617" s="64" customFormat="1" x14ac:dyDescent="0.25"/>
    <row r="1618" s="64" customFormat="1" x14ac:dyDescent="0.25"/>
    <row r="1619" s="64" customFormat="1" x14ac:dyDescent="0.25"/>
    <row r="1620" s="64" customFormat="1" x14ac:dyDescent="0.25"/>
    <row r="1621" s="64" customFormat="1" x14ac:dyDescent="0.25"/>
    <row r="1622" s="64" customFormat="1" x14ac:dyDescent="0.25"/>
    <row r="1623" s="64" customFormat="1" x14ac:dyDescent="0.25"/>
    <row r="1624" s="64" customFormat="1" x14ac:dyDescent="0.25"/>
    <row r="1625" s="64" customFormat="1" x14ac:dyDescent="0.25"/>
    <row r="1626" s="64" customFormat="1" x14ac:dyDescent="0.25"/>
    <row r="1627" s="64" customFormat="1" x14ac:dyDescent="0.25"/>
    <row r="1628" s="64" customFormat="1" x14ac:dyDescent="0.25"/>
    <row r="1629" s="64" customFormat="1" x14ac:dyDescent="0.25"/>
    <row r="1630" s="64" customFormat="1" x14ac:dyDescent="0.25"/>
    <row r="1631" s="64" customFormat="1" x14ac:dyDescent="0.25"/>
    <row r="1632" s="64" customFormat="1" x14ac:dyDescent="0.25"/>
    <row r="1633" s="64" customFormat="1" x14ac:dyDescent="0.25"/>
    <row r="1634" s="64" customFormat="1" x14ac:dyDescent="0.25"/>
    <row r="1635" s="64" customFormat="1" x14ac:dyDescent="0.25"/>
    <row r="1636" s="64" customFormat="1" x14ac:dyDescent="0.25"/>
    <row r="1637" s="64" customFormat="1" x14ac:dyDescent="0.25"/>
    <row r="1638" s="64" customFormat="1" x14ac:dyDescent="0.25"/>
    <row r="1639" s="64" customFormat="1" x14ac:dyDescent="0.25"/>
    <row r="1640" s="64" customFormat="1" x14ac:dyDescent="0.25"/>
    <row r="1641" s="64" customFormat="1" x14ac:dyDescent="0.25"/>
    <row r="1642" s="64" customFormat="1" x14ac:dyDescent="0.25"/>
    <row r="1643" s="64" customFormat="1" x14ac:dyDescent="0.25"/>
    <row r="1644" s="64" customFormat="1" x14ac:dyDescent="0.25"/>
    <row r="1645" s="64" customFormat="1" x14ac:dyDescent="0.25"/>
    <row r="1646" s="64" customFormat="1" x14ac:dyDescent="0.25"/>
    <row r="1647" s="64" customFormat="1" x14ac:dyDescent="0.25"/>
    <row r="1648" s="64" customFormat="1" x14ac:dyDescent="0.25"/>
    <row r="1649" s="64" customFormat="1" x14ac:dyDescent="0.25"/>
    <row r="1650" s="64" customFormat="1" x14ac:dyDescent="0.25"/>
    <row r="1651" s="64" customFormat="1" x14ac:dyDescent="0.25"/>
    <row r="1652" s="64" customFormat="1" x14ac:dyDescent="0.25"/>
    <row r="1653" s="64" customFormat="1" x14ac:dyDescent="0.25"/>
    <row r="1654" s="64" customFormat="1" x14ac:dyDescent="0.25"/>
    <row r="1655" s="64" customFormat="1" x14ac:dyDescent="0.25"/>
    <row r="1656" s="64" customFormat="1" x14ac:dyDescent="0.25"/>
    <row r="1657" s="64" customFormat="1" x14ac:dyDescent="0.25"/>
    <row r="1658" s="64" customFormat="1" x14ac:dyDescent="0.25"/>
    <row r="1659" s="64" customFormat="1" x14ac:dyDescent="0.25"/>
    <row r="1660" s="64" customFormat="1" x14ac:dyDescent="0.25"/>
    <row r="1661" s="64" customFormat="1" x14ac:dyDescent="0.25"/>
    <row r="1662" s="64" customFormat="1" x14ac:dyDescent="0.25"/>
    <row r="1663" s="64" customFormat="1" x14ac:dyDescent="0.25"/>
    <row r="1664" s="64" customFormat="1" x14ac:dyDescent="0.25"/>
    <row r="1665" s="64" customFormat="1" x14ac:dyDescent="0.25"/>
    <row r="1666" s="64" customFormat="1" x14ac:dyDescent="0.25"/>
    <row r="1667" s="64" customFormat="1" x14ac:dyDescent="0.25"/>
    <row r="1668" s="64" customFormat="1" x14ac:dyDescent="0.25"/>
    <row r="1669" s="64" customFormat="1" x14ac:dyDescent="0.25"/>
    <row r="1670" s="64" customFormat="1" x14ac:dyDescent="0.25"/>
    <row r="1671" s="64" customFormat="1" x14ac:dyDescent="0.25"/>
    <row r="1672" s="64" customFormat="1" x14ac:dyDescent="0.25"/>
    <row r="1673" s="64" customFormat="1" x14ac:dyDescent="0.25"/>
    <row r="1674" s="64" customFormat="1" x14ac:dyDescent="0.25"/>
    <row r="1675" s="64" customFormat="1" x14ac:dyDescent="0.25"/>
    <row r="1676" s="64" customFormat="1" x14ac:dyDescent="0.25"/>
    <row r="1677" s="64" customFormat="1" x14ac:dyDescent="0.25"/>
    <row r="1678" s="64" customFormat="1" x14ac:dyDescent="0.25"/>
    <row r="1679" s="64" customFormat="1" x14ac:dyDescent="0.25"/>
    <row r="1680" s="64" customFormat="1" x14ac:dyDescent="0.25"/>
    <row r="1681" s="64" customFormat="1" x14ac:dyDescent="0.25"/>
    <row r="1682" s="64" customFormat="1" x14ac:dyDescent="0.25"/>
    <row r="1683" s="64" customFormat="1" x14ac:dyDescent="0.25"/>
    <row r="1684" s="64" customFormat="1" x14ac:dyDescent="0.25"/>
    <row r="1685" s="64" customFormat="1" x14ac:dyDescent="0.25"/>
    <row r="1686" s="64" customFormat="1" x14ac:dyDescent="0.25"/>
    <row r="1687" s="64" customFormat="1" x14ac:dyDescent="0.25"/>
    <row r="1688" s="64" customFormat="1" x14ac:dyDescent="0.25"/>
    <row r="1689" s="64" customFormat="1" x14ac:dyDescent="0.25"/>
    <row r="1690" s="64" customFormat="1" x14ac:dyDescent="0.25"/>
    <row r="1691" s="64" customFormat="1" x14ac:dyDescent="0.25"/>
    <row r="1692" s="64" customFormat="1" x14ac:dyDescent="0.25"/>
    <row r="1693" s="64" customFormat="1" x14ac:dyDescent="0.25"/>
    <row r="1694" s="64" customFormat="1" x14ac:dyDescent="0.25"/>
    <row r="1695" s="64" customFormat="1" x14ac:dyDescent="0.25"/>
    <row r="1696" s="64" customFormat="1" x14ac:dyDescent="0.25"/>
    <row r="1697" s="64" customFormat="1" x14ac:dyDescent="0.25"/>
    <row r="1698" s="64" customFormat="1" x14ac:dyDescent="0.25"/>
    <row r="1699" s="64" customFormat="1" x14ac:dyDescent="0.25"/>
    <row r="1700" s="64" customFormat="1" x14ac:dyDescent="0.25"/>
    <row r="1701" s="64" customFormat="1" x14ac:dyDescent="0.25"/>
    <row r="1702" s="64" customFormat="1" x14ac:dyDescent="0.25"/>
    <row r="1703" s="64" customFormat="1" x14ac:dyDescent="0.25"/>
    <row r="1704" s="64" customFormat="1" x14ac:dyDescent="0.25"/>
    <row r="1705" s="64" customFormat="1" x14ac:dyDescent="0.25"/>
    <row r="1706" s="64" customFormat="1" x14ac:dyDescent="0.25"/>
    <row r="1707" s="64" customFormat="1" x14ac:dyDescent="0.25"/>
    <row r="1708" s="64" customFormat="1" x14ac:dyDescent="0.25"/>
    <row r="1709" s="64" customFormat="1" x14ac:dyDescent="0.25"/>
    <row r="1710" s="64" customFormat="1" x14ac:dyDescent="0.25"/>
    <row r="1711" s="64" customFormat="1" x14ac:dyDescent="0.25"/>
    <row r="1712" s="64" customFormat="1" x14ac:dyDescent="0.25"/>
    <row r="1713" s="64" customFormat="1" x14ac:dyDescent="0.25"/>
    <row r="1714" s="64" customFormat="1" x14ac:dyDescent="0.25"/>
    <row r="1715" s="64" customFormat="1" x14ac:dyDescent="0.25"/>
    <row r="1716" s="64" customFormat="1" x14ac:dyDescent="0.25"/>
    <row r="1717" s="64" customFormat="1" x14ac:dyDescent="0.25"/>
    <row r="1718" s="64" customFormat="1" x14ac:dyDescent="0.25"/>
    <row r="1719" s="64" customFormat="1" x14ac:dyDescent="0.25"/>
    <row r="1720" s="64" customFormat="1" x14ac:dyDescent="0.25"/>
    <row r="1721" s="64" customFormat="1" x14ac:dyDescent="0.25"/>
    <row r="1722" s="64" customFormat="1" x14ac:dyDescent="0.25"/>
    <row r="1723" s="64" customFormat="1" x14ac:dyDescent="0.25"/>
    <row r="1724" s="64" customFormat="1" x14ac:dyDescent="0.25"/>
    <row r="1725" s="64" customFormat="1" x14ac:dyDescent="0.25"/>
    <row r="1726" s="64" customFormat="1" x14ac:dyDescent="0.25"/>
    <row r="1727" s="64" customFormat="1" x14ac:dyDescent="0.25"/>
    <row r="1728" s="64" customFormat="1" x14ac:dyDescent="0.25"/>
    <row r="1729" s="64" customFormat="1" x14ac:dyDescent="0.25"/>
    <row r="1730" s="64" customFormat="1" x14ac:dyDescent="0.25"/>
    <row r="1731" s="64" customFormat="1" x14ac:dyDescent="0.25"/>
    <row r="1732" s="64" customFormat="1" x14ac:dyDescent="0.25"/>
    <row r="1733" s="64" customFormat="1" x14ac:dyDescent="0.25"/>
    <row r="1734" s="64" customFormat="1" x14ac:dyDescent="0.25"/>
    <row r="1735" s="64" customFormat="1" x14ac:dyDescent="0.25"/>
    <row r="1736" s="64" customFormat="1" x14ac:dyDescent="0.25"/>
    <row r="1737" s="64" customFormat="1" x14ac:dyDescent="0.25"/>
    <row r="1738" s="64" customFormat="1" x14ac:dyDescent="0.25"/>
    <row r="1739" s="64" customFormat="1" x14ac:dyDescent="0.25"/>
    <row r="1740" s="64" customFormat="1" x14ac:dyDescent="0.25"/>
    <row r="1741" s="64" customFormat="1" x14ac:dyDescent="0.25"/>
    <row r="1742" s="64" customFormat="1" x14ac:dyDescent="0.25"/>
    <row r="1743" s="64" customFormat="1" x14ac:dyDescent="0.25"/>
    <row r="1744" s="64" customFormat="1" x14ac:dyDescent="0.25"/>
    <row r="1745" s="64" customFormat="1" x14ac:dyDescent="0.25"/>
    <row r="1746" s="64" customFormat="1" x14ac:dyDescent="0.25"/>
    <row r="1747" s="64" customFormat="1" x14ac:dyDescent="0.25"/>
    <row r="1748" s="64" customFormat="1" x14ac:dyDescent="0.25"/>
    <row r="1749" s="64" customFormat="1" x14ac:dyDescent="0.25"/>
    <row r="1750" s="64" customFormat="1" x14ac:dyDescent="0.25"/>
    <row r="1751" s="64" customFormat="1" x14ac:dyDescent="0.25"/>
    <row r="1752" s="64" customFormat="1" x14ac:dyDescent="0.25"/>
    <row r="1753" s="64" customFormat="1" x14ac:dyDescent="0.25"/>
    <row r="1754" s="64" customFormat="1" x14ac:dyDescent="0.25"/>
    <row r="1755" s="64" customFormat="1" x14ac:dyDescent="0.25"/>
    <row r="1756" s="64" customFormat="1" x14ac:dyDescent="0.25"/>
    <row r="1757" s="64" customFormat="1" x14ac:dyDescent="0.25"/>
    <row r="1758" s="64" customFormat="1" x14ac:dyDescent="0.25"/>
    <row r="1759" s="64" customFormat="1" x14ac:dyDescent="0.25"/>
    <row r="1760" s="64" customFormat="1" x14ac:dyDescent="0.25"/>
    <row r="1761" s="64" customFormat="1" x14ac:dyDescent="0.25"/>
    <row r="1762" s="64" customFormat="1" x14ac:dyDescent="0.25"/>
    <row r="1763" s="64" customFormat="1" x14ac:dyDescent="0.25"/>
    <row r="1764" s="64" customFormat="1" x14ac:dyDescent="0.25"/>
    <row r="1765" s="64" customFormat="1" x14ac:dyDescent="0.25"/>
    <row r="1766" s="64" customFormat="1" x14ac:dyDescent="0.25"/>
    <row r="1767" s="64" customFormat="1" x14ac:dyDescent="0.25"/>
    <row r="1768" s="64" customFormat="1" x14ac:dyDescent="0.25"/>
    <row r="1769" s="64" customFormat="1" x14ac:dyDescent="0.25"/>
    <row r="1770" s="64" customFormat="1" x14ac:dyDescent="0.25"/>
    <row r="1771" s="64" customFormat="1" x14ac:dyDescent="0.25"/>
    <row r="1772" s="64" customFormat="1" x14ac:dyDescent="0.25"/>
    <row r="1773" s="64" customFormat="1" x14ac:dyDescent="0.25"/>
    <row r="1774" s="64" customFormat="1" x14ac:dyDescent="0.25"/>
    <row r="1775" s="64" customFormat="1" x14ac:dyDescent="0.25"/>
    <row r="1776" s="64" customFormat="1" x14ac:dyDescent="0.25"/>
    <row r="1777" s="64" customFormat="1" x14ac:dyDescent="0.25"/>
    <row r="1778" s="64" customFormat="1" x14ac:dyDescent="0.25"/>
    <row r="1779" s="64" customFormat="1" x14ac:dyDescent="0.25"/>
    <row r="1780" s="64" customFormat="1" x14ac:dyDescent="0.25"/>
    <row r="1781" s="64" customFormat="1" x14ac:dyDescent="0.25"/>
    <row r="1782" s="64" customFormat="1" x14ac:dyDescent="0.25"/>
    <row r="1783" s="64" customFormat="1" x14ac:dyDescent="0.25"/>
    <row r="1784" s="64" customFormat="1" x14ac:dyDescent="0.25"/>
    <row r="1785" s="64" customFormat="1" x14ac:dyDescent="0.25"/>
    <row r="1786" s="64" customFormat="1" x14ac:dyDescent="0.25"/>
    <row r="1787" s="64" customFormat="1" x14ac:dyDescent="0.25"/>
    <row r="1788" s="64" customFormat="1" x14ac:dyDescent="0.25"/>
    <row r="1789" s="64" customFormat="1" x14ac:dyDescent="0.25"/>
    <row r="1790" s="64" customFormat="1" x14ac:dyDescent="0.25"/>
    <row r="1791" s="64" customFormat="1" x14ac:dyDescent="0.25"/>
    <row r="1792" s="64" customFormat="1" x14ac:dyDescent="0.25"/>
    <row r="1793" s="64" customFormat="1" x14ac:dyDescent="0.25"/>
    <row r="1794" s="64" customFormat="1" x14ac:dyDescent="0.25"/>
    <row r="1795" s="64" customFormat="1" x14ac:dyDescent="0.25"/>
    <row r="1796" s="64" customFormat="1" x14ac:dyDescent="0.25"/>
    <row r="1797" s="64" customFormat="1" x14ac:dyDescent="0.25"/>
    <row r="1798" s="64" customFormat="1" x14ac:dyDescent="0.25"/>
    <row r="1799" s="64" customFormat="1" x14ac:dyDescent="0.25"/>
    <row r="1800" s="64" customFormat="1" x14ac:dyDescent="0.25"/>
    <row r="1801" s="64" customFormat="1" x14ac:dyDescent="0.25"/>
    <row r="1802" s="64" customFormat="1" x14ac:dyDescent="0.25"/>
    <row r="1803" s="64" customFormat="1" x14ac:dyDescent="0.25"/>
    <row r="1804" s="64" customFormat="1" x14ac:dyDescent="0.25"/>
    <row r="1805" s="64" customFormat="1" x14ac:dyDescent="0.25"/>
    <row r="1806" s="64" customFormat="1" x14ac:dyDescent="0.25"/>
    <row r="1807" s="64" customFormat="1" x14ac:dyDescent="0.25"/>
    <row r="1808" s="64" customFormat="1" x14ac:dyDescent="0.25"/>
    <row r="1809" s="64" customFormat="1" x14ac:dyDescent="0.25"/>
    <row r="1810" s="64" customFormat="1" x14ac:dyDescent="0.25"/>
    <row r="1811" s="64" customFormat="1" x14ac:dyDescent="0.25"/>
    <row r="1812" s="64" customFormat="1" x14ac:dyDescent="0.25"/>
    <row r="1813" s="64" customFormat="1" x14ac:dyDescent="0.25"/>
    <row r="1814" s="64" customFormat="1" x14ac:dyDescent="0.25"/>
    <row r="1815" s="64" customFormat="1" x14ac:dyDescent="0.25"/>
    <row r="1816" s="64" customFormat="1" x14ac:dyDescent="0.25"/>
    <row r="1817" s="64" customFormat="1" x14ac:dyDescent="0.25"/>
    <row r="1818" s="64" customFormat="1" x14ac:dyDescent="0.25"/>
    <row r="1819" s="64" customFormat="1" x14ac:dyDescent="0.25"/>
    <row r="1820" s="64" customFormat="1" x14ac:dyDescent="0.25"/>
    <row r="1821" s="64" customFormat="1" x14ac:dyDescent="0.25"/>
    <row r="1822" s="64" customFormat="1" x14ac:dyDescent="0.25"/>
    <row r="1823" s="64" customFormat="1" x14ac:dyDescent="0.25"/>
    <row r="1824" s="64" customFormat="1" x14ac:dyDescent="0.25"/>
    <row r="1825" s="64" customFormat="1" x14ac:dyDescent="0.25"/>
    <row r="1826" s="64" customFormat="1" x14ac:dyDescent="0.25"/>
    <row r="1827" s="64" customFormat="1" x14ac:dyDescent="0.25"/>
    <row r="1828" s="64" customFormat="1" x14ac:dyDescent="0.25"/>
    <row r="1829" s="64" customFormat="1" x14ac:dyDescent="0.25"/>
    <row r="1830" s="64" customFormat="1" x14ac:dyDescent="0.25"/>
    <row r="1831" s="64" customFormat="1" x14ac:dyDescent="0.25"/>
    <row r="1832" s="64" customFormat="1" x14ac:dyDescent="0.25"/>
    <row r="1833" s="64" customFormat="1" x14ac:dyDescent="0.25"/>
    <row r="1834" s="64" customFormat="1" x14ac:dyDescent="0.25"/>
    <row r="1835" s="64" customFormat="1" x14ac:dyDescent="0.25"/>
    <row r="1836" s="64" customFormat="1" x14ac:dyDescent="0.25"/>
    <row r="1837" s="64" customFormat="1" x14ac:dyDescent="0.25"/>
    <row r="1838" s="64" customFormat="1" x14ac:dyDescent="0.25"/>
    <row r="1839" s="64" customFormat="1" x14ac:dyDescent="0.25"/>
    <row r="1840" s="64" customFormat="1" x14ac:dyDescent="0.25"/>
    <row r="1841" s="64" customFormat="1" x14ac:dyDescent="0.25"/>
    <row r="1842" s="64" customFormat="1" x14ac:dyDescent="0.25"/>
    <row r="1843" s="64" customFormat="1" x14ac:dyDescent="0.25"/>
    <row r="1844" s="64" customFormat="1" x14ac:dyDescent="0.25"/>
    <row r="1845" s="64" customFormat="1" x14ac:dyDescent="0.25"/>
    <row r="1846" s="64" customFormat="1" x14ac:dyDescent="0.25"/>
    <row r="1847" s="64" customFormat="1" x14ac:dyDescent="0.25"/>
    <row r="1848" s="64" customFormat="1" x14ac:dyDescent="0.25"/>
    <row r="1849" s="64" customFormat="1" x14ac:dyDescent="0.25"/>
    <row r="1850" s="64" customFormat="1" x14ac:dyDescent="0.25"/>
    <row r="1851" s="64" customFormat="1" x14ac:dyDescent="0.25"/>
    <row r="1852" s="64" customFormat="1" x14ac:dyDescent="0.25"/>
    <row r="1853" s="64" customFormat="1" x14ac:dyDescent="0.25"/>
    <row r="1854" s="64" customFormat="1" x14ac:dyDescent="0.25"/>
    <row r="1855" s="64" customFormat="1" x14ac:dyDescent="0.2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DE60D-44E0-4E93-838F-D0CAD9ACA9C7}">
  <sheetPr>
    <pageSetUpPr fitToPage="1"/>
  </sheetPr>
  <dimension ref="A1:AN1855"/>
  <sheetViews>
    <sheetView workbookViewId="0"/>
  </sheetViews>
  <sheetFormatPr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7" customWidth="1"/>
    <col min="6" max="6" width="6.7109375" style="8" customWidth="1"/>
    <col min="7" max="8" width="6.7109375" style="3" customWidth="1"/>
    <col min="9" max="9" width="6.7109375" style="7" customWidth="1"/>
    <col min="10" max="10" width="6.7109375" style="8" customWidth="1"/>
    <col min="11" max="12" width="6.7109375" style="4" customWidth="1"/>
    <col min="13" max="13" width="6.7109375" style="9" customWidth="1"/>
    <col min="14" max="14" width="6.7109375" style="10" customWidth="1"/>
    <col min="15" max="15" width="6.7109375" style="9" customWidth="1"/>
    <col min="16" max="16" width="6.7109375" style="10" customWidth="1"/>
    <col min="17" max="17" width="6.7109375" style="31" customWidth="1"/>
    <col min="18" max="18" width="6.7109375" style="32" customWidth="1"/>
    <col min="19" max="19" width="6.7109375" style="31" customWidth="1"/>
    <col min="20" max="20" width="6.7109375" style="32" customWidth="1"/>
    <col min="21" max="21" width="6.7109375" style="42" customWidth="1"/>
    <col min="22" max="22" width="6.7109375" style="43" customWidth="1"/>
    <col min="23" max="23" width="6.7109375" style="42" customWidth="1"/>
    <col min="24" max="24" width="6.7109375" style="43" customWidth="1"/>
    <col min="25" max="25" width="6.7109375" style="52" customWidth="1"/>
    <col min="26" max="26" width="6.7109375" style="53" customWidth="1"/>
    <col min="27" max="27" width="6.7109375" style="52" customWidth="1"/>
    <col min="28" max="28" width="6.7109375" style="53" customWidth="1"/>
    <col min="29" max="29" width="6.7109375" style="7" customWidth="1"/>
    <col min="30" max="30" width="6.7109375" style="8" customWidth="1"/>
    <col min="31" max="32" width="6.7109375" style="3" customWidth="1"/>
    <col min="33" max="33" width="6.7109375" style="7" customWidth="1"/>
    <col min="34" max="34" width="6.7109375" style="8" customWidth="1"/>
    <col min="35" max="35" width="6.7109375" style="7" customWidth="1"/>
    <col min="36" max="36" width="6.7109375" style="8" customWidth="1"/>
    <col min="37" max="38" width="6.7109375" style="61" customWidth="1"/>
    <col min="39" max="39" width="6.7109375" style="62" customWidth="1"/>
    <col min="40" max="40" width="6.7109375" style="63" customWidth="1"/>
    <col min="41" max="65" width="12.7109375" style="2" customWidth="1"/>
    <col min="66" max="16384" width="9.140625" style="2"/>
  </cols>
  <sheetData>
    <row r="1" spans="1:40" ht="15" customHeight="1" x14ac:dyDescent="0.25">
      <c r="A1" s="208"/>
      <c r="B1" s="27" t="s">
        <v>205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25">
      <c r="A2" s="36">
        <v>1</v>
      </c>
      <c r="B2" s="36" t="s">
        <v>239</v>
      </c>
      <c r="C2" s="36" t="s">
        <v>87</v>
      </c>
      <c r="D2" s="140">
        <f>F2+J2</f>
        <v>1259</v>
      </c>
      <c r="E2" s="100">
        <v>32.14</v>
      </c>
      <c r="F2" s="94">
        <f t="shared" ref="F2:F29" si="0">ROUNDDOWN(IF(E2=0,0,(1010/((60.38/E2)^1.1765))-10),0)</f>
        <v>470</v>
      </c>
      <c r="G2" s="5"/>
      <c r="H2" s="6">
        <f t="shared" ref="H2:H29" si="1">ROUNDDOWN(IF(G2=0,0,(1010/((18.28/G2)^1.2195))-10),0)</f>
        <v>0</v>
      </c>
      <c r="I2" s="100">
        <v>49.86</v>
      </c>
      <c r="J2" s="99">
        <f t="shared" ref="J2:J29" si="2">ROUNDDOWN(IF(I2=0,0,(1010/((62.58/I2)^1.0309))-10),0)</f>
        <v>789</v>
      </c>
      <c r="K2" s="17"/>
      <c r="L2" s="13">
        <f t="shared" ref="L2:L29" si="3">ROUNDDOWN(IF(K2=0,0,(1010/((60.38/K2)^1.1765))-10),0)</f>
        <v>0</v>
      </c>
      <c r="M2" s="101"/>
      <c r="N2" s="15">
        <f t="shared" ref="N2:N29" si="4">ROUNDDOWN(IF(M2=0,0,(1010/((18.28/M2)^1.2195))-10),0)</f>
        <v>0</v>
      </c>
      <c r="O2" s="16"/>
      <c r="P2" s="13">
        <f t="shared" ref="P2:P29" si="5">ROUNDDOWN(IF(O2=0,0,(1010/((71.02/O2)^1.1765))-10),0)</f>
        <v>0</v>
      </c>
      <c r="Q2" s="103"/>
      <c r="R2" s="104">
        <f t="shared" ref="R2:R29" si="6">ROUNDDOWN(IF(Q2=0,0,(1010/((18.28/Q2)^1.2195))-10),0)</f>
        <v>0</v>
      </c>
      <c r="S2" s="105"/>
      <c r="T2" s="106">
        <f t="shared" ref="T2:T29" si="7">ROUNDDOWN(IF(S2=0,0,(1010/((71.02/S2)^1.1765))-10),0)</f>
        <v>0</v>
      </c>
      <c r="U2" s="41"/>
      <c r="V2" s="45">
        <f t="shared" ref="V2:V29" si="8">ROUNDDOWN(IF(U2=0,0,(1010/((62.58/U2)^1.0309))-10),0)</f>
        <v>0</v>
      </c>
      <c r="W2" s="44"/>
      <c r="X2" s="45">
        <f t="shared" ref="X2:X29" si="9">ROUNDDOWN(IF(W2=0,0,(1010/((71.02/W2)^1.1765))-10),0)</f>
        <v>0</v>
      </c>
      <c r="Y2" s="51"/>
      <c r="Z2" s="49">
        <f t="shared" ref="Z2:Z29" si="10">ROUNDDOWN(IF(Y2=0,0,(1010/((18.28/Y2)^1.2195))-10),0)</f>
        <v>0</v>
      </c>
      <c r="AA2" s="51"/>
      <c r="AB2" s="50">
        <f t="shared" ref="AB2:AB29" si="11">ROUNDDOWN(IF(AA2=0,0,(1010/((71.02/AA2)^1.1765))-10),0)</f>
        <v>0</v>
      </c>
      <c r="AC2" s="19"/>
      <c r="AD2" s="11">
        <f t="shared" ref="AD2:AD29" si="12">ROUNDDOWN(IF(AC2=0,0,(1010/((60.38/AC2)^1.1765))-10),0)</f>
        <v>0</v>
      </c>
      <c r="AE2" s="5"/>
      <c r="AF2" s="6">
        <f t="shared" ref="AF2:AF29" si="13">ROUNDDOWN(IF(AE2=0,0,(1010/((18.28/AE2)^1.2195))-10),0)</f>
        <v>0</v>
      </c>
      <c r="AG2" s="19"/>
      <c r="AH2" s="12">
        <f t="shared" ref="AH2:AH29" si="14">ROUNDDOWN(IF(AG2=0,0,(1010/((62.58/AG2)^1.0309))-10),0)</f>
        <v>0</v>
      </c>
      <c r="AI2" s="19"/>
      <c r="AJ2" s="12">
        <f t="shared" ref="AJ2:AJ29" si="15">ROUNDDOWN(IF(AI2=0,0,(1010/((71.02/AI2)^1.1765))-10),0)</f>
        <v>0</v>
      </c>
      <c r="AK2" s="58"/>
      <c r="AL2" s="59">
        <f t="shared" ref="AL2:AL29" si="16">ROUNDDOWN(IF(AK2=0,0,(1010/((60.38/AK2)^1.1765))-10),0)</f>
        <v>0</v>
      </c>
      <c r="AM2" s="44"/>
      <c r="AN2" s="45">
        <f t="shared" ref="AN2:AN29" si="17">ROUNDDOWN(IF(AM2=0,0,(1010/((18.28/AM2)^1.2195))-10),0)</f>
        <v>0</v>
      </c>
    </row>
    <row r="3" spans="1:40" x14ac:dyDescent="0.25">
      <c r="A3" s="37">
        <f>A2+1</f>
        <v>2</v>
      </c>
      <c r="B3" s="37" t="s">
        <v>285</v>
      </c>
      <c r="C3" s="37" t="s">
        <v>57</v>
      </c>
      <c r="D3" s="14">
        <f>Z3+AB3</f>
        <v>971</v>
      </c>
      <c r="E3" s="19"/>
      <c r="F3" s="11">
        <f t="shared" si="0"/>
        <v>0</v>
      </c>
      <c r="G3" s="5"/>
      <c r="H3" s="6">
        <f t="shared" si="1"/>
        <v>0</v>
      </c>
      <c r="I3" s="19"/>
      <c r="J3" s="12">
        <f t="shared" si="2"/>
        <v>0</v>
      </c>
      <c r="K3" s="17"/>
      <c r="L3" s="13">
        <f t="shared" si="3"/>
        <v>0</v>
      </c>
      <c r="M3" s="101"/>
      <c r="N3" s="15">
        <f t="shared" si="4"/>
        <v>0</v>
      </c>
      <c r="O3" s="16"/>
      <c r="P3" s="13">
        <f t="shared" si="5"/>
        <v>0</v>
      </c>
      <c r="Q3" s="103"/>
      <c r="R3" s="104">
        <f t="shared" si="6"/>
        <v>0</v>
      </c>
      <c r="S3" s="105"/>
      <c r="T3" s="106">
        <f t="shared" si="7"/>
        <v>0</v>
      </c>
      <c r="U3" s="41"/>
      <c r="V3" s="45">
        <f t="shared" si="8"/>
        <v>0</v>
      </c>
      <c r="W3" s="44"/>
      <c r="X3" s="45">
        <f t="shared" si="9"/>
        <v>0</v>
      </c>
      <c r="Y3" s="100">
        <v>10.08</v>
      </c>
      <c r="Z3" s="96">
        <f t="shared" si="10"/>
        <v>478</v>
      </c>
      <c r="AA3" s="100">
        <v>39.32</v>
      </c>
      <c r="AB3" s="99">
        <f t="shared" si="11"/>
        <v>493</v>
      </c>
      <c r="AC3" s="19"/>
      <c r="AD3" s="11">
        <f t="shared" si="12"/>
        <v>0</v>
      </c>
      <c r="AE3" s="5"/>
      <c r="AF3" s="6">
        <f t="shared" si="13"/>
        <v>0</v>
      </c>
      <c r="AG3" s="19"/>
      <c r="AH3" s="12">
        <f t="shared" si="14"/>
        <v>0</v>
      </c>
      <c r="AI3" s="19"/>
      <c r="AJ3" s="12">
        <f t="shared" si="15"/>
        <v>0</v>
      </c>
      <c r="AK3" s="58"/>
      <c r="AL3" s="59">
        <f t="shared" si="16"/>
        <v>0</v>
      </c>
      <c r="AM3" s="44"/>
      <c r="AN3" s="45">
        <f t="shared" si="17"/>
        <v>0</v>
      </c>
    </row>
    <row r="4" spans="1:40" x14ac:dyDescent="0.25">
      <c r="A4" s="37">
        <f t="shared" ref="A4:A5" si="18">A3+1</f>
        <v>3</v>
      </c>
      <c r="B4" s="37" t="s">
        <v>277</v>
      </c>
      <c r="C4" s="37" t="s">
        <v>47</v>
      </c>
      <c r="D4" s="14">
        <f>AB4+AN4</f>
        <v>774</v>
      </c>
      <c r="E4" s="19"/>
      <c r="F4" s="11">
        <f t="shared" si="0"/>
        <v>0</v>
      </c>
      <c r="G4" s="5"/>
      <c r="H4" s="6">
        <f t="shared" si="1"/>
        <v>0</v>
      </c>
      <c r="I4" s="19"/>
      <c r="J4" s="12">
        <f t="shared" si="2"/>
        <v>0</v>
      </c>
      <c r="K4" s="17"/>
      <c r="L4" s="13">
        <f t="shared" si="3"/>
        <v>0</v>
      </c>
      <c r="M4" s="101"/>
      <c r="N4" s="15">
        <f t="shared" si="4"/>
        <v>0</v>
      </c>
      <c r="O4" s="16"/>
      <c r="P4" s="13">
        <f t="shared" si="5"/>
        <v>0</v>
      </c>
      <c r="Q4" s="103"/>
      <c r="R4" s="104">
        <f t="shared" si="6"/>
        <v>0</v>
      </c>
      <c r="S4" s="105"/>
      <c r="T4" s="106">
        <f t="shared" si="7"/>
        <v>0</v>
      </c>
      <c r="U4" s="41"/>
      <c r="V4" s="45">
        <f t="shared" si="8"/>
        <v>0</v>
      </c>
      <c r="W4" s="201">
        <v>33.24</v>
      </c>
      <c r="X4" s="175">
        <f t="shared" si="9"/>
        <v>403</v>
      </c>
      <c r="Y4" s="51">
        <v>8.41</v>
      </c>
      <c r="Z4" s="49">
        <f t="shared" si="10"/>
        <v>381</v>
      </c>
      <c r="AA4" s="100">
        <v>31.98</v>
      </c>
      <c r="AB4" s="99">
        <f t="shared" si="11"/>
        <v>385</v>
      </c>
      <c r="AC4" s="19"/>
      <c r="AD4" s="11">
        <f t="shared" si="12"/>
        <v>0</v>
      </c>
      <c r="AE4" s="5"/>
      <c r="AF4" s="6">
        <f t="shared" si="13"/>
        <v>0</v>
      </c>
      <c r="AG4" s="19"/>
      <c r="AH4" s="12">
        <f t="shared" si="14"/>
        <v>0</v>
      </c>
      <c r="AI4" s="19"/>
      <c r="AJ4" s="12">
        <f t="shared" si="15"/>
        <v>0</v>
      </c>
      <c r="AK4" s="58"/>
      <c r="AL4" s="59">
        <f t="shared" si="16"/>
        <v>0</v>
      </c>
      <c r="AM4" s="100">
        <v>8.5399999999999991</v>
      </c>
      <c r="AN4" s="99">
        <f t="shared" si="17"/>
        <v>389</v>
      </c>
    </row>
    <row r="5" spans="1:40" x14ac:dyDescent="0.25">
      <c r="A5" s="37">
        <f t="shared" si="18"/>
        <v>4</v>
      </c>
      <c r="B5" s="37" t="s">
        <v>266</v>
      </c>
      <c r="C5" s="37" t="s">
        <v>26</v>
      </c>
      <c r="D5" s="14">
        <f>T5</f>
        <v>503</v>
      </c>
      <c r="E5" s="19"/>
      <c r="F5" s="11">
        <f t="shared" si="0"/>
        <v>0</v>
      </c>
      <c r="G5" s="5"/>
      <c r="H5" s="6">
        <f t="shared" si="1"/>
        <v>0</v>
      </c>
      <c r="I5" s="19"/>
      <c r="J5" s="12">
        <f t="shared" si="2"/>
        <v>0</v>
      </c>
      <c r="K5" s="17"/>
      <c r="L5" s="13">
        <f t="shared" si="3"/>
        <v>0</v>
      </c>
      <c r="M5" s="101"/>
      <c r="N5" s="15">
        <f t="shared" si="4"/>
        <v>0</v>
      </c>
      <c r="O5" s="16"/>
      <c r="P5" s="13">
        <f t="shared" si="5"/>
        <v>0</v>
      </c>
      <c r="Q5" s="103"/>
      <c r="R5" s="104">
        <f t="shared" si="6"/>
        <v>0</v>
      </c>
      <c r="S5" s="100">
        <v>39.96</v>
      </c>
      <c r="T5" s="94">
        <f t="shared" si="7"/>
        <v>503</v>
      </c>
      <c r="U5" s="41"/>
      <c r="V5" s="45">
        <f t="shared" si="8"/>
        <v>0</v>
      </c>
      <c r="W5" s="44"/>
      <c r="X5" s="45">
        <f t="shared" si="9"/>
        <v>0</v>
      </c>
      <c r="Y5" s="51"/>
      <c r="Z5" s="49">
        <f t="shared" si="10"/>
        <v>0</v>
      </c>
      <c r="AA5" s="51"/>
      <c r="AB5" s="50">
        <f t="shared" si="11"/>
        <v>0</v>
      </c>
      <c r="AC5" s="19"/>
      <c r="AD5" s="11">
        <f t="shared" si="12"/>
        <v>0</v>
      </c>
      <c r="AE5" s="5"/>
      <c r="AF5" s="6">
        <f t="shared" si="13"/>
        <v>0</v>
      </c>
      <c r="AG5" s="19"/>
      <c r="AH5" s="12">
        <f t="shared" si="14"/>
        <v>0</v>
      </c>
      <c r="AI5" s="19"/>
      <c r="AJ5" s="12">
        <f t="shared" si="15"/>
        <v>0</v>
      </c>
      <c r="AK5" s="58"/>
      <c r="AL5" s="59">
        <f t="shared" si="16"/>
        <v>0</v>
      </c>
      <c r="AM5" s="44"/>
      <c r="AN5" s="45">
        <f t="shared" si="17"/>
        <v>0</v>
      </c>
    </row>
    <row r="6" spans="1:40" x14ac:dyDescent="0.25">
      <c r="A6" s="37"/>
      <c r="B6" s="37"/>
      <c r="C6" s="37"/>
      <c r="D6" s="14"/>
      <c r="E6" s="19"/>
      <c r="F6" s="11">
        <f t="shared" si="0"/>
        <v>0</v>
      </c>
      <c r="G6" s="5"/>
      <c r="H6" s="6">
        <f t="shared" si="1"/>
        <v>0</v>
      </c>
      <c r="I6" s="19"/>
      <c r="J6" s="12">
        <f t="shared" si="2"/>
        <v>0</v>
      </c>
      <c r="K6" s="17"/>
      <c r="L6" s="13">
        <f t="shared" si="3"/>
        <v>0</v>
      </c>
      <c r="M6" s="101"/>
      <c r="N6" s="15">
        <f t="shared" si="4"/>
        <v>0</v>
      </c>
      <c r="O6" s="16"/>
      <c r="P6" s="13">
        <f t="shared" si="5"/>
        <v>0</v>
      </c>
      <c r="Q6" s="103"/>
      <c r="R6" s="104">
        <f t="shared" si="6"/>
        <v>0</v>
      </c>
      <c r="S6" s="105"/>
      <c r="T6" s="106">
        <f t="shared" si="7"/>
        <v>0</v>
      </c>
      <c r="U6" s="41"/>
      <c r="V6" s="45">
        <f t="shared" si="8"/>
        <v>0</v>
      </c>
      <c r="W6" s="44"/>
      <c r="X6" s="45">
        <f t="shared" si="9"/>
        <v>0</v>
      </c>
      <c r="Y6" s="51"/>
      <c r="Z6" s="49">
        <f t="shared" si="10"/>
        <v>0</v>
      </c>
      <c r="AA6" s="51"/>
      <c r="AB6" s="50">
        <f t="shared" si="11"/>
        <v>0</v>
      </c>
      <c r="AC6" s="19"/>
      <c r="AD6" s="11">
        <f t="shared" si="12"/>
        <v>0</v>
      </c>
      <c r="AE6" s="5"/>
      <c r="AF6" s="6">
        <f t="shared" si="13"/>
        <v>0</v>
      </c>
      <c r="AG6" s="19"/>
      <c r="AH6" s="12">
        <f t="shared" si="14"/>
        <v>0</v>
      </c>
      <c r="AI6" s="19"/>
      <c r="AJ6" s="12">
        <f t="shared" si="15"/>
        <v>0</v>
      </c>
      <c r="AK6" s="58"/>
      <c r="AL6" s="59">
        <f t="shared" si="16"/>
        <v>0</v>
      </c>
      <c r="AM6" s="44"/>
      <c r="AN6" s="45">
        <f t="shared" si="17"/>
        <v>0</v>
      </c>
    </row>
    <row r="7" spans="1:40" x14ac:dyDescent="0.25">
      <c r="A7" s="37"/>
      <c r="B7" s="37"/>
      <c r="C7" s="37"/>
      <c r="D7" s="14"/>
      <c r="E7" s="19"/>
      <c r="F7" s="11">
        <f t="shared" si="0"/>
        <v>0</v>
      </c>
      <c r="G7" s="5"/>
      <c r="H7" s="6">
        <f t="shared" si="1"/>
        <v>0</v>
      </c>
      <c r="I7" s="19"/>
      <c r="J7" s="12">
        <f t="shared" si="2"/>
        <v>0</v>
      </c>
      <c r="K7" s="17"/>
      <c r="L7" s="13">
        <f t="shared" si="3"/>
        <v>0</v>
      </c>
      <c r="M7" s="101"/>
      <c r="N7" s="15">
        <f t="shared" si="4"/>
        <v>0</v>
      </c>
      <c r="O7" s="16"/>
      <c r="P7" s="13">
        <f t="shared" si="5"/>
        <v>0</v>
      </c>
      <c r="Q7" s="103"/>
      <c r="R7" s="104">
        <f t="shared" si="6"/>
        <v>0</v>
      </c>
      <c r="S7" s="105"/>
      <c r="T7" s="106">
        <f t="shared" si="7"/>
        <v>0</v>
      </c>
      <c r="U7" s="41"/>
      <c r="V7" s="45">
        <f t="shared" si="8"/>
        <v>0</v>
      </c>
      <c r="W7" s="44"/>
      <c r="X7" s="45">
        <f t="shared" si="9"/>
        <v>0</v>
      </c>
      <c r="Y7" s="51"/>
      <c r="Z7" s="49">
        <f t="shared" si="10"/>
        <v>0</v>
      </c>
      <c r="AA7" s="51"/>
      <c r="AB7" s="50">
        <f t="shared" si="11"/>
        <v>0</v>
      </c>
      <c r="AC7" s="19"/>
      <c r="AD7" s="11">
        <f t="shared" si="12"/>
        <v>0</v>
      </c>
      <c r="AE7" s="5"/>
      <c r="AF7" s="6">
        <f t="shared" si="13"/>
        <v>0</v>
      </c>
      <c r="AG7" s="19"/>
      <c r="AH7" s="12">
        <f t="shared" si="14"/>
        <v>0</v>
      </c>
      <c r="AI7" s="19"/>
      <c r="AJ7" s="12">
        <f t="shared" si="15"/>
        <v>0</v>
      </c>
      <c r="AK7" s="58"/>
      <c r="AL7" s="59">
        <f t="shared" si="16"/>
        <v>0</v>
      </c>
      <c r="AM7" s="44"/>
      <c r="AN7" s="45">
        <f t="shared" si="17"/>
        <v>0</v>
      </c>
    </row>
    <row r="8" spans="1:40" x14ac:dyDescent="0.25">
      <c r="A8" s="37"/>
      <c r="B8" s="37"/>
      <c r="C8" s="37"/>
      <c r="D8" s="14"/>
      <c r="E8" s="19"/>
      <c r="F8" s="11">
        <f t="shared" si="0"/>
        <v>0</v>
      </c>
      <c r="G8" s="5"/>
      <c r="H8" s="6">
        <f t="shared" si="1"/>
        <v>0</v>
      </c>
      <c r="I8" s="19"/>
      <c r="J8" s="12">
        <f t="shared" si="2"/>
        <v>0</v>
      </c>
      <c r="K8" s="17"/>
      <c r="L8" s="13">
        <f t="shared" si="3"/>
        <v>0</v>
      </c>
      <c r="M8" s="101"/>
      <c r="N8" s="15">
        <f t="shared" si="4"/>
        <v>0</v>
      </c>
      <c r="O8" s="16"/>
      <c r="P8" s="13">
        <f t="shared" si="5"/>
        <v>0</v>
      </c>
      <c r="Q8" s="103"/>
      <c r="R8" s="104">
        <f t="shared" si="6"/>
        <v>0</v>
      </c>
      <c r="S8" s="105"/>
      <c r="T8" s="106">
        <f t="shared" si="7"/>
        <v>0</v>
      </c>
      <c r="U8" s="41"/>
      <c r="V8" s="45">
        <f t="shared" si="8"/>
        <v>0</v>
      </c>
      <c r="W8" s="44"/>
      <c r="X8" s="45">
        <f t="shared" si="9"/>
        <v>0</v>
      </c>
      <c r="Y8" s="51"/>
      <c r="Z8" s="49">
        <f t="shared" si="10"/>
        <v>0</v>
      </c>
      <c r="AA8" s="51"/>
      <c r="AB8" s="50">
        <f t="shared" si="11"/>
        <v>0</v>
      </c>
      <c r="AC8" s="19"/>
      <c r="AD8" s="11">
        <f t="shared" si="12"/>
        <v>0</v>
      </c>
      <c r="AE8" s="5"/>
      <c r="AF8" s="6">
        <f t="shared" si="13"/>
        <v>0</v>
      </c>
      <c r="AG8" s="19"/>
      <c r="AH8" s="12">
        <f t="shared" si="14"/>
        <v>0</v>
      </c>
      <c r="AI8" s="19"/>
      <c r="AJ8" s="12">
        <f t="shared" si="15"/>
        <v>0</v>
      </c>
      <c r="AK8" s="58"/>
      <c r="AL8" s="59">
        <f t="shared" si="16"/>
        <v>0</v>
      </c>
      <c r="AM8" s="44"/>
      <c r="AN8" s="45">
        <f t="shared" si="17"/>
        <v>0</v>
      </c>
    </row>
    <row r="9" spans="1:40" x14ac:dyDescent="0.25">
      <c r="A9" s="37"/>
      <c r="B9" s="37"/>
      <c r="C9" s="37"/>
      <c r="D9" s="14"/>
      <c r="E9" s="19"/>
      <c r="F9" s="11">
        <f t="shared" si="0"/>
        <v>0</v>
      </c>
      <c r="G9" s="5"/>
      <c r="H9" s="6">
        <f t="shared" si="1"/>
        <v>0</v>
      </c>
      <c r="I9" s="19"/>
      <c r="J9" s="12">
        <f t="shared" si="2"/>
        <v>0</v>
      </c>
      <c r="K9" s="17"/>
      <c r="L9" s="13">
        <f t="shared" si="3"/>
        <v>0</v>
      </c>
      <c r="M9" s="101"/>
      <c r="N9" s="15">
        <f t="shared" si="4"/>
        <v>0</v>
      </c>
      <c r="O9" s="16"/>
      <c r="P9" s="13">
        <f t="shared" si="5"/>
        <v>0</v>
      </c>
      <c r="Q9" s="103"/>
      <c r="R9" s="104">
        <f t="shared" si="6"/>
        <v>0</v>
      </c>
      <c r="S9" s="105"/>
      <c r="T9" s="106">
        <f t="shared" si="7"/>
        <v>0</v>
      </c>
      <c r="U9" s="41"/>
      <c r="V9" s="45">
        <f t="shared" si="8"/>
        <v>0</v>
      </c>
      <c r="W9" s="44"/>
      <c r="X9" s="45">
        <f t="shared" si="9"/>
        <v>0</v>
      </c>
      <c r="Y9" s="51"/>
      <c r="Z9" s="49">
        <f t="shared" si="10"/>
        <v>0</v>
      </c>
      <c r="AA9" s="51"/>
      <c r="AB9" s="50">
        <f t="shared" si="11"/>
        <v>0</v>
      </c>
      <c r="AC9" s="19"/>
      <c r="AD9" s="11">
        <f t="shared" si="12"/>
        <v>0</v>
      </c>
      <c r="AE9" s="5"/>
      <c r="AF9" s="6">
        <f t="shared" si="13"/>
        <v>0</v>
      </c>
      <c r="AG9" s="19"/>
      <c r="AH9" s="12">
        <f t="shared" si="14"/>
        <v>0</v>
      </c>
      <c r="AI9" s="19"/>
      <c r="AJ9" s="12">
        <f t="shared" si="15"/>
        <v>0</v>
      </c>
      <c r="AK9" s="58"/>
      <c r="AL9" s="59">
        <f t="shared" si="16"/>
        <v>0</v>
      </c>
      <c r="AM9" s="44"/>
      <c r="AN9" s="45">
        <f t="shared" si="17"/>
        <v>0</v>
      </c>
    </row>
    <row r="10" spans="1:40" x14ac:dyDescent="0.25">
      <c r="A10" s="37"/>
      <c r="B10" s="37"/>
      <c r="C10" s="37"/>
      <c r="D10" s="14"/>
      <c r="E10" s="19"/>
      <c r="F10" s="11">
        <f t="shared" si="0"/>
        <v>0</v>
      </c>
      <c r="G10" s="5"/>
      <c r="H10" s="6">
        <f t="shared" si="1"/>
        <v>0</v>
      </c>
      <c r="I10" s="19"/>
      <c r="J10" s="12">
        <f t="shared" si="2"/>
        <v>0</v>
      </c>
      <c r="K10" s="17"/>
      <c r="L10" s="13">
        <f t="shared" si="3"/>
        <v>0</v>
      </c>
      <c r="M10" s="101"/>
      <c r="N10" s="15">
        <f t="shared" si="4"/>
        <v>0</v>
      </c>
      <c r="O10" s="16"/>
      <c r="P10" s="13">
        <f t="shared" si="5"/>
        <v>0</v>
      </c>
      <c r="Q10" s="103"/>
      <c r="R10" s="104">
        <f t="shared" si="6"/>
        <v>0</v>
      </c>
      <c r="S10" s="105"/>
      <c r="T10" s="106">
        <f t="shared" si="7"/>
        <v>0</v>
      </c>
      <c r="U10" s="41"/>
      <c r="V10" s="45">
        <f t="shared" si="8"/>
        <v>0</v>
      </c>
      <c r="W10" s="44"/>
      <c r="X10" s="45">
        <f t="shared" si="9"/>
        <v>0</v>
      </c>
      <c r="Y10" s="51"/>
      <c r="Z10" s="49">
        <f t="shared" si="10"/>
        <v>0</v>
      </c>
      <c r="AA10" s="51"/>
      <c r="AB10" s="50">
        <f t="shared" si="11"/>
        <v>0</v>
      </c>
      <c r="AC10" s="19"/>
      <c r="AD10" s="11">
        <f t="shared" si="12"/>
        <v>0</v>
      </c>
      <c r="AE10" s="5"/>
      <c r="AF10" s="6">
        <f t="shared" si="13"/>
        <v>0</v>
      </c>
      <c r="AG10" s="19"/>
      <c r="AH10" s="12">
        <f t="shared" si="14"/>
        <v>0</v>
      </c>
      <c r="AI10" s="19"/>
      <c r="AJ10" s="12">
        <f t="shared" si="15"/>
        <v>0</v>
      </c>
      <c r="AK10" s="58"/>
      <c r="AL10" s="59">
        <f t="shared" si="16"/>
        <v>0</v>
      </c>
      <c r="AM10" s="44"/>
      <c r="AN10" s="45">
        <f t="shared" si="17"/>
        <v>0</v>
      </c>
    </row>
    <row r="11" spans="1:40" x14ac:dyDescent="0.25">
      <c r="A11" s="37"/>
      <c r="B11" s="37"/>
      <c r="C11" s="37"/>
      <c r="D11" s="14"/>
      <c r="E11" s="19"/>
      <c r="F11" s="11">
        <f t="shared" si="0"/>
        <v>0</v>
      </c>
      <c r="G11" s="5"/>
      <c r="H11" s="6">
        <f t="shared" si="1"/>
        <v>0</v>
      </c>
      <c r="I11" s="19"/>
      <c r="J11" s="12">
        <f t="shared" si="2"/>
        <v>0</v>
      </c>
      <c r="K11" s="17"/>
      <c r="L11" s="13">
        <f t="shared" si="3"/>
        <v>0</v>
      </c>
      <c r="M11" s="101"/>
      <c r="N11" s="15">
        <f t="shared" si="4"/>
        <v>0</v>
      </c>
      <c r="O11" s="16"/>
      <c r="P11" s="13">
        <f t="shared" si="5"/>
        <v>0</v>
      </c>
      <c r="Q11" s="103"/>
      <c r="R11" s="104">
        <f t="shared" si="6"/>
        <v>0</v>
      </c>
      <c r="S11" s="105"/>
      <c r="T11" s="106">
        <f t="shared" si="7"/>
        <v>0</v>
      </c>
      <c r="U11" s="41"/>
      <c r="V11" s="45">
        <f t="shared" si="8"/>
        <v>0</v>
      </c>
      <c r="W11" s="44"/>
      <c r="X11" s="45">
        <f t="shared" si="9"/>
        <v>0</v>
      </c>
      <c r="Y11" s="51"/>
      <c r="Z11" s="49">
        <f t="shared" si="10"/>
        <v>0</v>
      </c>
      <c r="AA11" s="51"/>
      <c r="AB11" s="50">
        <f t="shared" si="11"/>
        <v>0</v>
      </c>
      <c r="AC11" s="19"/>
      <c r="AD11" s="11">
        <f t="shared" si="12"/>
        <v>0</v>
      </c>
      <c r="AE11" s="5"/>
      <c r="AF11" s="6">
        <f t="shared" si="13"/>
        <v>0</v>
      </c>
      <c r="AG11" s="19"/>
      <c r="AH11" s="12">
        <f t="shared" si="14"/>
        <v>0</v>
      </c>
      <c r="AI11" s="19"/>
      <c r="AJ11" s="12">
        <f t="shared" si="15"/>
        <v>0</v>
      </c>
      <c r="AK11" s="58"/>
      <c r="AL11" s="59">
        <f t="shared" si="16"/>
        <v>0</v>
      </c>
      <c r="AM11" s="44"/>
      <c r="AN11" s="45">
        <f t="shared" si="17"/>
        <v>0</v>
      </c>
    </row>
    <row r="12" spans="1:40" x14ac:dyDescent="0.25">
      <c r="A12" s="37"/>
      <c r="B12" s="37"/>
      <c r="C12" s="37"/>
      <c r="D12" s="14"/>
      <c r="E12" s="19"/>
      <c r="F12" s="11">
        <f t="shared" si="0"/>
        <v>0</v>
      </c>
      <c r="G12" s="5"/>
      <c r="H12" s="6">
        <f t="shared" si="1"/>
        <v>0</v>
      </c>
      <c r="I12" s="19"/>
      <c r="J12" s="12">
        <f t="shared" si="2"/>
        <v>0</v>
      </c>
      <c r="K12" s="17"/>
      <c r="L12" s="13">
        <f t="shared" si="3"/>
        <v>0</v>
      </c>
      <c r="M12" s="101"/>
      <c r="N12" s="15">
        <f t="shared" si="4"/>
        <v>0</v>
      </c>
      <c r="O12" s="16"/>
      <c r="P12" s="13">
        <f t="shared" si="5"/>
        <v>0</v>
      </c>
      <c r="Q12" s="103"/>
      <c r="R12" s="104">
        <f t="shared" si="6"/>
        <v>0</v>
      </c>
      <c r="S12" s="105"/>
      <c r="T12" s="106">
        <f t="shared" si="7"/>
        <v>0</v>
      </c>
      <c r="U12" s="41"/>
      <c r="V12" s="45">
        <f t="shared" si="8"/>
        <v>0</v>
      </c>
      <c r="W12" s="44"/>
      <c r="X12" s="45">
        <f t="shared" si="9"/>
        <v>0</v>
      </c>
      <c r="Y12" s="51"/>
      <c r="Z12" s="49">
        <f t="shared" si="10"/>
        <v>0</v>
      </c>
      <c r="AA12" s="51"/>
      <c r="AB12" s="50">
        <f t="shared" si="11"/>
        <v>0</v>
      </c>
      <c r="AC12" s="19"/>
      <c r="AD12" s="11">
        <f t="shared" si="12"/>
        <v>0</v>
      </c>
      <c r="AE12" s="5"/>
      <c r="AF12" s="6">
        <f t="shared" si="13"/>
        <v>0</v>
      </c>
      <c r="AG12" s="19"/>
      <c r="AH12" s="12">
        <f t="shared" si="14"/>
        <v>0</v>
      </c>
      <c r="AI12" s="19"/>
      <c r="AJ12" s="12">
        <f t="shared" si="15"/>
        <v>0</v>
      </c>
      <c r="AK12" s="58"/>
      <c r="AL12" s="59">
        <f t="shared" si="16"/>
        <v>0</v>
      </c>
      <c r="AM12" s="44"/>
      <c r="AN12" s="45">
        <f t="shared" si="17"/>
        <v>0</v>
      </c>
    </row>
    <row r="13" spans="1:40" x14ac:dyDescent="0.25">
      <c r="A13" s="37"/>
      <c r="B13" s="37"/>
      <c r="C13" s="37"/>
      <c r="D13" s="14"/>
      <c r="E13" s="19"/>
      <c r="F13" s="11">
        <f t="shared" si="0"/>
        <v>0</v>
      </c>
      <c r="G13" s="5"/>
      <c r="H13" s="6">
        <f t="shared" si="1"/>
        <v>0</v>
      </c>
      <c r="I13" s="19"/>
      <c r="J13" s="12">
        <f t="shared" si="2"/>
        <v>0</v>
      </c>
      <c r="K13" s="17"/>
      <c r="L13" s="13">
        <f t="shared" si="3"/>
        <v>0</v>
      </c>
      <c r="M13" s="101"/>
      <c r="N13" s="15">
        <f t="shared" si="4"/>
        <v>0</v>
      </c>
      <c r="O13" s="16"/>
      <c r="P13" s="13">
        <f t="shared" si="5"/>
        <v>0</v>
      </c>
      <c r="Q13" s="103"/>
      <c r="R13" s="104">
        <f t="shared" si="6"/>
        <v>0</v>
      </c>
      <c r="S13" s="105"/>
      <c r="T13" s="106">
        <f t="shared" si="7"/>
        <v>0</v>
      </c>
      <c r="U13" s="41"/>
      <c r="V13" s="45">
        <f t="shared" si="8"/>
        <v>0</v>
      </c>
      <c r="W13" s="44"/>
      <c r="X13" s="45">
        <f t="shared" si="9"/>
        <v>0</v>
      </c>
      <c r="Y13" s="51"/>
      <c r="Z13" s="49">
        <f t="shared" si="10"/>
        <v>0</v>
      </c>
      <c r="AA13" s="51"/>
      <c r="AB13" s="50">
        <f t="shared" si="11"/>
        <v>0</v>
      </c>
      <c r="AC13" s="19"/>
      <c r="AD13" s="11">
        <f t="shared" si="12"/>
        <v>0</v>
      </c>
      <c r="AE13" s="5"/>
      <c r="AF13" s="6">
        <f t="shared" si="13"/>
        <v>0</v>
      </c>
      <c r="AG13" s="19"/>
      <c r="AH13" s="12">
        <f t="shared" si="14"/>
        <v>0</v>
      </c>
      <c r="AI13" s="19"/>
      <c r="AJ13" s="12">
        <f t="shared" si="15"/>
        <v>0</v>
      </c>
      <c r="AK13" s="58"/>
      <c r="AL13" s="59">
        <f t="shared" si="16"/>
        <v>0</v>
      </c>
      <c r="AM13" s="44"/>
      <c r="AN13" s="45">
        <f t="shared" si="17"/>
        <v>0</v>
      </c>
    </row>
    <row r="14" spans="1:40" x14ac:dyDescent="0.25">
      <c r="A14" s="37"/>
      <c r="B14" s="37"/>
      <c r="C14" s="37"/>
      <c r="D14" s="14"/>
      <c r="E14" s="19"/>
      <c r="F14" s="11">
        <f t="shared" si="0"/>
        <v>0</v>
      </c>
      <c r="G14" s="5"/>
      <c r="H14" s="6">
        <f t="shared" si="1"/>
        <v>0</v>
      </c>
      <c r="I14" s="19"/>
      <c r="J14" s="12">
        <f t="shared" si="2"/>
        <v>0</v>
      </c>
      <c r="K14" s="17"/>
      <c r="L14" s="13">
        <f t="shared" si="3"/>
        <v>0</v>
      </c>
      <c r="M14" s="101"/>
      <c r="N14" s="15">
        <f t="shared" si="4"/>
        <v>0</v>
      </c>
      <c r="O14" s="16"/>
      <c r="P14" s="13">
        <f t="shared" si="5"/>
        <v>0</v>
      </c>
      <c r="Q14" s="103"/>
      <c r="R14" s="104">
        <f t="shared" si="6"/>
        <v>0</v>
      </c>
      <c r="S14" s="105"/>
      <c r="T14" s="106">
        <f t="shared" si="7"/>
        <v>0</v>
      </c>
      <c r="U14" s="41"/>
      <c r="V14" s="45">
        <f t="shared" si="8"/>
        <v>0</v>
      </c>
      <c r="W14" s="44"/>
      <c r="X14" s="45">
        <f t="shared" si="9"/>
        <v>0</v>
      </c>
      <c r="Y14" s="51"/>
      <c r="Z14" s="49">
        <f t="shared" si="10"/>
        <v>0</v>
      </c>
      <c r="AA14" s="51"/>
      <c r="AB14" s="50">
        <f t="shared" si="11"/>
        <v>0</v>
      </c>
      <c r="AC14" s="19"/>
      <c r="AD14" s="11">
        <f t="shared" si="12"/>
        <v>0</v>
      </c>
      <c r="AE14" s="5"/>
      <c r="AF14" s="6">
        <f t="shared" si="13"/>
        <v>0</v>
      </c>
      <c r="AG14" s="19"/>
      <c r="AH14" s="12">
        <f t="shared" si="14"/>
        <v>0</v>
      </c>
      <c r="AI14" s="19"/>
      <c r="AJ14" s="12">
        <f t="shared" si="15"/>
        <v>0</v>
      </c>
      <c r="AK14" s="58"/>
      <c r="AL14" s="59">
        <f t="shared" si="16"/>
        <v>0</v>
      </c>
      <c r="AM14" s="44"/>
      <c r="AN14" s="45">
        <f t="shared" si="17"/>
        <v>0</v>
      </c>
    </row>
    <row r="15" spans="1:40" x14ac:dyDescent="0.25">
      <c r="A15" s="37"/>
      <c r="B15" s="37"/>
      <c r="C15" s="37"/>
      <c r="D15" s="14"/>
      <c r="E15" s="19"/>
      <c r="F15" s="11">
        <f t="shared" si="0"/>
        <v>0</v>
      </c>
      <c r="G15" s="5"/>
      <c r="H15" s="6">
        <f t="shared" si="1"/>
        <v>0</v>
      </c>
      <c r="I15" s="19"/>
      <c r="J15" s="12">
        <f t="shared" si="2"/>
        <v>0</v>
      </c>
      <c r="K15" s="17"/>
      <c r="L15" s="13">
        <f t="shared" si="3"/>
        <v>0</v>
      </c>
      <c r="M15" s="101"/>
      <c r="N15" s="15">
        <f t="shared" si="4"/>
        <v>0</v>
      </c>
      <c r="O15" s="16"/>
      <c r="P15" s="13">
        <f t="shared" si="5"/>
        <v>0</v>
      </c>
      <c r="Q15" s="103"/>
      <c r="R15" s="104">
        <f t="shared" si="6"/>
        <v>0</v>
      </c>
      <c r="S15" s="105"/>
      <c r="T15" s="106">
        <f t="shared" si="7"/>
        <v>0</v>
      </c>
      <c r="U15" s="41"/>
      <c r="V15" s="45">
        <f t="shared" si="8"/>
        <v>0</v>
      </c>
      <c r="W15" s="44"/>
      <c r="X15" s="45">
        <f t="shared" si="9"/>
        <v>0</v>
      </c>
      <c r="Y15" s="51"/>
      <c r="Z15" s="49">
        <f t="shared" si="10"/>
        <v>0</v>
      </c>
      <c r="AA15" s="51"/>
      <c r="AB15" s="50">
        <f t="shared" si="11"/>
        <v>0</v>
      </c>
      <c r="AC15" s="19"/>
      <c r="AD15" s="11">
        <f t="shared" si="12"/>
        <v>0</v>
      </c>
      <c r="AE15" s="5"/>
      <c r="AF15" s="6">
        <f t="shared" si="13"/>
        <v>0</v>
      </c>
      <c r="AG15" s="19"/>
      <c r="AH15" s="12">
        <f t="shared" si="14"/>
        <v>0</v>
      </c>
      <c r="AI15" s="19"/>
      <c r="AJ15" s="12">
        <f t="shared" si="15"/>
        <v>0</v>
      </c>
      <c r="AK15" s="58"/>
      <c r="AL15" s="59">
        <f t="shared" si="16"/>
        <v>0</v>
      </c>
      <c r="AM15" s="44"/>
      <c r="AN15" s="45">
        <f t="shared" si="17"/>
        <v>0</v>
      </c>
    </row>
    <row r="16" spans="1:40" x14ac:dyDescent="0.25">
      <c r="A16" s="37"/>
      <c r="B16" s="37"/>
      <c r="C16" s="37"/>
      <c r="D16" s="14"/>
      <c r="E16" s="19"/>
      <c r="F16" s="11">
        <f t="shared" si="0"/>
        <v>0</v>
      </c>
      <c r="G16" s="5"/>
      <c r="H16" s="6">
        <f t="shared" si="1"/>
        <v>0</v>
      </c>
      <c r="I16" s="19"/>
      <c r="J16" s="12">
        <f t="shared" si="2"/>
        <v>0</v>
      </c>
      <c r="K16" s="17"/>
      <c r="L16" s="13">
        <f t="shared" si="3"/>
        <v>0</v>
      </c>
      <c r="M16" s="101"/>
      <c r="N16" s="15">
        <f t="shared" si="4"/>
        <v>0</v>
      </c>
      <c r="O16" s="16"/>
      <c r="P16" s="13">
        <f t="shared" si="5"/>
        <v>0</v>
      </c>
      <c r="Q16" s="103"/>
      <c r="R16" s="104">
        <f t="shared" si="6"/>
        <v>0</v>
      </c>
      <c r="S16" s="105"/>
      <c r="T16" s="106">
        <f t="shared" si="7"/>
        <v>0</v>
      </c>
      <c r="U16" s="41"/>
      <c r="V16" s="45">
        <f t="shared" si="8"/>
        <v>0</v>
      </c>
      <c r="W16" s="44"/>
      <c r="X16" s="45">
        <f t="shared" si="9"/>
        <v>0</v>
      </c>
      <c r="Y16" s="51"/>
      <c r="Z16" s="49">
        <f t="shared" si="10"/>
        <v>0</v>
      </c>
      <c r="AA16" s="51"/>
      <c r="AB16" s="50">
        <f t="shared" si="11"/>
        <v>0</v>
      </c>
      <c r="AC16" s="19"/>
      <c r="AD16" s="11">
        <f t="shared" si="12"/>
        <v>0</v>
      </c>
      <c r="AE16" s="5"/>
      <c r="AF16" s="6">
        <f t="shared" si="13"/>
        <v>0</v>
      </c>
      <c r="AG16" s="19"/>
      <c r="AH16" s="12">
        <f t="shared" si="14"/>
        <v>0</v>
      </c>
      <c r="AI16" s="19"/>
      <c r="AJ16" s="12">
        <f t="shared" si="15"/>
        <v>0</v>
      </c>
      <c r="AK16" s="58"/>
      <c r="AL16" s="59">
        <f t="shared" si="16"/>
        <v>0</v>
      </c>
      <c r="AM16" s="44"/>
      <c r="AN16" s="45">
        <f t="shared" si="17"/>
        <v>0</v>
      </c>
    </row>
    <row r="17" spans="1:40" x14ac:dyDescent="0.25">
      <c r="A17" s="37"/>
      <c r="B17" s="37"/>
      <c r="C17" s="37"/>
      <c r="D17" s="14"/>
      <c r="E17" s="19"/>
      <c r="F17" s="11">
        <f t="shared" si="0"/>
        <v>0</v>
      </c>
      <c r="G17" s="5"/>
      <c r="H17" s="6">
        <f t="shared" si="1"/>
        <v>0</v>
      </c>
      <c r="I17" s="19"/>
      <c r="J17" s="12">
        <f t="shared" si="2"/>
        <v>0</v>
      </c>
      <c r="K17" s="17"/>
      <c r="L17" s="13">
        <f t="shared" si="3"/>
        <v>0</v>
      </c>
      <c r="M17" s="101"/>
      <c r="N17" s="15">
        <f t="shared" si="4"/>
        <v>0</v>
      </c>
      <c r="O17" s="16"/>
      <c r="P17" s="13">
        <f t="shared" si="5"/>
        <v>0</v>
      </c>
      <c r="Q17" s="103"/>
      <c r="R17" s="104">
        <f t="shared" si="6"/>
        <v>0</v>
      </c>
      <c r="S17" s="105"/>
      <c r="T17" s="106">
        <f t="shared" si="7"/>
        <v>0</v>
      </c>
      <c r="U17" s="41"/>
      <c r="V17" s="45">
        <f t="shared" si="8"/>
        <v>0</v>
      </c>
      <c r="W17" s="44"/>
      <c r="X17" s="45">
        <f t="shared" si="9"/>
        <v>0</v>
      </c>
      <c r="Y17" s="51"/>
      <c r="Z17" s="49">
        <f t="shared" si="10"/>
        <v>0</v>
      </c>
      <c r="AA17" s="51"/>
      <c r="AB17" s="50">
        <f t="shared" si="11"/>
        <v>0</v>
      </c>
      <c r="AC17" s="19"/>
      <c r="AD17" s="11">
        <f t="shared" si="12"/>
        <v>0</v>
      </c>
      <c r="AE17" s="5"/>
      <c r="AF17" s="6">
        <f t="shared" si="13"/>
        <v>0</v>
      </c>
      <c r="AG17" s="19"/>
      <c r="AH17" s="12">
        <f t="shared" si="14"/>
        <v>0</v>
      </c>
      <c r="AI17" s="19"/>
      <c r="AJ17" s="12">
        <f t="shared" si="15"/>
        <v>0</v>
      </c>
      <c r="AK17" s="58"/>
      <c r="AL17" s="59">
        <f t="shared" si="16"/>
        <v>0</v>
      </c>
      <c r="AM17" s="44"/>
      <c r="AN17" s="45">
        <f t="shared" si="17"/>
        <v>0</v>
      </c>
    </row>
    <row r="18" spans="1:40" x14ac:dyDescent="0.25">
      <c r="A18" s="37"/>
      <c r="B18" s="37"/>
      <c r="C18" s="37"/>
      <c r="D18" s="14"/>
      <c r="E18" s="19"/>
      <c r="F18" s="11">
        <f t="shared" si="0"/>
        <v>0</v>
      </c>
      <c r="G18" s="5"/>
      <c r="H18" s="6">
        <f t="shared" si="1"/>
        <v>0</v>
      </c>
      <c r="I18" s="19"/>
      <c r="J18" s="12">
        <f t="shared" si="2"/>
        <v>0</v>
      </c>
      <c r="K18" s="17"/>
      <c r="L18" s="13">
        <f t="shared" si="3"/>
        <v>0</v>
      </c>
      <c r="M18" s="101"/>
      <c r="N18" s="15">
        <f t="shared" si="4"/>
        <v>0</v>
      </c>
      <c r="O18" s="16"/>
      <c r="P18" s="13">
        <f t="shared" si="5"/>
        <v>0</v>
      </c>
      <c r="Q18" s="103"/>
      <c r="R18" s="104">
        <f t="shared" si="6"/>
        <v>0</v>
      </c>
      <c r="S18" s="105"/>
      <c r="T18" s="106">
        <f t="shared" si="7"/>
        <v>0</v>
      </c>
      <c r="U18" s="41"/>
      <c r="V18" s="45">
        <f t="shared" si="8"/>
        <v>0</v>
      </c>
      <c r="W18" s="44"/>
      <c r="X18" s="45">
        <f t="shared" si="9"/>
        <v>0</v>
      </c>
      <c r="Y18" s="51"/>
      <c r="Z18" s="49">
        <f t="shared" si="10"/>
        <v>0</v>
      </c>
      <c r="AA18" s="51"/>
      <c r="AB18" s="50">
        <f t="shared" si="11"/>
        <v>0</v>
      </c>
      <c r="AC18" s="19"/>
      <c r="AD18" s="11">
        <f t="shared" si="12"/>
        <v>0</v>
      </c>
      <c r="AE18" s="5"/>
      <c r="AF18" s="6">
        <f t="shared" si="13"/>
        <v>0</v>
      </c>
      <c r="AG18" s="19"/>
      <c r="AH18" s="12">
        <f t="shared" si="14"/>
        <v>0</v>
      </c>
      <c r="AI18" s="19"/>
      <c r="AJ18" s="12">
        <f t="shared" si="15"/>
        <v>0</v>
      </c>
      <c r="AK18" s="58"/>
      <c r="AL18" s="59">
        <f t="shared" si="16"/>
        <v>0</v>
      </c>
      <c r="AM18" s="44"/>
      <c r="AN18" s="45">
        <f t="shared" si="17"/>
        <v>0</v>
      </c>
    </row>
    <row r="19" spans="1:40" x14ac:dyDescent="0.25">
      <c r="A19" s="37"/>
      <c r="B19" s="37"/>
      <c r="C19" s="37"/>
      <c r="D19" s="14"/>
      <c r="E19" s="19"/>
      <c r="F19" s="11">
        <f t="shared" si="0"/>
        <v>0</v>
      </c>
      <c r="G19" s="5"/>
      <c r="H19" s="6">
        <f t="shared" si="1"/>
        <v>0</v>
      </c>
      <c r="I19" s="19"/>
      <c r="J19" s="12">
        <f t="shared" si="2"/>
        <v>0</v>
      </c>
      <c r="K19" s="17"/>
      <c r="L19" s="13">
        <f t="shared" si="3"/>
        <v>0</v>
      </c>
      <c r="M19" s="101"/>
      <c r="N19" s="15">
        <f t="shared" si="4"/>
        <v>0</v>
      </c>
      <c r="O19" s="16"/>
      <c r="P19" s="13">
        <f t="shared" si="5"/>
        <v>0</v>
      </c>
      <c r="Q19" s="103"/>
      <c r="R19" s="104">
        <f t="shared" si="6"/>
        <v>0</v>
      </c>
      <c r="S19" s="105"/>
      <c r="T19" s="106">
        <f t="shared" si="7"/>
        <v>0</v>
      </c>
      <c r="U19" s="41"/>
      <c r="V19" s="45">
        <f t="shared" si="8"/>
        <v>0</v>
      </c>
      <c r="W19" s="44"/>
      <c r="X19" s="45">
        <f t="shared" si="9"/>
        <v>0</v>
      </c>
      <c r="Y19" s="51"/>
      <c r="Z19" s="49">
        <f t="shared" si="10"/>
        <v>0</v>
      </c>
      <c r="AA19" s="51"/>
      <c r="AB19" s="50">
        <f t="shared" si="11"/>
        <v>0</v>
      </c>
      <c r="AC19" s="19"/>
      <c r="AD19" s="11">
        <f t="shared" si="12"/>
        <v>0</v>
      </c>
      <c r="AE19" s="5"/>
      <c r="AF19" s="6">
        <f t="shared" si="13"/>
        <v>0</v>
      </c>
      <c r="AG19" s="19"/>
      <c r="AH19" s="12">
        <f t="shared" si="14"/>
        <v>0</v>
      </c>
      <c r="AI19" s="19"/>
      <c r="AJ19" s="12">
        <f t="shared" si="15"/>
        <v>0</v>
      </c>
      <c r="AK19" s="58"/>
      <c r="AL19" s="59">
        <f t="shared" si="16"/>
        <v>0</v>
      </c>
      <c r="AM19" s="44"/>
      <c r="AN19" s="45">
        <f t="shared" si="17"/>
        <v>0</v>
      </c>
    </row>
    <row r="20" spans="1:40" x14ac:dyDescent="0.25">
      <c r="A20" s="37"/>
      <c r="B20" s="37"/>
      <c r="C20" s="37"/>
      <c r="D20" s="14"/>
      <c r="E20" s="19"/>
      <c r="F20" s="11">
        <f t="shared" si="0"/>
        <v>0</v>
      </c>
      <c r="G20" s="5"/>
      <c r="H20" s="6">
        <f t="shared" si="1"/>
        <v>0</v>
      </c>
      <c r="I20" s="19"/>
      <c r="J20" s="12">
        <f t="shared" si="2"/>
        <v>0</v>
      </c>
      <c r="K20" s="17"/>
      <c r="L20" s="13">
        <f t="shared" si="3"/>
        <v>0</v>
      </c>
      <c r="M20" s="101"/>
      <c r="N20" s="15">
        <f t="shared" si="4"/>
        <v>0</v>
      </c>
      <c r="O20" s="16"/>
      <c r="P20" s="13">
        <f t="shared" si="5"/>
        <v>0</v>
      </c>
      <c r="Q20" s="103"/>
      <c r="R20" s="104">
        <f t="shared" si="6"/>
        <v>0</v>
      </c>
      <c r="S20" s="105"/>
      <c r="T20" s="106">
        <f t="shared" si="7"/>
        <v>0</v>
      </c>
      <c r="U20" s="41"/>
      <c r="V20" s="45">
        <f t="shared" si="8"/>
        <v>0</v>
      </c>
      <c r="W20" s="44"/>
      <c r="X20" s="45">
        <f t="shared" si="9"/>
        <v>0</v>
      </c>
      <c r="Y20" s="51"/>
      <c r="Z20" s="49">
        <f t="shared" si="10"/>
        <v>0</v>
      </c>
      <c r="AA20" s="51"/>
      <c r="AB20" s="50">
        <f t="shared" si="11"/>
        <v>0</v>
      </c>
      <c r="AC20" s="19"/>
      <c r="AD20" s="11">
        <f t="shared" si="12"/>
        <v>0</v>
      </c>
      <c r="AE20" s="5"/>
      <c r="AF20" s="6">
        <f t="shared" si="13"/>
        <v>0</v>
      </c>
      <c r="AG20" s="19"/>
      <c r="AH20" s="12">
        <f t="shared" si="14"/>
        <v>0</v>
      </c>
      <c r="AI20" s="19"/>
      <c r="AJ20" s="12">
        <f t="shared" si="15"/>
        <v>0</v>
      </c>
      <c r="AK20" s="58"/>
      <c r="AL20" s="59">
        <f t="shared" si="16"/>
        <v>0</v>
      </c>
      <c r="AM20" s="44"/>
      <c r="AN20" s="45">
        <f t="shared" si="17"/>
        <v>0</v>
      </c>
    </row>
    <row r="21" spans="1:40" x14ac:dyDescent="0.25">
      <c r="A21" s="37"/>
      <c r="B21" s="37"/>
      <c r="C21" s="37"/>
      <c r="F21" s="11">
        <f t="shared" si="0"/>
        <v>0</v>
      </c>
      <c r="G21" s="5"/>
      <c r="H21" s="6">
        <f t="shared" si="1"/>
        <v>0</v>
      </c>
      <c r="I21" s="19"/>
      <c r="J21" s="12">
        <f t="shared" si="2"/>
        <v>0</v>
      </c>
      <c r="K21" s="17"/>
      <c r="L21" s="13">
        <f t="shared" si="3"/>
        <v>0</v>
      </c>
      <c r="M21" s="101"/>
      <c r="N21" s="15">
        <f t="shared" si="4"/>
        <v>0</v>
      </c>
      <c r="O21" s="16"/>
      <c r="P21" s="13">
        <f t="shared" si="5"/>
        <v>0</v>
      </c>
      <c r="Q21" s="103"/>
      <c r="R21" s="104">
        <f t="shared" si="6"/>
        <v>0</v>
      </c>
      <c r="S21" s="105"/>
      <c r="T21" s="106">
        <f t="shared" si="7"/>
        <v>0</v>
      </c>
      <c r="U21" s="41"/>
      <c r="V21" s="45">
        <f t="shared" si="8"/>
        <v>0</v>
      </c>
      <c r="W21" s="44"/>
      <c r="X21" s="45">
        <f t="shared" si="9"/>
        <v>0</v>
      </c>
      <c r="Y21" s="51"/>
      <c r="Z21" s="49">
        <f t="shared" si="10"/>
        <v>0</v>
      </c>
      <c r="AA21" s="51"/>
      <c r="AB21" s="50">
        <f t="shared" si="11"/>
        <v>0</v>
      </c>
      <c r="AC21" s="19"/>
      <c r="AD21" s="11">
        <f t="shared" si="12"/>
        <v>0</v>
      </c>
      <c r="AE21" s="5"/>
      <c r="AF21" s="6">
        <f t="shared" si="13"/>
        <v>0</v>
      </c>
      <c r="AG21" s="19"/>
      <c r="AH21" s="12">
        <f t="shared" si="14"/>
        <v>0</v>
      </c>
      <c r="AI21" s="19"/>
      <c r="AJ21" s="12">
        <f t="shared" si="15"/>
        <v>0</v>
      </c>
      <c r="AK21" s="58"/>
      <c r="AL21" s="59">
        <f t="shared" si="16"/>
        <v>0</v>
      </c>
      <c r="AM21" s="44"/>
      <c r="AN21" s="45">
        <f t="shared" si="17"/>
        <v>0</v>
      </c>
    </row>
    <row r="22" spans="1:40" x14ac:dyDescent="0.25">
      <c r="A22" s="37"/>
      <c r="B22" s="37"/>
      <c r="C22" s="37"/>
      <c r="F22" s="11">
        <f t="shared" si="0"/>
        <v>0</v>
      </c>
      <c r="G22" s="5"/>
      <c r="H22" s="6">
        <f t="shared" si="1"/>
        <v>0</v>
      </c>
      <c r="I22" s="19"/>
      <c r="J22" s="12">
        <f t="shared" si="2"/>
        <v>0</v>
      </c>
      <c r="K22" s="17"/>
      <c r="L22" s="13">
        <f t="shared" si="3"/>
        <v>0</v>
      </c>
      <c r="M22" s="101"/>
      <c r="N22" s="15">
        <f t="shared" si="4"/>
        <v>0</v>
      </c>
      <c r="O22" s="16"/>
      <c r="P22" s="13">
        <f t="shared" si="5"/>
        <v>0</v>
      </c>
      <c r="Q22" s="103"/>
      <c r="R22" s="104">
        <f t="shared" si="6"/>
        <v>0</v>
      </c>
      <c r="S22" s="105"/>
      <c r="T22" s="106">
        <f t="shared" si="7"/>
        <v>0</v>
      </c>
      <c r="U22" s="41"/>
      <c r="V22" s="45">
        <f t="shared" si="8"/>
        <v>0</v>
      </c>
      <c r="W22" s="44"/>
      <c r="X22" s="45">
        <f t="shared" si="9"/>
        <v>0</v>
      </c>
      <c r="Y22" s="51"/>
      <c r="Z22" s="49">
        <f t="shared" si="10"/>
        <v>0</v>
      </c>
      <c r="AA22" s="51"/>
      <c r="AB22" s="50">
        <f t="shared" si="11"/>
        <v>0</v>
      </c>
      <c r="AC22" s="19"/>
      <c r="AD22" s="11">
        <f t="shared" si="12"/>
        <v>0</v>
      </c>
      <c r="AE22" s="5"/>
      <c r="AF22" s="6">
        <f t="shared" si="13"/>
        <v>0</v>
      </c>
      <c r="AG22" s="19"/>
      <c r="AH22" s="12">
        <f t="shared" si="14"/>
        <v>0</v>
      </c>
      <c r="AI22" s="19"/>
      <c r="AJ22" s="12">
        <f t="shared" si="15"/>
        <v>0</v>
      </c>
      <c r="AK22" s="58"/>
      <c r="AL22" s="59">
        <f t="shared" si="16"/>
        <v>0</v>
      </c>
      <c r="AM22" s="44"/>
      <c r="AN22" s="45">
        <f t="shared" si="17"/>
        <v>0</v>
      </c>
    </row>
    <row r="23" spans="1:40" x14ac:dyDescent="0.25">
      <c r="A23" s="37"/>
      <c r="B23" s="37"/>
      <c r="C23" s="37"/>
      <c r="F23" s="11">
        <f t="shared" si="0"/>
        <v>0</v>
      </c>
      <c r="G23" s="5"/>
      <c r="H23" s="6">
        <f t="shared" si="1"/>
        <v>0</v>
      </c>
      <c r="I23" s="19"/>
      <c r="J23" s="12">
        <f t="shared" si="2"/>
        <v>0</v>
      </c>
      <c r="K23" s="17"/>
      <c r="L23" s="13">
        <f t="shared" si="3"/>
        <v>0</v>
      </c>
      <c r="M23" s="101"/>
      <c r="N23" s="15">
        <f t="shared" si="4"/>
        <v>0</v>
      </c>
      <c r="O23" s="16"/>
      <c r="P23" s="13">
        <f t="shared" si="5"/>
        <v>0</v>
      </c>
      <c r="Q23" s="103"/>
      <c r="R23" s="104">
        <f t="shared" si="6"/>
        <v>0</v>
      </c>
      <c r="S23" s="105"/>
      <c r="T23" s="106">
        <f t="shared" si="7"/>
        <v>0</v>
      </c>
      <c r="U23" s="41"/>
      <c r="V23" s="45">
        <f t="shared" si="8"/>
        <v>0</v>
      </c>
      <c r="W23" s="44"/>
      <c r="X23" s="45">
        <f t="shared" si="9"/>
        <v>0</v>
      </c>
      <c r="Y23" s="51"/>
      <c r="Z23" s="49">
        <f t="shared" si="10"/>
        <v>0</v>
      </c>
      <c r="AA23" s="51"/>
      <c r="AB23" s="50">
        <f t="shared" si="11"/>
        <v>0</v>
      </c>
      <c r="AC23" s="19"/>
      <c r="AD23" s="11">
        <f t="shared" si="12"/>
        <v>0</v>
      </c>
      <c r="AE23" s="5"/>
      <c r="AF23" s="6">
        <f t="shared" si="13"/>
        <v>0</v>
      </c>
      <c r="AG23" s="19"/>
      <c r="AH23" s="12">
        <f t="shared" si="14"/>
        <v>0</v>
      </c>
      <c r="AI23" s="19"/>
      <c r="AJ23" s="12">
        <f t="shared" si="15"/>
        <v>0</v>
      </c>
      <c r="AK23" s="58"/>
      <c r="AL23" s="59">
        <f t="shared" si="16"/>
        <v>0</v>
      </c>
      <c r="AM23" s="44"/>
      <c r="AN23" s="45">
        <f t="shared" si="17"/>
        <v>0</v>
      </c>
    </row>
    <row r="24" spans="1:40" x14ac:dyDescent="0.25">
      <c r="A24" s="37"/>
      <c r="B24" s="37"/>
      <c r="C24" s="37"/>
      <c r="F24" s="11">
        <f t="shared" si="0"/>
        <v>0</v>
      </c>
      <c r="G24" s="5"/>
      <c r="H24" s="6">
        <f t="shared" si="1"/>
        <v>0</v>
      </c>
      <c r="I24" s="19"/>
      <c r="J24" s="12">
        <f t="shared" si="2"/>
        <v>0</v>
      </c>
      <c r="K24" s="17"/>
      <c r="L24" s="13">
        <f t="shared" si="3"/>
        <v>0</v>
      </c>
      <c r="M24" s="101"/>
      <c r="N24" s="15">
        <f t="shared" si="4"/>
        <v>0</v>
      </c>
      <c r="O24" s="16"/>
      <c r="P24" s="13">
        <f t="shared" si="5"/>
        <v>0</v>
      </c>
      <c r="Q24" s="103"/>
      <c r="R24" s="104">
        <f t="shared" si="6"/>
        <v>0</v>
      </c>
      <c r="S24" s="105"/>
      <c r="T24" s="106">
        <f t="shared" si="7"/>
        <v>0</v>
      </c>
      <c r="U24" s="41"/>
      <c r="V24" s="45">
        <f t="shared" si="8"/>
        <v>0</v>
      </c>
      <c r="W24" s="44"/>
      <c r="X24" s="45">
        <f t="shared" si="9"/>
        <v>0</v>
      </c>
      <c r="Y24" s="51"/>
      <c r="Z24" s="49">
        <f t="shared" si="10"/>
        <v>0</v>
      </c>
      <c r="AA24" s="51"/>
      <c r="AB24" s="50">
        <f t="shared" si="11"/>
        <v>0</v>
      </c>
      <c r="AC24" s="19"/>
      <c r="AD24" s="11">
        <f t="shared" si="12"/>
        <v>0</v>
      </c>
      <c r="AE24" s="5"/>
      <c r="AF24" s="6">
        <f t="shared" si="13"/>
        <v>0</v>
      </c>
      <c r="AG24" s="19"/>
      <c r="AH24" s="12">
        <f t="shared" si="14"/>
        <v>0</v>
      </c>
      <c r="AI24" s="19"/>
      <c r="AJ24" s="12">
        <f t="shared" si="15"/>
        <v>0</v>
      </c>
      <c r="AK24" s="58"/>
      <c r="AL24" s="59">
        <f t="shared" si="16"/>
        <v>0</v>
      </c>
      <c r="AM24" s="44"/>
      <c r="AN24" s="45">
        <f t="shared" si="17"/>
        <v>0</v>
      </c>
    </row>
    <row r="25" spans="1:40" x14ac:dyDescent="0.25">
      <c r="A25" s="37"/>
      <c r="B25" s="37"/>
      <c r="C25" s="37"/>
      <c r="F25" s="11">
        <f t="shared" si="0"/>
        <v>0</v>
      </c>
      <c r="G25" s="5"/>
      <c r="H25" s="6">
        <f t="shared" si="1"/>
        <v>0</v>
      </c>
      <c r="I25" s="19"/>
      <c r="J25" s="12">
        <f t="shared" si="2"/>
        <v>0</v>
      </c>
      <c r="K25" s="17"/>
      <c r="L25" s="13">
        <f t="shared" si="3"/>
        <v>0</v>
      </c>
      <c r="M25" s="101"/>
      <c r="N25" s="15">
        <f t="shared" si="4"/>
        <v>0</v>
      </c>
      <c r="O25" s="16"/>
      <c r="P25" s="13">
        <f t="shared" si="5"/>
        <v>0</v>
      </c>
      <c r="Q25" s="103"/>
      <c r="R25" s="104">
        <f t="shared" si="6"/>
        <v>0</v>
      </c>
      <c r="S25" s="105"/>
      <c r="T25" s="106">
        <f t="shared" si="7"/>
        <v>0</v>
      </c>
      <c r="U25" s="41"/>
      <c r="V25" s="45">
        <f t="shared" si="8"/>
        <v>0</v>
      </c>
      <c r="W25" s="44"/>
      <c r="X25" s="45">
        <f t="shared" si="9"/>
        <v>0</v>
      </c>
      <c r="Y25" s="51"/>
      <c r="Z25" s="49">
        <f t="shared" si="10"/>
        <v>0</v>
      </c>
      <c r="AA25" s="51"/>
      <c r="AB25" s="50">
        <f t="shared" si="11"/>
        <v>0</v>
      </c>
      <c r="AC25" s="19"/>
      <c r="AD25" s="11">
        <f t="shared" si="12"/>
        <v>0</v>
      </c>
      <c r="AE25" s="5"/>
      <c r="AF25" s="6">
        <f t="shared" si="13"/>
        <v>0</v>
      </c>
      <c r="AG25" s="19"/>
      <c r="AH25" s="12">
        <f t="shared" si="14"/>
        <v>0</v>
      </c>
      <c r="AI25" s="19"/>
      <c r="AJ25" s="12">
        <f t="shared" si="15"/>
        <v>0</v>
      </c>
      <c r="AK25" s="58"/>
      <c r="AL25" s="59">
        <f t="shared" si="16"/>
        <v>0</v>
      </c>
      <c r="AM25" s="44"/>
      <c r="AN25" s="45">
        <f t="shared" si="17"/>
        <v>0</v>
      </c>
    </row>
    <row r="26" spans="1:40" x14ac:dyDescent="0.25">
      <c r="A26" s="37"/>
      <c r="B26" s="37"/>
      <c r="C26" s="37"/>
      <c r="F26" s="11">
        <f t="shared" si="0"/>
        <v>0</v>
      </c>
      <c r="G26" s="5"/>
      <c r="H26" s="6">
        <f t="shared" si="1"/>
        <v>0</v>
      </c>
      <c r="I26" s="19"/>
      <c r="J26" s="12">
        <f t="shared" si="2"/>
        <v>0</v>
      </c>
      <c r="K26" s="17"/>
      <c r="L26" s="13">
        <f t="shared" si="3"/>
        <v>0</v>
      </c>
      <c r="M26" s="101"/>
      <c r="N26" s="15">
        <f t="shared" si="4"/>
        <v>0</v>
      </c>
      <c r="O26" s="16"/>
      <c r="P26" s="13">
        <f t="shared" si="5"/>
        <v>0</v>
      </c>
      <c r="Q26" s="103"/>
      <c r="R26" s="104">
        <f t="shared" si="6"/>
        <v>0</v>
      </c>
      <c r="S26" s="105"/>
      <c r="T26" s="106">
        <f t="shared" si="7"/>
        <v>0</v>
      </c>
      <c r="U26" s="41"/>
      <c r="V26" s="45">
        <f t="shared" si="8"/>
        <v>0</v>
      </c>
      <c r="W26" s="44"/>
      <c r="X26" s="45">
        <f t="shared" si="9"/>
        <v>0</v>
      </c>
      <c r="Y26" s="51"/>
      <c r="Z26" s="49">
        <f t="shared" si="10"/>
        <v>0</v>
      </c>
      <c r="AA26" s="51"/>
      <c r="AB26" s="50">
        <f t="shared" si="11"/>
        <v>0</v>
      </c>
      <c r="AC26" s="19"/>
      <c r="AD26" s="11">
        <f t="shared" si="12"/>
        <v>0</v>
      </c>
      <c r="AE26" s="5"/>
      <c r="AF26" s="6">
        <f t="shared" si="13"/>
        <v>0</v>
      </c>
      <c r="AG26" s="19"/>
      <c r="AH26" s="12">
        <f t="shared" si="14"/>
        <v>0</v>
      </c>
      <c r="AI26" s="19"/>
      <c r="AJ26" s="12">
        <f t="shared" si="15"/>
        <v>0</v>
      </c>
      <c r="AK26" s="58"/>
      <c r="AL26" s="59">
        <f t="shared" si="16"/>
        <v>0</v>
      </c>
      <c r="AM26" s="44"/>
      <c r="AN26" s="45">
        <f t="shared" si="17"/>
        <v>0</v>
      </c>
    </row>
    <row r="27" spans="1:40" x14ac:dyDescent="0.25">
      <c r="A27" s="37"/>
      <c r="B27" s="37"/>
      <c r="C27" s="37"/>
      <c r="F27" s="11">
        <f t="shared" si="0"/>
        <v>0</v>
      </c>
      <c r="G27" s="5"/>
      <c r="H27" s="6">
        <f t="shared" si="1"/>
        <v>0</v>
      </c>
      <c r="I27" s="19"/>
      <c r="J27" s="12">
        <f t="shared" si="2"/>
        <v>0</v>
      </c>
      <c r="K27" s="17"/>
      <c r="L27" s="13">
        <f t="shared" si="3"/>
        <v>0</v>
      </c>
      <c r="M27" s="101"/>
      <c r="N27" s="15">
        <f t="shared" si="4"/>
        <v>0</v>
      </c>
      <c r="O27" s="16"/>
      <c r="P27" s="13">
        <f t="shared" si="5"/>
        <v>0</v>
      </c>
      <c r="Q27" s="103"/>
      <c r="R27" s="104">
        <f t="shared" si="6"/>
        <v>0</v>
      </c>
      <c r="S27" s="105"/>
      <c r="T27" s="106">
        <f t="shared" si="7"/>
        <v>0</v>
      </c>
      <c r="U27" s="41"/>
      <c r="V27" s="45">
        <f t="shared" si="8"/>
        <v>0</v>
      </c>
      <c r="W27" s="44"/>
      <c r="X27" s="45">
        <f t="shared" si="9"/>
        <v>0</v>
      </c>
      <c r="Y27" s="51"/>
      <c r="Z27" s="49">
        <f t="shared" si="10"/>
        <v>0</v>
      </c>
      <c r="AA27" s="51"/>
      <c r="AB27" s="50">
        <f t="shared" si="11"/>
        <v>0</v>
      </c>
      <c r="AC27" s="19"/>
      <c r="AD27" s="11">
        <f t="shared" si="12"/>
        <v>0</v>
      </c>
      <c r="AE27" s="5"/>
      <c r="AF27" s="6">
        <f t="shared" si="13"/>
        <v>0</v>
      </c>
      <c r="AG27" s="19"/>
      <c r="AH27" s="12">
        <f t="shared" si="14"/>
        <v>0</v>
      </c>
      <c r="AI27" s="19"/>
      <c r="AJ27" s="12">
        <f t="shared" si="15"/>
        <v>0</v>
      </c>
      <c r="AK27" s="58"/>
      <c r="AL27" s="59">
        <f t="shared" si="16"/>
        <v>0</v>
      </c>
      <c r="AM27" s="44"/>
      <c r="AN27" s="45">
        <f t="shared" si="17"/>
        <v>0</v>
      </c>
    </row>
    <row r="28" spans="1:40" x14ac:dyDescent="0.25">
      <c r="A28" s="37"/>
      <c r="B28" s="37"/>
      <c r="C28" s="37"/>
      <c r="F28" s="11">
        <f t="shared" si="0"/>
        <v>0</v>
      </c>
      <c r="G28" s="5"/>
      <c r="H28" s="6">
        <f t="shared" si="1"/>
        <v>0</v>
      </c>
      <c r="I28" s="19"/>
      <c r="J28" s="12">
        <f t="shared" si="2"/>
        <v>0</v>
      </c>
      <c r="K28" s="17"/>
      <c r="L28" s="13">
        <f t="shared" si="3"/>
        <v>0</v>
      </c>
      <c r="M28" s="101"/>
      <c r="N28" s="15">
        <f t="shared" si="4"/>
        <v>0</v>
      </c>
      <c r="O28" s="16"/>
      <c r="P28" s="13">
        <f t="shared" si="5"/>
        <v>0</v>
      </c>
      <c r="Q28" s="103"/>
      <c r="R28" s="104">
        <f t="shared" si="6"/>
        <v>0</v>
      </c>
      <c r="S28" s="105"/>
      <c r="T28" s="106">
        <f t="shared" si="7"/>
        <v>0</v>
      </c>
      <c r="U28" s="41"/>
      <c r="V28" s="45">
        <f t="shared" si="8"/>
        <v>0</v>
      </c>
      <c r="W28" s="44"/>
      <c r="X28" s="45">
        <f t="shared" si="9"/>
        <v>0</v>
      </c>
      <c r="Y28" s="51"/>
      <c r="Z28" s="49">
        <f t="shared" si="10"/>
        <v>0</v>
      </c>
      <c r="AA28" s="51"/>
      <c r="AB28" s="50">
        <f t="shared" si="11"/>
        <v>0</v>
      </c>
      <c r="AC28" s="19"/>
      <c r="AD28" s="11">
        <f t="shared" si="12"/>
        <v>0</v>
      </c>
      <c r="AE28" s="5"/>
      <c r="AF28" s="6">
        <f t="shared" si="13"/>
        <v>0</v>
      </c>
      <c r="AG28" s="19"/>
      <c r="AH28" s="12">
        <f t="shared" si="14"/>
        <v>0</v>
      </c>
      <c r="AI28" s="19"/>
      <c r="AJ28" s="12">
        <f t="shared" si="15"/>
        <v>0</v>
      </c>
      <c r="AK28" s="58"/>
      <c r="AL28" s="59">
        <f t="shared" si="16"/>
        <v>0</v>
      </c>
      <c r="AM28" s="44"/>
      <c r="AN28" s="45">
        <f t="shared" si="17"/>
        <v>0</v>
      </c>
    </row>
    <row r="29" spans="1:40" x14ac:dyDescent="0.25">
      <c r="A29" s="37"/>
      <c r="B29" s="37"/>
      <c r="C29" s="37"/>
      <c r="F29" s="11">
        <f t="shared" si="0"/>
        <v>0</v>
      </c>
      <c r="G29" s="5"/>
      <c r="H29" s="6">
        <f t="shared" si="1"/>
        <v>0</v>
      </c>
      <c r="I29" s="19"/>
      <c r="J29" s="12">
        <f t="shared" si="2"/>
        <v>0</v>
      </c>
      <c r="K29" s="17"/>
      <c r="L29" s="13">
        <f t="shared" si="3"/>
        <v>0</v>
      </c>
      <c r="M29" s="101"/>
      <c r="N29" s="15">
        <f t="shared" si="4"/>
        <v>0</v>
      </c>
      <c r="O29" s="16"/>
      <c r="P29" s="13">
        <f t="shared" si="5"/>
        <v>0</v>
      </c>
      <c r="Q29" s="103"/>
      <c r="R29" s="104">
        <f t="shared" si="6"/>
        <v>0</v>
      </c>
      <c r="S29" s="105"/>
      <c r="T29" s="106">
        <f t="shared" si="7"/>
        <v>0</v>
      </c>
      <c r="U29" s="41"/>
      <c r="V29" s="45">
        <f t="shared" si="8"/>
        <v>0</v>
      </c>
      <c r="W29" s="44"/>
      <c r="X29" s="45">
        <f t="shared" si="9"/>
        <v>0</v>
      </c>
      <c r="Y29" s="51"/>
      <c r="Z29" s="49">
        <f t="shared" si="10"/>
        <v>0</v>
      </c>
      <c r="AA29" s="51"/>
      <c r="AB29" s="50">
        <f t="shared" si="11"/>
        <v>0</v>
      </c>
      <c r="AC29" s="19"/>
      <c r="AD29" s="11">
        <f t="shared" si="12"/>
        <v>0</v>
      </c>
      <c r="AE29" s="5"/>
      <c r="AF29" s="6">
        <f t="shared" si="13"/>
        <v>0</v>
      </c>
      <c r="AG29" s="19"/>
      <c r="AH29" s="12">
        <f t="shared" si="14"/>
        <v>0</v>
      </c>
      <c r="AI29" s="19"/>
      <c r="AJ29" s="12">
        <f t="shared" si="15"/>
        <v>0</v>
      </c>
      <c r="AK29" s="58"/>
      <c r="AL29" s="59">
        <f t="shared" si="16"/>
        <v>0</v>
      </c>
      <c r="AM29" s="44"/>
      <c r="AN29" s="45">
        <f t="shared" si="17"/>
        <v>0</v>
      </c>
    </row>
    <row r="30" spans="1:40" x14ac:dyDescent="0.2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25"/>
    <row r="32" spans="1:40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  <row r="422" s="64" customFormat="1" x14ac:dyDescent="0.25"/>
    <row r="423" s="64" customFormat="1" x14ac:dyDescent="0.25"/>
    <row r="424" s="64" customFormat="1" x14ac:dyDescent="0.25"/>
    <row r="425" s="64" customFormat="1" x14ac:dyDescent="0.25"/>
    <row r="426" s="64" customFormat="1" x14ac:dyDescent="0.25"/>
    <row r="427" s="64" customFormat="1" x14ac:dyDescent="0.25"/>
    <row r="428" s="64" customFormat="1" x14ac:dyDescent="0.25"/>
    <row r="429" s="64" customFormat="1" x14ac:dyDescent="0.25"/>
    <row r="430" s="64" customFormat="1" x14ac:dyDescent="0.25"/>
    <row r="431" s="64" customFormat="1" x14ac:dyDescent="0.25"/>
    <row r="432" s="64" customFormat="1" x14ac:dyDescent="0.25"/>
    <row r="433" s="64" customFormat="1" x14ac:dyDescent="0.25"/>
    <row r="434" s="64" customFormat="1" x14ac:dyDescent="0.25"/>
    <row r="435" s="64" customFormat="1" x14ac:dyDescent="0.25"/>
    <row r="436" s="64" customFormat="1" x14ac:dyDescent="0.25"/>
    <row r="437" s="64" customFormat="1" x14ac:dyDescent="0.25"/>
    <row r="438" s="64" customFormat="1" x14ac:dyDescent="0.25"/>
    <row r="439" s="64" customFormat="1" x14ac:dyDescent="0.25"/>
    <row r="440" s="64" customFormat="1" x14ac:dyDescent="0.25"/>
    <row r="441" s="64" customFormat="1" x14ac:dyDescent="0.25"/>
    <row r="442" s="64" customFormat="1" x14ac:dyDescent="0.25"/>
    <row r="443" s="64" customFormat="1" x14ac:dyDescent="0.25"/>
    <row r="444" s="64" customFormat="1" x14ac:dyDescent="0.25"/>
    <row r="445" s="64" customFormat="1" x14ac:dyDescent="0.25"/>
    <row r="446" s="64" customFormat="1" x14ac:dyDescent="0.25"/>
    <row r="447" s="64" customFormat="1" x14ac:dyDescent="0.25"/>
    <row r="448" s="64" customFormat="1" x14ac:dyDescent="0.25"/>
    <row r="449" s="64" customFormat="1" x14ac:dyDescent="0.25"/>
    <row r="450" s="64" customFormat="1" x14ac:dyDescent="0.25"/>
    <row r="451" s="64" customFormat="1" x14ac:dyDescent="0.25"/>
    <row r="452" s="64" customFormat="1" x14ac:dyDescent="0.25"/>
    <row r="453" s="64" customFormat="1" x14ac:dyDescent="0.25"/>
    <row r="454" s="64" customFormat="1" x14ac:dyDescent="0.25"/>
    <row r="455" s="64" customFormat="1" x14ac:dyDescent="0.25"/>
    <row r="456" s="64" customFormat="1" x14ac:dyDescent="0.25"/>
    <row r="457" s="64" customFormat="1" x14ac:dyDescent="0.25"/>
    <row r="458" s="64" customFormat="1" x14ac:dyDescent="0.25"/>
    <row r="459" s="64" customFormat="1" x14ac:dyDescent="0.25"/>
    <row r="460" s="64" customFormat="1" x14ac:dyDescent="0.25"/>
    <row r="461" s="64" customFormat="1" x14ac:dyDescent="0.25"/>
    <row r="462" s="64" customFormat="1" x14ac:dyDescent="0.25"/>
    <row r="463" s="64" customFormat="1" x14ac:dyDescent="0.25"/>
    <row r="464" s="64" customFormat="1" x14ac:dyDescent="0.25"/>
    <row r="465" s="64" customFormat="1" x14ac:dyDescent="0.25"/>
    <row r="466" s="64" customFormat="1" x14ac:dyDescent="0.25"/>
    <row r="467" s="64" customFormat="1" x14ac:dyDescent="0.25"/>
    <row r="468" s="64" customFormat="1" x14ac:dyDescent="0.25"/>
    <row r="469" s="64" customFormat="1" x14ac:dyDescent="0.25"/>
    <row r="470" s="64" customFormat="1" x14ac:dyDescent="0.25"/>
    <row r="471" s="64" customFormat="1" x14ac:dyDescent="0.25"/>
    <row r="472" s="64" customFormat="1" x14ac:dyDescent="0.25"/>
    <row r="473" s="64" customFormat="1" x14ac:dyDescent="0.25"/>
    <row r="474" s="64" customFormat="1" x14ac:dyDescent="0.25"/>
    <row r="475" s="64" customFormat="1" x14ac:dyDescent="0.25"/>
    <row r="476" s="64" customFormat="1" x14ac:dyDescent="0.25"/>
    <row r="477" s="64" customFormat="1" x14ac:dyDescent="0.25"/>
    <row r="478" s="64" customFormat="1" x14ac:dyDescent="0.25"/>
    <row r="479" s="64" customFormat="1" x14ac:dyDescent="0.25"/>
    <row r="480" s="64" customFormat="1" x14ac:dyDescent="0.25"/>
    <row r="481" s="64" customFormat="1" x14ac:dyDescent="0.25"/>
    <row r="482" s="64" customFormat="1" x14ac:dyDescent="0.25"/>
    <row r="483" s="64" customFormat="1" x14ac:dyDescent="0.25"/>
    <row r="484" s="64" customFormat="1" x14ac:dyDescent="0.25"/>
    <row r="485" s="64" customFormat="1" x14ac:dyDescent="0.25"/>
    <row r="486" s="64" customFormat="1" x14ac:dyDescent="0.25"/>
    <row r="487" s="64" customFormat="1" x14ac:dyDescent="0.25"/>
    <row r="488" s="64" customFormat="1" x14ac:dyDescent="0.25"/>
    <row r="489" s="64" customFormat="1" x14ac:dyDescent="0.25"/>
    <row r="490" s="64" customFormat="1" x14ac:dyDescent="0.25"/>
    <row r="491" s="64" customFormat="1" x14ac:dyDescent="0.25"/>
    <row r="492" s="64" customFormat="1" x14ac:dyDescent="0.25"/>
    <row r="493" s="64" customFormat="1" x14ac:dyDescent="0.25"/>
    <row r="494" s="64" customFormat="1" x14ac:dyDescent="0.25"/>
    <row r="495" s="64" customFormat="1" x14ac:dyDescent="0.25"/>
    <row r="496" s="64" customFormat="1" x14ac:dyDescent="0.25"/>
    <row r="497" s="64" customFormat="1" x14ac:dyDescent="0.25"/>
    <row r="498" s="64" customFormat="1" x14ac:dyDescent="0.25"/>
    <row r="499" s="64" customFormat="1" x14ac:dyDescent="0.25"/>
    <row r="500" s="64" customFormat="1" x14ac:dyDescent="0.25"/>
    <row r="501" s="64" customFormat="1" x14ac:dyDescent="0.25"/>
    <row r="502" s="64" customFormat="1" x14ac:dyDescent="0.25"/>
    <row r="503" s="64" customFormat="1" x14ac:dyDescent="0.25"/>
    <row r="504" s="64" customFormat="1" x14ac:dyDescent="0.25"/>
    <row r="505" s="64" customFormat="1" x14ac:dyDescent="0.25"/>
    <row r="506" s="64" customFormat="1" x14ac:dyDescent="0.25"/>
    <row r="507" s="64" customFormat="1" x14ac:dyDescent="0.25"/>
    <row r="508" s="64" customFormat="1" x14ac:dyDescent="0.25"/>
    <row r="509" s="64" customFormat="1" x14ac:dyDescent="0.25"/>
    <row r="510" s="64" customFormat="1" x14ac:dyDescent="0.25"/>
    <row r="511" s="64" customFormat="1" x14ac:dyDescent="0.25"/>
    <row r="512" s="64" customFormat="1" x14ac:dyDescent="0.25"/>
    <row r="513" s="64" customFormat="1" x14ac:dyDescent="0.25"/>
    <row r="514" s="64" customFormat="1" x14ac:dyDescent="0.25"/>
    <row r="515" s="64" customFormat="1" x14ac:dyDescent="0.25"/>
    <row r="516" s="64" customFormat="1" x14ac:dyDescent="0.25"/>
    <row r="517" s="64" customFormat="1" x14ac:dyDescent="0.25"/>
    <row r="518" s="64" customFormat="1" x14ac:dyDescent="0.25"/>
    <row r="519" s="64" customFormat="1" x14ac:dyDescent="0.25"/>
    <row r="520" s="64" customFormat="1" x14ac:dyDescent="0.25"/>
    <row r="521" s="64" customFormat="1" x14ac:dyDescent="0.25"/>
    <row r="522" s="64" customFormat="1" x14ac:dyDescent="0.25"/>
    <row r="523" s="64" customFormat="1" x14ac:dyDescent="0.25"/>
    <row r="524" s="64" customFormat="1" x14ac:dyDescent="0.25"/>
    <row r="525" s="64" customFormat="1" x14ac:dyDescent="0.25"/>
    <row r="526" s="64" customFormat="1" x14ac:dyDescent="0.25"/>
    <row r="527" s="64" customFormat="1" x14ac:dyDescent="0.25"/>
    <row r="528" s="64" customFormat="1" x14ac:dyDescent="0.25"/>
    <row r="529" s="64" customFormat="1" x14ac:dyDescent="0.25"/>
    <row r="530" s="64" customFormat="1" x14ac:dyDescent="0.25"/>
    <row r="531" s="64" customFormat="1" x14ac:dyDescent="0.25"/>
    <row r="532" s="64" customFormat="1" x14ac:dyDescent="0.25"/>
    <row r="533" s="64" customFormat="1" x14ac:dyDescent="0.25"/>
    <row r="534" s="64" customFormat="1" x14ac:dyDescent="0.25"/>
    <row r="535" s="64" customFormat="1" x14ac:dyDescent="0.25"/>
    <row r="536" s="64" customFormat="1" x14ac:dyDescent="0.25"/>
    <row r="537" s="64" customFormat="1" x14ac:dyDescent="0.25"/>
    <row r="538" s="64" customFormat="1" x14ac:dyDescent="0.25"/>
    <row r="539" s="64" customFormat="1" x14ac:dyDescent="0.25"/>
    <row r="540" s="64" customFormat="1" x14ac:dyDescent="0.25"/>
    <row r="541" s="64" customFormat="1" x14ac:dyDescent="0.25"/>
    <row r="542" s="64" customFormat="1" x14ac:dyDescent="0.25"/>
    <row r="543" s="64" customFormat="1" x14ac:dyDescent="0.25"/>
    <row r="544" s="64" customFormat="1" x14ac:dyDescent="0.25"/>
    <row r="545" s="64" customFormat="1" x14ac:dyDescent="0.25"/>
    <row r="546" s="64" customFormat="1" x14ac:dyDescent="0.25"/>
    <row r="547" s="64" customFormat="1" x14ac:dyDescent="0.25"/>
    <row r="548" s="64" customFormat="1" x14ac:dyDescent="0.25"/>
    <row r="549" s="64" customFormat="1" x14ac:dyDescent="0.25"/>
    <row r="550" s="64" customFormat="1" x14ac:dyDescent="0.25"/>
    <row r="551" s="64" customFormat="1" x14ac:dyDescent="0.25"/>
    <row r="552" s="64" customFormat="1" x14ac:dyDescent="0.25"/>
    <row r="553" s="64" customFormat="1" x14ac:dyDescent="0.25"/>
    <row r="554" s="64" customFormat="1" x14ac:dyDescent="0.25"/>
    <row r="555" s="64" customFormat="1" x14ac:dyDescent="0.25"/>
    <row r="556" s="64" customFormat="1" x14ac:dyDescent="0.25"/>
    <row r="557" s="64" customFormat="1" x14ac:dyDescent="0.25"/>
    <row r="558" s="64" customFormat="1" x14ac:dyDescent="0.25"/>
    <row r="559" s="64" customFormat="1" x14ac:dyDescent="0.25"/>
    <row r="560" s="64" customFormat="1" x14ac:dyDescent="0.25"/>
    <row r="561" s="64" customFormat="1" x14ac:dyDescent="0.25"/>
    <row r="562" s="64" customFormat="1" x14ac:dyDescent="0.25"/>
    <row r="563" s="64" customFormat="1" x14ac:dyDescent="0.25"/>
    <row r="564" s="64" customFormat="1" x14ac:dyDescent="0.25"/>
    <row r="565" s="64" customFormat="1" x14ac:dyDescent="0.25"/>
    <row r="566" s="64" customFormat="1" x14ac:dyDescent="0.25"/>
    <row r="567" s="64" customFormat="1" x14ac:dyDescent="0.25"/>
    <row r="568" s="64" customFormat="1" x14ac:dyDescent="0.25"/>
    <row r="569" s="64" customFormat="1" x14ac:dyDescent="0.25"/>
    <row r="570" s="64" customFormat="1" x14ac:dyDescent="0.25"/>
    <row r="571" s="64" customFormat="1" x14ac:dyDescent="0.25"/>
    <row r="572" s="64" customFormat="1" x14ac:dyDescent="0.25"/>
    <row r="573" s="64" customFormat="1" x14ac:dyDescent="0.25"/>
    <row r="574" s="64" customFormat="1" x14ac:dyDescent="0.25"/>
    <row r="575" s="64" customFormat="1" x14ac:dyDescent="0.25"/>
    <row r="576" s="64" customFormat="1" x14ac:dyDescent="0.25"/>
    <row r="577" s="64" customFormat="1" x14ac:dyDescent="0.25"/>
    <row r="578" s="64" customFormat="1" x14ac:dyDescent="0.25"/>
    <row r="579" s="64" customFormat="1" x14ac:dyDescent="0.25"/>
    <row r="580" s="64" customFormat="1" x14ac:dyDescent="0.25"/>
    <row r="581" s="64" customFormat="1" x14ac:dyDescent="0.25"/>
    <row r="582" s="64" customFormat="1" x14ac:dyDescent="0.25"/>
    <row r="583" s="64" customFormat="1" x14ac:dyDescent="0.25"/>
    <row r="584" s="64" customFormat="1" x14ac:dyDescent="0.25"/>
    <row r="585" s="64" customFormat="1" x14ac:dyDescent="0.25"/>
    <row r="586" s="64" customFormat="1" x14ac:dyDescent="0.25"/>
    <row r="587" s="64" customFormat="1" x14ac:dyDescent="0.25"/>
    <row r="588" s="64" customFormat="1" x14ac:dyDescent="0.25"/>
    <row r="589" s="64" customFormat="1" x14ac:dyDescent="0.25"/>
    <row r="590" s="64" customFormat="1" x14ac:dyDescent="0.25"/>
    <row r="591" s="64" customFormat="1" x14ac:dyDescent="0.25"/>
    <row r="592" s="64" customFormat="1" x14ac:dyDescent="0.25"/>
    <row r="593" s="64" customFormat="1" x14ac:dyDescent="0.25"/>
    <row r="594" s="64" customFormat="1" x14ac:dyDescent="0.25"/>
    <row r="595" s="64" customFormat="1" x14ac:dyDescent="0.25"/>
    <row r="596" s="64" customFormat="1" x14ac:dyDescent="0.25"/>
    <row r="597" s="64" customFormat="1" x14ac:dyDescent="0.25"/>
    <row r="598" s="64" customFormat="1" x14ac:dyDescent="0.25"/>
    <row r="599" s="64" customFormat="1" x14ac:dyDescent="0.25"/>
    <row r="600" s="64" customFormat="1" x14ac:dyDescent="0.25"/>
    <row r="601" s="64" customFormat="1" x14ac:dyDescent="0.25"/>
    <row r="602" s="64" customFormat="1" x14ac:dyDescent="0.25"/>
    <row r="603" s="64" customFormat="1" x14ac:dyDescent="0.25"/>
    <row r="604" s="64" customFormat="1" x14ac:dyDescent="0.25"/>
    <row r="605" s="64" customFormat="1" x14ac:dyDescent="0.25"/>
    <row r="606" s="64" customFormat="1" x14ac:dyDescent="0.25"/>
    <row r="607" s="64" customFormat="1" x14ac:dyDescent="0.25"/>
    <row r="608" s="64" customFormat="1" x14ac:dyDescent="0.25"/>
    <row r="609" s="64" customFormat="1" x14ac:dyDescent="0.25"/>
    <row r="610" s="64" customFormat="1" x14ac:dyDescent="0.25"/>
    <row r="611" s="64" customFormat="1" x14ac:dyDescent="0.25"/>
    <row r="612" s="64" customFormat="1" x14ac:dyDescent="0.25"/>
    <row r="613" s="64" customFormat="1" x14ac:dyDescent="0.25"/>
    <row r="614" s="64" customFormat="1" x14ac:dyDescent="0.25"/>
    <row r="615" s="64" customFormat="1" x14ac:dyDescent="0.25"/>
    <row r="616" s="64" customFormat="1" x14ac:dyDescent="0.25"/>
    <row r="617" s="64" customFormat="1" x14ac:dyDescent="0.25"/>
    <row r="618" s="64" customFormat="1" x14ac:dyDescent="0.25"/>
    <row r="619" s="64" customFormat="1" x14ac:dyDescent="0.25"/>
    <row r="620" s="64" customFormat="1" x14ac:dyDescent="0.25"/>
    <row r="621" s="64" customFormat="1" x14ac:dyDescent="0.25"/>
    <row r="622" s="64" customFormat="1" x14ac:dyDescent="0.25"/>
    <row r="623" s="64" customFormat="1" x14ac:dyDescent="0.25"/>
    <row r="624" s="64" customFormat="1" x14ac:dyDescent="0.25"/>
    <row r="625" s="64" customFormat="1" x14ac:dyDescent="0.25"/>
    <row r="626" s="64" customFormat="1" x14ac:dyDescent="0.25"/>
    <row r="627" s="64" customFormat="1" x14ac:dyDescent="0.25"/>
    <row r="628" s="64" customFormat="1" x14ac:dyDescent="0.25"/>
    <row r="629" s="64" customFormat="1" x14ac:dyDescent="0.25"/>
    <row r="630" s="64" customFormat="1" x14ac:dyDescent="0.25"/>
    <row r="631" s="64" customFormat="1" x14ac:dyDescent="0.25"/>
    <row r="632" s="64" customFormat="1" x14ac:dyDescent="0.25"/>
    <row r="633" s="64" customFormat="1" x14ac:dyDescent="0.25"/>
    <row r="634" s="64" customFormat="1" x14ac:dyDescent="0.25"/>
    <row r="635" s="64" customFormat="1" x14ac:dyDescent="0.25"/>
    <row r="636" s="64" customFormat="1" x14ac:dyDescent="0.25"/>
    <row r="637" s="64" customFormat="1" x14ac:dyDescent="0.25"/>
    <row r="638" s="64" customFormat="1" x14ac:dyDescent="0.25"/>
    <row r="639" s="64" customFormat="1" x14ac:dyDescent="0.25"/>
    <row r="640" s="64" customFormat="1" x14ac:dyDescent="0.25"/>
    <row r="641" s="64" customFormat="1" x14ac:dyDescent="0.25"/>
    <row r="642" s="64" customFormat="1" x14ac:dyDescent="0.25"/>
    <row r="643" s="64" customFormat="1" x14ac:dyDescent="0.25"/>
    <row r="644" s="64" customFormat="1" x14ac:dyDescent="0.25"/>
    <row r="645" s="64" customFormat="1" x14ac:dyDescent="0.25"/>
    <row r="646" s="64" customFormat="1" x14ac:dyDescent="0.25"/>
    <row r="647" s="64" customFormat="1" x14ac:dyDescent="0.25"/>
    <row r="648" s="64" customFormat="1" x14ac:dyDescent="0.25"/>
    <row r="649" s="64" customFormat="1" x14ac:dyDescent="0.25"/>
    <row r="650" s="64" customFormat="1" x14ac:dyDescent="0.25"/>
    <row r="651" s="64" customFormat="1" x14ac:dyDescent="0.25"/>
    <row r="652" s="64" customFormat="1" x14ac:dyDescent="0.25"/>
    <row r="653" s="64" customFormat="1" x14ac:dyDescent="0.25"/>
    <row r="654" s="64" customFormat="1" x14ac:dyDescent="0.25"/>
    <row r="655" s="64" customFormat="1" x14ac:dyDescent="0.25"/>
    <row r="656" s="64" customFormat="1" x14ac:dyDescent="0.25"/>
    <row r="657" s="64" customFormat="1" x14ac:dyDescent="0.25"/>
    <row r="658" s="64" customFormat="1" x14ac:dyDescent="0.25"/>
    <row r="659" s="64" customFormat="1" x14ac:dyDescent="0.25"/>
    <row r="660" s="64" customFormat="1" x14ac:dyDescent="0.25"/>
    <row r="661" s="64" customFormat="1" x14ac:dyDescent="0.25"/>
    <row r="662" s="64" customFormat="1" x14ac:dyDescent="0.25"/>
    <row r="663" s="64" customFormat="1" x14ac:dyDescent="0.25"/>
    <row r="664" s="64" customFormat="1" x14ac:dyDescent="0.25"/>
    <row r="665" s="64" customFormat="1" x14ac:dyDescent="0.25"/>
    <row r="666" s="64" customFormat="1" x14ac:dyDescent="0.25"/>
    <row r="667" s="64" customFormat="1" x14ac:dyDescent="0.25"/>
    <row r="668" s="64" customFormat="1" x14ac:dyDescent="0.25"/>
    <row r="669" s="64" customFormat="1" x14ac:dyDescent="0.25"/>
    <row r="670" s="64" customFormat="1" x14ac:dyDescent="0.25"/>
    <row r="671" s="64" customFormat="1" x14ac:dyDescent="0.25"/>
    <row r="672" s="64" customFormat="1" x14ac:dyDescent="0.25"/>
    <row r="673" s="64" customFormat="1" x14ac:dyDescent="0.25"/>
    <row r="674" s="64" customFormat="1" x14ac:dyDescent="0.25"/>
    <row r="675" s="64" customFormat="1" x14ac:dyDescent="0.25"/>
    <row r="676" s="64" customFormat="1" x14ac:dyDescent="0.25"/>
    <row r="677" s="64" customFormat="1" x14ac:dyDescent="0.25"/>
    <row r="678" s="64" customFormat="1" x14ac:dyDescent="0.25"/>
    <row r="679" s="64" customFormat="1" x14ac:dyDescent="0.25"/>
    <row r="680" s="64" customFormat="1" x14ac:dyDescent="0.25"/>
    <row r="681" s="64" customFormat="1" x14ac:dyDescent="0.25"/>
    <row r="682" s="64" customFormat="1" x14ac:dyDescent="0.25"/>
    <row r="683" s="64" customFormat="1" x14ac:dyDescent="0.25"/>
    <row r="684" s="64" customFormat="1" x14ac:dyDescent="0.25"/>
    <row r="685" s="64" customFormat="1" x14ac:dyDescent="0.25"/>
    <row r="686" s="64" customFormat="1" x14ac:dyDescent="0.25"/>
    <row r="687" s="64" customFormat="1" x14ac:dyDescent="0.25"/>
    <row r="688" s="64" customFormat="1" x14ac:dyDescent="0.25"/>
    <row r="689" s="64" customFormat="1" x14ac:dyDescent="0.25"/>
    <row r="690" s="64" customFormat="1" x14ac:dyDescent="0.25"/>
    <row r="691" s="64" customFormat="1" x14ac:dyDescent="0.25"/>
    <row r="692" s="64" customFormat="1" x14ac:dyDescent="0.25"/>
    <row r="693" s="64" customFormat="1" x14ac:dyDescent="0.25"/>
    <row r="694" s="64" customFormat="1" x14ac:dyDescent="0.25"/>
    <row r="695" s="64" customFormat="1" x14ac:dyDescent="0.25"/>
    <row r="696" s="64" customFormat="1" x14ac:dyDescent="0.25"/>
    <row r="697" s="64" customFormat="1" x14ac:dyDescent="0.25"/>
    <row r="698" s="64" customFormat="1" x14ac:dyDescent="0.25"/>
    <row r="699" s="64" customFormat="1" x14ac:dyDescent="0.25"/>
    <row r="700" s="64" customFormat="1" x14ac:dyDescent="0.25"/>
    <row r="701" s="64" customFormat="1" x14ac:dyDescent="0.25"/>
    <row r="702" s="64" customFormat="1" x14ac:dyDescent="0.25"/>
    <row r="703" s="64" customFormat="1" x14ac:dyDescent="0.25"/>
    <row r="704" s="64" customFormat="1" x14ac:dyDescent="0.25"/>
    <row r="705" s="64" customFormat="1" x14ac:dyDescent="0.25"/>
    <row r="706" s="64" customFormat="1" x14ac:dyDescent="0.25"/>
    <row r="707" s="64" customFormat="1" x14ac:dyDescent="0.25"/>
    <row r="708" s="64" customFormat="1" x14ac:dyDescent="0.25"/>
    <row r="709" s="64" customFormat="1" x14ac:dyDescent="0.25"/>
    <row r="710" s="64" customFormat="1" x14ac:dyDescent="0.25"/>
    <row r="711" s="64" customFormat="1" x14ac:dyDescent="0.25"/>
    <row r="712" s="64" customFormat="1" x14ac:dyDescent="0.25"/>
    <row r="713" s="64" customFormat="1" x14ac:dyDescent="0.25"/>
    <row r="714" s="64" customFormat="1" x14ac:dyDescent="0.25"/>
    <row r="715" s="64" customFormat="1" x14ac:dyDescent="0.25"/>
    <row r="716" s="64" customFormat="1" x14ac:dyDescent="0.25"/>
    <row r="717" s="64" customFormat="1" x14ac:dyDescent="0.25"/>
    <row r="718" s="64" customFormat="1" x14ac:dyDescent="0.25"/>
    <row r="719" s="64" customFormat="1" x14ac:dyDescent="0.25"/>
    <row r="720" s="64" customFormat="1" x14ac:dyDescent="0.25"/>
    <row r="721" s="64" customFormat="1" x14ac:dyDescent="0.25"/>
    <row r="722" s="64" customFormat="1" x14ac:dyDescent="0.25"/>
    <row r="723" s="64" customFormat="1" x14ac:dyDescent="0.25"/>
    <row r="724" s="64" customFormat="1" x14ac:dyDescent="0.25"/>
    <row r="725" s="64" customFormat="1" x14ac:dyDescent="0.25"/>
    <row r="726" s="64" customFormat="1" x14ac:dyDescent="0.25"/>
    <row r="727" s="64" customFormat="1" x14ac:dyDescent="0.25"/>
    <row r="728" s="64" customFormat="1" x14ac:dyDescent="0.25"/>
    <row r="729" s="64" customFormat="1" x14ac:dyDescent="0.25"/>
    <row r="730" s="64" customFormat="1" x14ac:dyDescent="0.25"/>
    <row r="731" s="64" customFormat="1" x14ac:dyDescent="0.25"/>
    <row r="732" s="64" customFormat="1" x14ac:dyDescent="0.25"/>
    <row r="733" s="64" customFormat="1" x14ac:dyDescent="0.25"/>
    <row r="734" s="64" customFormat="1" x14ac:dyDescent="0.25"/>
    <row r="735" s="64" customFormat="1" x14ac:dyDescent="0.25"/>
    <row r="736" s="64" customFormat="1" x14ac:dyDescent="0.25"/>
    <row r="737" s="64" customFormat="1" x14ac:dyDescent="0.25"/>
    <row r="738" s="64" customFormat="1" x14ac:dyDescent="0.25"/>
    <row r="739" s="64" customFormat="1" x14ac:dyDescent="0.25"/>
    <row r="740" s="64" customFormat="1" x14ac:dyDescent="0.25"/>
    <row r="741" s="64" customFormat="1" x14ac:dyDescent="0.25"/>
    <row r="742" s="64" customFormat="1" x14ac:dyDescent="0.25"/>
    <row r="743" s="64" customFormat="1" x14ac:dyDescent="0.25"/>
    <row r="744" s="64" customFormat="1" x14ac:dyDescent="0.25"/>
    <row r="745" s="64" customFormat="1" x14ac:dyDescent="0.25"/>
    <row r="746" s="64" customFormat="1" x14ac:dyDescent="0.25"/>
    <row r="747" s="64" customFormat="1" x14ac:dyDescent="0.25"/>
    <row r="748" s="64" customFormat="1" x14ac:dyDescent="0.25"/>
    <row r="749" s="64" customFormat="1" x14ac:dyDescent="0.25"/>
    <row r="750" s="64" customFormat="1" x14ac:dyDescent="0.25"/>
    <row r="751" s="64" customFormat="1" x14ac:dyDescent="0.25"/>
    <row r="752" s="64" customFormat="1" x14ac:dyDescent="0.25"/>
    <row r="753" s="64" customFormat="1" x14ac:dyDescent="0.25"/>
    <row r="754" s="64" customFormat="1" x14ac:dyDescent="0.25"/>
    <row r="755" s="64" customFormat="1" x14ac:dyDescent="0.25"/>
    <row r="756" s="64" customFormat="1" x14ac:dyDescent="0.25"/>
    <row r="757" s="64" customFormat="1" x14ac:dyDescent="0.25"/>
    <row r="758" s="64" customFormat="1" x14ac:dyDescent="0.25"/>
    <row r="759" s="64" customFormat="1" x14ac:dyDescent="0.25"/>
    <row r="760" s="64" customFormat="1" x14ac:dyDescent="0.25"/>
    <row r="761" s="64" customFormat="1" x14ac:dyDescent="0.25"/>
    <row r="762" s="64" customFormat="1" x14ac:dyDescent="0.25"/>
    <row r="763" s="64" customFormat="1" x14ac:dyDescent="0.25"/>
    <row r="764" s="64" customFormat="1" x14ac:dyDescent="0.25"/>
    <row r="765" s="64" customFormat="1" x14ac:dyDescent="0.25"/>
    <row r="766" s="64" customFormat="1" x14ac:dyDescent="0.25"/>
    <row r="767" s="64" customFormat="1" x14ac:dyDescent="0.25"/>
    <row r="768" s="64" customFormat="1" x14ac:dyDescent="0.25"/>
    <row r="769" s="64" customFormat="1" x14ac:dyDescent="0.25"/>
    <row r="770" s="64" customFormat="1" x14ac:dyDescent="0.25"/>
    <row r="771" s="64" customFormat="1" x14ac:dyDescent="0.25"/>
    <row r="772" s="64" customFormat="1" x14ac:dyDescent="0.25"/>
    <row r="773" s="64" customFormat="1" x14ac:dyDescent="0.25"/>
    <row r="774" s="64" customFormat="1" x14ac:dyDescent="0.25"/>
    <row r="775" s="64" customFormat="1" x14ac:dyDescent="0.25"/>
    <row r="776" s="64" customFormat="1" x14ac:dyDescent="0.25"/>
    <row r="777" s="64" customFormat="1" x14ac:dyDescent="0.25"/>
    <row r="778" s="64" customFormat="1" x14ac:dyDescent="0.25"/>
    <row r="779" s="64" customFormat="1" x14ac:dyDescent="0.25"/>
    <row r="780" s="64" customFormat="1" x14ac:dyDescent="0.25"/>
    <row r="781" s="64" customFormat="1" x14ac:dyDescent="0.25"/>
    <row r="782" s="64" customFormat="1" x14ac:dyDescent="0.25"/>
    <row r="783" s="64" customFormat="1" x14ac:dyDescent="0.25"/>
    <row r="784" s="64" customFormat="1" x14ac:dyDescent="0.25"/>
    <row r="785" s="64" customFormat="1" x14ac:dyDescent="0.25"/>
    <row r="786" s="64" customFormat="1" x14ac:dyDescent="0.25"/>
    <row r="787" s="64" customFormat="1" x14ac:dyDescent="0.25"/>
    <row r="788" s="64" customFormat="1" x14ac:dyDescent="0.25"/>
    <row r="789" s="64" customFormat="1" x14ac:dyDescent="0.25"/>
    <row r="790" s="64" customFormat="1" x14ac:dyDescent="0.25"/>
    <row r="791" s="64" customFormat="1" x14ac:dyDescent="0.25"/>
    <row r="792" s="64" customFormat="1" x14ac:dyDescent="0.25"/>
    <row r="793" s="64" customFormat="1" x14ac:dyDescent="0.25"/>
    <row r="794" s="64" customFormat="1" x14ac:dyDescent="0.25"/>
    <row r="795" s="64" customFormat="1" x14ac:dyDescent="0.25"/>
    <row r="796" s="64" customFormat="1" x14ac:dyDescent="0.25"/>
    <row r="797" s="64" customFormat="1" x14ac:dyDescent="0.25"/>
    <row r="798" s="64" customFormat="1" x14ac:dyDescent="0.25"/>
    <row r="799" s="64" customFormat="1" x14ac:dyDescent="0.25"/>
    <row r="800" s="64" customFormat="1" x14ac:dyDescent="0.25"/>
    <row r="801" s="64" customFormat="1" x14ac:dyDescent="0.25"/>
    <row r="802" s="64" customFormat="1" x14ac:dyDescent="0.25"/>
    <row r="803" s="64" customFormat="1" x14ac:dyDescent="0.25"/>
    <row r="804" s="64" customFormat="1" x14ac:dyDescent="0.25"/>
    <row r="805" s="64" customFormat="1" x14ac:dyDescent="0.25"/>
    <row r="806" s="64" customFormat="1" x14ac:dyDescent="0.25"/>
    <row r="807" s="64" customFormat="1" x14ac:dyDescent="0.25"/>
    <row r="808" s="64" customFormat="1" x14ac:dyDescent="0.25"/>
    <row r="809" s="64" customFormat="1" x14ac:dyDescent="0.25"/>
    <row r="810" s="64" customFormat="1" x14ac:dyDescent="0.25"/>
    <row r="811" s="64" customFormat="1" x14ac:dyDescent="0.25"/>
    <row r="812" s="64" customFormat="1" x14ac:dyDescent="0.25"/>
    <row r="813" s="64" customFormat="1" x14ac:dyDescent="0.25"/>
    <row r="814" s="64" customFormat="1" x14ac:dyDescent="0.25"/>
    <row r="815" s="64" customFormat="1" x14ac:dyDescent="0.25"/>
    <row r="816" s="64" customFormat="1" x14ac:dyDescent="0.25"/>
    <row r="817" s="64" customFormat="1" x14ac:dyDescent="0.25"/>
    <row r="818" s="64" customFormat="1" x14ac:dyDescent="0.25"/>
    <row r="819" s="64" customFormat="1" x14ac:dyDescent="0.25"/>
    <row r="820" s="64" customFormat="1" x14ac:dyDescent="0.25"/>
    <row r="821" s="64" customFormat="1" x14ac:dyDescent="0.25"/>
    <row r="822" s="64" customFormat="1" x14ac:dyDescent="0.25"/>
    <row r="823" s="64" customFormat="1" x14ac:dyDescent="0.25"/>
    <row r="824" s="64" customFormat="1" x14ac:dyDescent="0.25"/>
    <row r="825" s="64" customFormat="1" x14ac:dyDescent="0.25"/>
    <row r="826" s="64" customFormat="1" x14ac:dyDescent="0.25"/>
    <row r="827" s="64" customFormat="1" x14ac:dyDescent="0.25"/>
    <row r="828" s="64" customFormat="1" x14ac:dyDescent="0.25"/>
    <row r="829" s="64" customFormat="1" x14ac:dyDescent="0.25"/>
    <row r="830" s="64" customFormat="1" x14ac:dyDescent="0.25"/>
    <row r="831" s="64" customFormat="1" x14ac:dyDescent="0.25"/>
    <row r="832" s="64" customFormat="1" x14ac:dyDescent="0.25"/>
    <row r="833" s="64" customFormat="1" x14ac:dyDescent="0.25"/>
    <row r="834" s="64" customFormat="1" x14ac:dyDescent="0.25"/>
    <row r="835" s="64" customFormat="1" x14ac:dyDescent="0.25"/>
    <row r="836" s="64" customFormat="1" x14ac:dyDescent="0.25"/>
    <row r="837" s="64" customFormat="1" x14ac:dyDescent="0.25"/>
    <row r="838" s="64" customFormat="1" x14ac:dyDescent="0.25"/>
    <row r="839" s="64" customFormat="1" x14ac:dyDescent="0.25"/>
    <row r="840" s="64" customFormat="1" x14ac:dyDescent="0.25"/>
    <row r="841" s="64" customFormat="1" x14ac:dyDescent="0.25"/>
    <row r="842" s="64" customFormat="1" x14ac:dyDescent="0.25"/>
    <row r="843" s="64" customFormat="1" x14ac:dyDescent="0.25"/>
    <row r="844" s="64" customFormat="1" x14ac:dyDescent="0.25"/>
    <row r="845" s="64" customFormat="1" x14ac:dyDescent="0.25"/>
    <row r="846" s="64" customFormat="1" x14ac:dyDescent="0.25"/>
    <row r="847" s="64" customFormat="1" x14ac:dyDescent="0.25"/>
    <row r="848" s="64" customFormat="1" x14ac:dyDescent="0.25"/>
    <row r="849" s="64" customFormat="1" x14ac:dyDescent="0.25"/>
    <row r="850" s="64" customFormat="1" x14ac:dyDescent="0.25"/>
    <row r="851" s="64" customFormat="1" x14ac:dyDescent="0.25"/>
    <row r="852" s="64" customFormat="1" x14ac:dyDescent="0.25"/>
    <row r="853" s="64" customFormat="1" x14ac:dyDescent="0.25"/>
    <row r="854" s="64" customFormat="1" x14ac:dyDescent="0.25"/>
    <row r="855" s="64" customFormat="1" x14ac:dyDescent="0.25"/>
    <row r="856" s="64" customFormat="1" x14ac:dyDescent="0.25"/>
    <row r="857" s="64" customFormat="1" x14ac:dyDescent="0.25"/>
    <row r="858" s="64" customFormat="1" x14ac:dyDescent="0.25"/>
    <row r="859" s="64" customFormat="1" x14ac:dyDescent="0.25"/>
    <row r="860" s="64" customFormat="1" x14ac:dyDescent="0.25"/>
    <row r="861" s="64" customFormat="1" x14ac:dyDescent="0.25"/>
    <row r="862" s="64" customFormat="1" x14ac:dyDescent="0.25"/>
    <row r="863" s="64" customFormat="1" x14ac:dyDescent="0.25"/>
    <row r="864" s="64" customFormat="1" x14ac:dyDescent="0.25"/>
    <row r="865" s="64" customFormat="1" x14ac:dyDescent="0.25"/>
    <row r="866" s="64" customFormat="1" x14ac:dyDescent="0.25"/>
    <row r="867" s="64" customFormat="1" x14ac:dyDescent="0.25"/>
    <row r="868" s="64" customFormat="1" x14ac:dyDescent="0.25"/>
    <row r="869" s="64" customFormat="1" x14ac:dyDescent="0.25"/>
    <row r="870" s="64" customFormat="1" x14ac:dyDescent="0.25"/>
    <row r="871" s="64" customFormat="1" x14ac:dyDescent="0.25"/>
    <row r="872" s="64" customFormat="1" x14ac:dyDescent="0.25"/>
    <row r="873" s="64" customFormat="1" x14ac:dyDescent="0.25"/>
    <row r="874" s="64" customFormat="1" x14ac:dyDescent="0.25"/>
    <row r="875" s="64" customFormat="1" x14ac:dyDescent="0.25"/>
    <row r="876" s="64" customFormat="1" x14ac:dyDescent="0.25"/>
    <row r="877" s="64" customFormat="1" x14ac:dyDescent="0.25"/>
    <row r="878" s="64" customFormat="1" x14ac:dyDescent="0.25"/>
    <row r="879" s="64" customFormat="1" x14ac:dyDescent="0.25"/>
    <row r="880" s="64" customFormat="1" x14ac:dyDescent="0.25"/>
    <row r="881" s="64" customFormat="1" x14ac:dyDescent="0.25"/>
    <row r="882" s="64" customFormat="1" x14ac:dyDescent="0.25"/>
    <row r="883" s="64" customFormat="1" x14ac:dyDescent="0.25"/>
    <row r="884" s="64" customFormat="1" x14ac:dyDescent="0.25"/>
    <row r="885" s="64" customFormat="1" x14ac:dyDescent="0.25"/>
    <row r="886" s="64" customFormat="1" x14ac:dyDescent="0.25"/>
    <row r="887" s="64" customFormat="1" x14ac:dyDescent="0.25"/>
    <row r="888" s="64" customFormat="1" x14ac:dyDescent="0.25"/>
    <row r="889" s="64" customFormat="1" x14ac:dyDescent="0.25"/>
    <row r="890" s="64" customFormat="1" x14ac:dyDescent="0.25"/>
    <row r="891" s="64" customFormat="1" x14ac:dyDescent="0.25"/>
    <row r="892" s="64" customFormat="1" x14ac:dyDescent="0.25"/>
    <row r="893" s="64" customFormat="1" x14ac:dyDescent="0.25"/>
    <row r="894" s="64" customFormat="1" x14ac:dyDescent="0.25"/>
    <row r="895" s="64" customFormat="1" x14ac:dyDescent="0.25"/>
    <row r="896" s="64" customFormat="1" x14ac:dyDescent="0.25"/>
    <row r="897" s="64" customFormat="1" x14ac:dyDescent="0.25"/>
    <row r="898" s="64" customFormat="1" x14ac:dyDescent="0.25"/>
    <row r="899" s="64" customFormat="1" x14ac:dyDescent="0.25"/>
    <row r="900" s="64" customFormat="1" x14ac:dyDescent="0.25"/>
    <row r="901" s="64" customFormat="1" x14ac:dyDescent="0.25"/>
    <row r="902" s="64" customFormat="1" x14ac:dyDescent="0.25"/>
    <row r="903" s="64" customFormat="1" x14ac:dyDescent="0.25"/>
    <row r="904" s="64" customFormat="1" x14ac:dyDescent="0.25"/>
    <row r="905" s="64" customFormat="1" x14ac:dyDescent="0.25"/>
    <row r="906" s="64" customFormat="1" x14ac:dyDescent="0.25"/>
    <row r="907" s="64" customFormat="1" x14ac:dyDescent="0.25"/>
    <row r="908" s="64" customFormat="1" x14ac:dyDescent="0.25"/>
    <row r="909" s="64" customFormat="1" x14ac:dyDescent="0.25"/>
    <row r="910" s="64" customFormat="1" x14ac:dyDescent="0.25"/>
    <row r="911" s="64" customFormat="1" x14ac:dyDescent="0.25"/>
    <row r="912" s="64" customFormat="1" x14ac:dyDescent="0.25"/>
    <row r="913" s="64" customFormat="1" x14ac:dyDescent="0.25"/>
    <row r="914" s="64" customFormat="1" x14ac:dyDescent="0.25"/>
    <row r="915" s="64" customFormat="1" x14ac:dyDescent="0.25"/>
    <row r="916" s="64" customFormat="1" x14ac:dyDescent="0.25"/>
    <row r="917" s="64" customFormat="1" x14ac:dyDescent="0.25"/>
    <row r="918" s="64" customFormat="1" x14ac:dyDescent="0.25"/>
    <row r="919" s="64" customFormat="1" x14ac:dyDescent="0.25"/>
    <row r="920" s="64" customFormat="1" x14ac:dyDescent="0.25"/>
    <row r="921" s="64" customFormat="1" x14ac:dyDescent="0.25"/>
    <row r="922" s="64" customFormat="1" x14ac:dyDescent="0.25"/>
    <row r="923" s="64" customFormat="1" x14ac:dyDescent="0.25"/>
    <row r="924" s="64" customFormat="1" x14ac:dyDescent="0.25"/>
    <row r="925" s="64" customFormat="1" x14ac:dyDescent="0.25"/>
    <row r="926" s="64" customFormat="1" x14ac:dyDescent="0.25"/>
    <row r="927" s="64" customFormat="1" x14ac:dyDescent="0.25"/>
    <row r="928" s="64" customFormat="1" x14ac:dyDescent="0.25"/>
    <row r="929" s="64" customFormat="1" x14ac:dyDescent="0.25"/>
    <row r="930" s="64" customFormat="1" x14ac:dyDescent="0.25"/>
    <row r="931" s="64" customFormat="1" x14ac:dyDescent="0.25"/>
    <row r="932" s="64" customFormat="1" x14ac:dyDescent="0.25"/>
    <row r="933" s="64" customFormat="1" x14ac:dyDescent="0.25"/>
    <row r="934" s="64" customFormat="1" x14ac:dyDescent="0.25"/>
    <row r="935" s="64" customFormat="1" x14ac:dyDescent="0.25"/>
    <row r="936" s="64" customFormat="1" x14ac:dyDescent="0.25"/>
    <row r="937" s="64" customFormat="1" x14ac:dyDescent="0.25"/>
    <row r="938" s="64" customFormat="1" x14ac:dyDescent="0.25"/>
    <row r="939" s="64" customFormat="1" x14ac:dyDescent="0.25"/>
    <row r="940" s="64" customFormat="1" x14ac:dyDescent="0.25"/>
    <row r="941" s="64" customFormat="1" x14ac:dyDescent="0.25"/>
    <row r="942" s="64" customFormat="1" x14ac:dyDescent="0.25"/>
    <row r="943" s="64" customFormat="1" x14ac:dyDescent="0.25"/>
    <row r="944" s="64" customFormat="1" x14ac:dyDescent="0.25"/>
    <row r="945" s="64" customFormat="1" x14ac:dyDescent="0.25"/>
    <row r="946" s="64" customFormat="1" x14ac:dyDescent="0.25"/>
    <row r="947" s="64" customFormat="1" x14ac:dyDescent="0.25"/>
    <row r="948" s="64" customFormat="1" x14ac:dyDescent="0.25"/>
    <row r="949" s="64" customFormat="1" x14ac:dyDescent="0.25"/>
    <row r="950" s="64" customFormat="1" x14ac:dyDescent="0.25"/>
    <row r="951" s="64" customFormat="1" x14ac:dyDescent="0.25"/>
    <row r="952" s="64" customFormat="1" x14ac:dyDescent="0.25"/>
    <row r="953" s="64" customFormat="1" x14ac:dyDescent="0.25"/>
    <row r="954" s="64" customFormat="1" x14ac:dyDescent="0.25"/>
    <row r="955" s="64" customFormat="1" x14ac:dyDescent="0.25"/>
    <row r="956" s="64" customFormat="1" x14ac:dyDescent="0.25"/>
    <row r="957" s="64" customFormat="1" x14ac:dyDescent="0.25"/>
    <row r="958" s="64" customFormat="1" x14ac:dyDescent="0.25"/>
    <row r="959" s="64" customFormat="1" x14ac:dyDescent="0.25"/>
    <row r="960" s="64" customFormat="1" x14ac:dyDescent="0.25"/>
    <row r="961" s="64" customFormat="1" x14ac:dyDescent="0.25"/>
    <row r="962" s="64" customFormat="1" x14ac:dyDescent="0.25"/>
    <row r="963" s="64" customFormat="1" x14ac:dyDescent="0.25"/>
    <row r="964" s="64" customFormat="1" x14ac:dyDescent="0.25"/>
    <row r="965" s="64" customFormat="1" x14ac:dyDescent="0.25"/>
    <row r="966" s="64" customFormat="1" x14ac:dyDescent="0.25"/>
    <row r="967" s="64" customFormat="1" x14ac:dyDescent="0.25"/>
    <row r="968" s="64" customFormat="1" x14ac:dyDescent="0.25"/>
    <row r="969" s="64" customFormat="1" x14ac:dyDescent="0.25"/>
    <row r="970" s="64" customFormat="1" x14ac:dyDescent="0.25"/>
    <row r="971" s="64" customFormat="1" x14ac:dyDescent="0.25"/>
    <row r="972" s="64" customFormat="1" x14ac:dyDescent="0.25"/>
    <row r="973" s="64" customFormat="1" x14ac:dyDescent="0.25"/>
    <row r="974" s="64" customFormat="1" x14ac:dyDescent="0.25"/>
    <row r="975" s="64" customFormat="1" x14ac:dyDescent="0.25"/>
    <row r="976" s="64" customFormat="1" x14ac:dyDescent="0.25"/>
    <row r="977" s="64" customFormat="1" x14ac:dyDescent="0.25"/>
    <row r="978" s="64" customFormat="1" x14ac:dyDescent="0.25"/>
    <row r="979" s="64" customFormat="1" x14ac:dyDescent="0.25"/>
    <row r="980" s="64" customFormat="1" x14ac:dyDescent="0.25"/>
    <row r="981" s="64" customFormat="1" x14ac:dyDescent="0.25"/>
    <row r="982" s="64" customFormat="1" x14ac:dyDescent="0.25"/>
    <row r="983" s="64" customFormat="1" x14ac:dyDescent="0.25"/>
    <row r="984" s="64" customFormat="1" x14ac:dyDescent="0.25"/>
    <row r="985" s="64" customFormat="1" x14ac:dyDescent="0.25"/>
    <row r="986" s="64" customFormat="1" x14ac:dyDescent="0.25"/>
    <row r="987" s="64" customFormat="1" x14ac:dyDescent="0.25"/>
    <row r="988" s="64" customFormat="1" x14ac:dyDescent="0.25"/>
    <row r="989" s="64" customFormat="1" x14ac:dyDescent="0.25"/>
    <row r="990" s="64" customFormat="1" x14ac:dyDescent="0.25"/>
    <row r="991" s="64" customFormat="1" x14ac:dyDescent="0.25"/>
    <row r="992" s="64" customFormat="1" x14ac:dyDescent="0.25"/>
    <row r="993" s="64" customFormat="1" x14ac:dyDescent="0.25"/>
    <row r="994" s="64" customFormat="1" x14ac:dyDescent="0.25"/>
    <row r="995" s="64" customFormat="1" x14ac:dyDescent="0.25"/>
    <row r="996" s="64" customFormat="1" x14ac:dyDescent="0.25"/>
    <row r="997" s="64" customFormat="1" x14ac:dyDescent="0.25"/>
    <row r="998" s="64" customFormat="1" x14ac:dyDescent="0.25"/>
    <row r="999" s="64" customFormat="1" x14ac:dyDescent="0.25"/>
    <row r="1000" s="64" customFormat="1" x14ac:dyDescent="0.25"/>
    <row r="1001" s="64" customFormat="1" x14ac:dyDescent="0.25"/>
    <row r="1002" s="64" customFormat="1" x14ac:dyDescent="0.25"/>
    <row r="1003" s="64" customFormat="1" x14ac:dyDescent="0.25"/>
    <row r="1004" s="64" customFormat="1" x14ac:dyDescent="0.25"/>
    <row r="1005" s="64" customFormat="1" x14ac:dyDescent="0.25"/>
    <row r="1006" s="64" customFormat="1" x14ac:dyDescent="0.25"/>
    <row r="1007" s="64" customFormat="1" x14ac:dyDescent="0.25"/>
    <row r="1008" s="64" customFormat="1" x14ac:dyDescent="0.25"/>
    <row r="1009" s="64" customFormat="1" x14ac:dyDescent="0.25"/>
    <row r="1010" s="64" customFormat="1" x14ac:dyDescent="0.25"/>
    <row r="1011" s="64" customFormat="1" x14ac:dyDescent="0.25"/>
    <row r="1012" s="64" customFormat="1" x14ac:dyDescent="0.25"/>
    <row r="1013" s="64" customFormat="1" x14ac:dyDescent="0.25"/>
    <row r="1014" s="64" customFormat="1" x14ac:dyDescent="0.25"/>
    <row r="1015" s="64" customFormat="1" x14ac:dyDescent="0.25"/>
    <row r="1016" s="64" customFormat="1" x14ac:dyDescent="0.25"/>
    <row r="1017" s="64" customFormat="1" x14ac:dyDescent="0.25"/>
    <row r="1018" s="64" customFormat="1" x14ac:dyDescent="0.25"/>
    <row r="1019" s="64" customFormat="1" x14ac:dyDescent="0.25"/>
    <row r="1020" s="64" customFormat="1" x14ac:dyDescent="0.25"/>
    <row r="1021" s="64" customFormat="1" x14ac:dyDescent="0.25"/>
    <row r="1022" s="64" customFormat="1" x14ac:dyDescent="0.25"/>
    <row r="1023" s="64" customFormat="1" x14ac:dyDescent="0.25"/>
    <row r="1024" s="64" customFormat="1" x14ac:dyDescent="0.25"/>
    <row r="1025" s="64" customFormat="1" x14ac:dyDescent="0.25"/>
    <row r="1026" s="64" customFormat="1" x14ac:dyDescent="0.25"/>
    <row r="1027" s="64" customFormat="1" x14ac:dyDescent="0.25"/>
    <row r="1028" s="64" customFormat="1" x14ac:dyDescent="0.25"/>
    <row r="1029" s="64" customFormat="1" x14ac:dyDescent="0.25"/>
    <row r="1030" s="64" customFormat="1" x14ac:dyDescent="0.25"/>
    <row r="1031" s="64" customFormat="1" x14ac:dyDescent="0.25"/>
    <row r="1032" s="64" customFormat="1" x14ac:dyDescent="0.25"/>
    <row r="1033" s="64" customFormat="1" x14ac:dyDescent="0.25"/>
    <row r="1034" s="64" customFormat="1" x14ac:dyDescent="0.25"/>
    <row r="1035" s="64" customFormat="1" x14ac:dyDescent="0.25"/>
    <row r="1036" s="64" customFormat="1" x14ac:dyDescent="0.25"/>
    <row r="1037" s="64" customFormat="1" x14ac:dyDescent="0.25"/>
    <row r="1038" s="64" customFormat="1" x14ac:dyDescent="0.25"/>
    <row r="1039" s="64" customFormat="1" x14ac:dyDescent="0.25"/>
    <row r="1040" s="64" customFormat="1" x14ac:dyDescent="0.25"/>
    <row r="1041" s="64" customFormat="1" x14ac:dyDescent="0.25"/>
    <row r="1042" s="64" customFormat="1" x14ac:dyDescent="0.25"/>
    <row r="1043" s="64" customFormat="1" x14ac:dyDescent="0.25"/>
    <row r="1044" s="64" customFormat="1" x14ac:dyDescent="0.25"/>
    <row r="1045" s="64" customFormat="1" x14ac:dyDescent="0.25"/>
    <row r="1046" s="64" customFormat="1" x14ac:dyDescent="0.25"/>
    <row r="1047" s="64" customFormat="1" x14ac:dyDescent="0.25"/>
    <row r="1048" s="64" customFormat="1" x14ac:dyDescent="0.25"/>
    <row r="1049" s="64" customFormat="1" x14ac:dyDescent="0.25"/>
    <row r="1050" s="64" customFormat="1" x14ac:dyDescent="0.25"/>
    <row r="1051" s="64" customFormat="1" x14ac:dyDescent="0.25"/>
    <row r="1052" s="64" customFormat="1" x14ac:dyDescent="0.25"/>
    <row r="1053" s="64" customFormat="1" x14ac:dyDescent="0.25"/>
    <row r="1054" s="64" customFormat="1" x14ac:dyDescent="0.25"/>
    <row r="1055" s="64" customFormat="1" x14ac:dyDescent="0.25"/>
    <row r="1056" s="64" customFormat="1" x14ac:dyDescent="0.25"/>
    <row r="1057" s="64" customFormat="1" x14ac:dyDescent="0.25"/>
    <row r="1058" s="64" customFormat="1" x14ac:dyDescent="0.25"/>
    <row r="1059" s="64" customFormat="1" x14ac:dyDescent="0.25"/>
    <row r="1060" s="64" customFormat="1" x14ac:dyDescent="0.25"/>
    <row r="1061" s="64" customFormat="1" x14ac:dyDescent="0.25"/>
    <row r="1062" s="64" customFormat="1" x14ac:dyDescent="0.25"/>
    <row r="1063" s="64" customFormat="1" x14ac:dyDescent="0.25"/>
    <row r="1064" s="64" customFormat="1" x14ac:dyDescent="0.25"/>
    <row r="1065" s="64" customFormat="1" x14ac:dyDescent="0.25"/>
    <row r="1066" s="64" customFormat="1" x14ac:dyDescent="0.25"/>
    <row r="1067" s="64" customFormat="1" x14ac:dyDescent="0.25"/>
    <row r="1068" s="64" customFormat="1" x14ac:dyDescent="0.25"/>
    <row r="1069" s="64" customFormat="1" x14ac:dyDescent="0.25"/>
    <row r="1070" s="64" customFormat="1" x14ac:dyDescent="0.25"/>
    <row r="1071" s="64" customFormat="1" x14ac:dyDescent="0.25"/>
    <row r="1072" s="64" customFormat="1" x14ac:dyDescent="0.25"/>
    <row r="1073" s="64" customFormat="1" x14ac:dyDescent="0.25"/>
    <row r="1074" s="64" customFormat="1" x14ac:dyDescent="0.25"/>
    <row r="1075" s="64" customFormat="1" x14ac:dyDescent="0.25"/>
    <row r="1076" s="64" customFormat="1" x14ac:dyDescent="0.25"/>
    <row r="1077" s="64" customFormat="1" x14ac:dyDescent="0.25"/>
    <row r="1078" s="64" customFormat="1" x14ac:dyDescent="0.25"/>
    <row r="1079" s="64" customFormat="1" x14ac:dyDescent="0.25"/>
    <row r="1080" s="64" customFormat="1" x14ac:dyDescent="0.25"/>
    <row r="1081" s="64" customFormat="1" x14ac:dyDescent="0.25"/>
    <row r="1082" s="64" customFormat="1" x14ac:dyDescent="0.25"/>
    <row r="1083" s="64" customFormat="1" x14ac:dyDescent="0.25"/>
    <row r="1084" s="64" customFormat="1" x14ac:dyDescent="0.25"/>
    <row r="1085" s="64" customFormat="1" x14ac:dyDescent="0.25"/>
    <row r="1086" s="64" customFormat="1" x14ac:dyDescent="0.25"/>
    <row r="1087" s="64" customFormat="1" x14ac:dyDescent="0.25"/>
    <row r="1088" s="64" customFormat="1" x14ac:dyDescent="0.25"/>
    <row r="1089" s="64" customFormat="1" x14ac:dyDescent="0.25"/>
    <row r="1090" s="64" customFormat="1" x14ac:dyDescent="0.25"/>
    <row r="1091" s="64" customFormat="1" x14ac:dyDescent="0.25"/>
    <row r="1092" s="64" customFormat="1" x14ac:dyDescent="0.25"/>
    <row r="1093" s="64" customFormat="1" x14ac:dyDescent="0.25"/>
    <row r="1094" s="64" customFormat="1" x14ac:dyDescent="0.25"/>
    <row r="1095" s="64" customFormat="1" x14ac:dyDescent="0.25"/>
    <row r="1096" s="64" customFormat="1" x14ac:dyDescent="0.25"/>
    <row r="1097" s="64" customFormat="1" x14ac:dyDescent="0.25"/>
    <row r="1098" s="64" customFormat="1" x14ac:dyDescent="0.25"/>
    <row r="1099" s="64" customFormat="1" x14ac:dyDescent="0.25"/>
    <row r="1100" s="64" customFormat="1" x14ac:dyDescent="0.25"/>
    <row r="1101" s="64" customFormat="1" x14ac:dyDescent="0.25"/>
    <row r="1102" s="64" customFormat="1" x14ac:dyDescent="0.25"/>
    <row r="1103" s="64" customFormat="1" x14ac:dyDescent="0.25"/>
    <row r="1104" s="64" customFormat="1" x14ac:dyDescent="0.25"/>
    <row r="1105" s="64" customFormat="1" x14ac:dyDescent="0.25"/>
    <row r="1106" s="64" customFormat="1" x14ac:dyDescent="0.25"/>
    <row r="1107" s="64" customFormat="1" x14ac:dyDescent="0.25"/>
    <row r="1108" s="64" customFormat="1" x14ac:dyDescent="0.25"/>
    <row r="1109" s="64" customFormat="1" x14ac:dyDescent="0.25"/>
    <row r="1110" s="64" customFormat="1" x14ac:dyDescent="0.25"/>
    <row r="1111" s="64" customFormat="1" x14ac:dyDescent="0.25"/>
    <row r="1112" s="64" customFormat="1" x14ac:dyDescent="0.25"/>
    <row r="1113" s="64" customFormat="1" x14ac:dyDescent="0.25"/>
    <row r="1114" s="64" customFormat="1" x14ac:dyDescent="0.25"/>
    <row r="1115" s="64" customFormat="1" x14ac:dyDescent="0.25"/>
    <row r="1116" s="64" customFormat="1" x14ac:dyDescent="0.25"/>
    <row r="1117" s="64" customFormat="1" x14ac:dyDescent="0.25"/>
    <row r="1118" s="64" customFormat="1" x14ac:dyDescent="0.25"/>
    <row r="1119" s="64" customFormat="1" x14ac:dyDescent="0.25"/>
    <row r="1120" s="64" customFormat="1" x14ac:dyDescent="0.25"/>
    <row r="1121" s="64" customFormat="1" x14ac:dyDescent="0.25"/>
    <row r="1122" s="64" customFormat="1" x14ac:dyDescent="0.25"/>
    <row r="1123" s="64" customFormat="1" x14ac:dyDescent="0.25"/>
    <row r="1124" s="64" customFormat="1" x14ac:dyDescent="0.25"/>
    <row r="1125" s="64" customFormat="1" x14ac:dyDescent="0.25"/>
    <row r="1126" s="64" customFormat="1" x14ac:dyDescent="0.25"/>
    <row r="1127" s="64" customFormat="1" x14ac:dyDescent="0.25"/>
    <row r="1128" s="64" customFormat="1" x14ac:dyDescent="0.25"/>
    <row r="1129" s="64" customFormat="1" x14ac:dyDescent="0.25"/>
    <row r="1130" s="64" customFormat="1" x14ac:dyDescent="0.25"/>
    <row r="1131" s="64" customFormat="1" x14ac:dyDescent="0.25"/>
    <row r="1132" s="64" customFormat="1" x14ac:dyDescent="0.25"/>
    <row r="1133" s="64" customFormat="1" x14ac:dyDescent="0.25"/>
    <row r="1134" s="64" customFormat="1" x14ac:dyDescent="0.25"/>
    <row r="1135" s="64" customFormat="1" x14ac:dyDescent="0.25"/>
    <row r="1136" s="64" customFormat="1" x14ac:dyDescent="0.25"/>
    <row r="1137" s="64" customFormat="1" x14ac:dyDescent="0.25"/>
    <row r="1138" s="64" customFormat="1" x14ac:dyDescent="0.25"/>
    <row r="1139" s="64" customFormat="1" x14ac:dyDescent="0.25"/>
    <row r="1140" s="64" customFormat="1" x14ac:dyDescent="0.25"/>
    <row r="1141" s="64" customFormat="1" x14ac:dyDescent="0.25"/>
    <row r="1142" s="64" customFormat="1" x14ac:dyDescent="0.25"/>
    <row r="1143" s="64" customFormat="1" x14ac:dyDescent="0.25"/>
    <row r="1144" s="64" customFormat="1" x14ac:dyDescent="0.25"/>
    <row r="1145" s="64" customFormat="1" x14ac:dyDescent="0.25"/>
    <row r="1146" s="64" customFormat="1" x14ac:dyDescent="0.25"/>
    <row r="1147" s="64" customFormat="1" x14ac:dyDescent="0.25"/>
    <row r="1148" s="64" customFormat="1" x14ac:dyDescent="0.25"/>
    <row r="1149" s="64" customFormat="1" x14ac:dyDescent="0.25"/>
    <row r="1150" s="64" customFormat="1" x14ac:dyDescent="0.25"/>
    <row r="1151" s="64" customFormat="1" x14ac:dyDescent="0.25"/>
    <row r="1152" s="64" customFormat="1" x14ac:dyDescent="0.25"/>
    <row r="1153" s="64" customFormat="1" x14ac:dyDescent="0.25"/>
    <row r="1154" s="64" customFormat="1" x14ac:dyDescent="0.25"/>
    <row r="1155" s="64" customFormat="1" x14ac:dyDescent="0.25"/>
    <row r="1156" s="64" customFormat="1" x14ac:dyDescent="0.25"/>
    <row r="1157" s="64" customFormat="1" x14ac:dyDescent="0.25"/>
    <row r="1158" s="64" customFormat="1" x14ac:dyDescent="0.25"/>
    <row r="1159" s="64" customFormat="1" x14ac:dyDescent="0.25"/>
    <row r="1160" s="64" customFormat="1" x14ac:dyDescent="0.25"/>
    <row r="1161" s="64" customFormat="1" x14ac:dyDescent="0.25"/>
    <row r="1162" s="64" customFormat="1" x14ac:dyDescent="0.25"/>
    <row r="1163" s="64" customFormat="1" x14ac:dyDescent="0.25"/>
    <row r="1164" s="64" customFormat="1" x14ac:dyDescent="0.25"/>
    <row r="1165" s="64" customFormat="1" x14ac:dyDescent="0.25"/>
    <row r="1166" s="64" customFormat="1" x14ac:dyDescent="0.25"/>
    <row r="1167" s="64" customFormat="1" x14ac:dyDescent="0.25"/>
    <row r="1168" s="64" customFormat="1" x14ac:dyDescent="0.25"/>
    <row r="1169" s="64" customFormat="1" x14ac:dyDescent="0.25"/>
    <row r="1170" s="64" customFormat="1" x14ac:dyDescent="0.25"/>
    <row r="1171" s="64" customFormat="1" x14ac:dyDescent="0.25"/>
    <row r="1172" s="64" customFormat="1" x14ac:dyDescent="0.25"/>
    <row r="1173" s="64" customFormat="1" x14ac:dyDescent="0.25"/>
    <row r="1174" s="64" customFormat="1" x14ac:dyDescent="0.25"/>
    <row r="1175" s="64" customFormat="1" x14ac:dyDescent="0.25"/>
    <row r="1176" s="64" customFormat="1" x14ac:dyDescent="0.25"/>
    <row r="1177" s="64" customFormat="1" x14ac:dyDescent="0.25"/>
    <row r="1178" s="64" customFormat="1" x14ac:dyDescent="0.25"/>
    <row r="1179" s="64" customFormat="1" x14ac:dyDescent="0.25"/>
    <row r="1180" s="64" customFormat="1" x14ac:dyDescent="0.25"/>
    <row r="1181" s="64" customFormat="1" x14ac:dyDescent="0.25"/>
    <row r="1182" s="64" customFormat="1" x14ac:dyDescent="0.25"/>
    <row r="1183" s="64" customFormat="1" x14ac:dyDescent="0.25"/>
    <row r="1184" s="64" customFormat="1" x14ac:dyDescent="0.25"/>
    <row r="1185" s="64" customFormat="1" x14ac:dyDescent="0.25"/>
    <row r="1186" s="64" customFormat="1" x14ac:dyDescent="0.25"/>
    <row r="1187" s="64" customFormat="1" x14ac:dyDescent="0.25"/>
    <row r="1188" s="64" customFormat="1" x14ac:dyDescent="0.25"/>
    <row r="1189" s="64" customFormat="1" x14ac:dyDescent="0.25"/>
    <row r="1190" s="64" customFormat="1" x14ac:dyDescent="0.25"/>
    <row r="1191" s="64" customFormat="1" x14ac:dyDescent="0.25"/>
    <row r="1192" s="64" customFormat="1" x14ac:dyDescent="0.25"/>
    <row r="1193" s="64" customFormat="1" x14ac:dyDescent="0.25"/>
    <row r="1194" s="64" customFormat="1" x14ac:dyDescent="0.25"/>
    <row r="1195" s="64" customFormat="1" x14ac:dyDescent="0.25"/>
    <row r="1196" s="64" customFormat="1" x14ac:dyDescent="0.25"/>
    <row r="1197" s="64" customFormat="1" x14ac:dyDescent="0.25"/>
    <row r="1198" s="64" customFormat="1" x14ac:dyDescent="0.25"/>
    <row r="1199" s="64" customFormat="1" x14ac:dyDescent="0.25"/>
    <row r="1200" s="64" customFormat="1" x14ac:dyDescent="0.25"/>
    <row r="1201" s="64" customFormat="1" x14ac:dyDescent="0.25"/>
    <row r="1202" s="64" customFormat="1" x14ac:dyDescent="0.25"/>
    <row r="1203" s="64" customFormat="1" x14ac:dyDescent="0.25"/>
    <row r="1204" s="64" customFormat="1" x14ac:dyDescent="0.25"/>
    <row r="1205" s="64" customFormat="1" x14ac:dyDescent="0.25"/>
    <row r="1206" s="64" customFormat="1" x14ac:dyDescent="0.25"/>
    <row r="1207" s="64" customFormat="1" x14ac:dyDescent="0.25"/>
    <row r="1208" s="64" customFormat="1" x14ac:dyDescent="0.25"/>
    <row r="1209" s="64" customFormat="1" x14ac:dyDescent="0.25"/>
    <row r="1210" s="64" customFormat="1" x14ac:dyDescent="0.25"/>
    <row r="1211" s="64" customFormat="1" x14ac:dyDescent="0.25"/>
    <row r="1212" s="64" customFormat="1" x14ac:dyDescent="0.25"/>
    <row r="1213" s="64" customFormat="1" x14ac:dyDescent="0.25"/>
    <row r="1214" s="64" customFormat="1" x14ac:dyDescent="0.25"/>
    <row r="1215" s="64" customFormat="1" x14ac:dyDescent="0.25"/>
    <row r="1216" s="64" customFormat="1" x14ac:dyDescent="0.25"/>
    <row r="1217" s="64" customFormat="1" x14ac:dyDescent="0.25"/>
    <row r="1218" s="64" customFormat="1" x14ac:dyDescent="0.25"/>
    <row r="1219" s="64" customFormat="1" x14ac:dyDescent="0.25"/>
    <row r="1220" s="64" customFormat="1" x14ac:dyDescent="0.25"/>
    <row r="1221" s="64" customFormat="1" x14ac:dyDescent="0.25"/>
    <row r="1222" s="64" customFormat="1" x14ac:dyDescent="0.25"/>
    <row r="1223" s="64" customFormat="1" x14ac:dyDescent="0.25"/>
    <row r="1224" s="64" customFormat="1" x14ac:dyDescent="0.25"/>
    <row r="1225" s="64" customFormat="1" x14ac:dyDescent="0.25"/>
    <row r="1226" s="64" customFormat="1" x14ac:dyDescent="0.25"/>
    <row r="1227" s="64" customFormat="1" x14ac:dyDescent="0.25"/>
    <row r="1228" s="64" customFormat="1" x14ac:dyDescent="0.25"/>
    <row r="1229" s="64" customFormat="1" x14ac:dyDescent="0.25"/>
    <row r="1230" s="64" customFormat="1" x14ac:dyDescent="0.25"/>
    <row r="1231" s="64" customFormat="1" x14ac:dyDescent="0.25"/>
    <row r="1232" s="64" customFormat="1" x14ac:dyDescent="0.25"/>
    <row r="1233" s="64" customFormat="1" x14ac:dyDescent="0.25"/>
    <row r="1234" s="64" customFormat="1" x14ac:dyDescent="0.25"/>
    <row r="1235" s="64" customFormat="1" x14ac:dyDescent="0.25"/>
    <row r="1236" s="64" customFormat="1" x14ac:dyDescent="0.25"/>
    <row r="1237" s="64" customFormat="1" x14ac:dyDescent="0.25"/>
    <row r="1238" s="64" customFormat="1" x14ac:dyDescent="0.25"/>
    <row r="1239" s="64" customFormat="1" x14ac:dyDescent="0.25"/>
    <row r="1240" s="64" customFormat="1" x14ac:dyDescent="0.25"/>
    <row r="1241" s="64" customFormat="1" x14ac:dyDescent="0.25"/>
    <row r="1242" s="64" customFormat="1" x14ac:dyDescent="0.25"/>
    <row r="1243" s="64" customFormat="1" x14ac:dyDescent="0.25"/>
    <row r="1244" s="64" customFormat="1" x14ac:dyDescent="0.25"/>
    <row r="1245" s="64" customFormat="1" x14ac:dyDescent="0.25"/>
    <row r="1246" s="64" customFormat="1" x14ac:dyDescent="0.25"/>
    <row r="1247" s="64" customFormat="1" x14ac:dyDescent="0.25"/>
    <row r="1248" s="64" customFormat="1" x14ac:dyDescent="0.25"/>
    <row r="1249" s="64" customFormat="1" x14ac:dyDescent="0.25"/>
    <row r="1250" s="64" customFormat="1" x14ac:dyDescent="0.25"/>
    <row r="1251" s="64" customFormat="1" x14ac:dyDescent="0.25"/>
    <row r="1252" s="64" customFormat="1" x14ac:dyDescent="0.25"/>
    <row r="1253" s="64" customFormat="1" x14ac:dyDescent="0.25"/>
    <row r="1254" s="64" customFormat="1" x14ac:dyDescent="0.25"/>
    <row r="1255" s="64" customFormat="1" x14ac:dyDescent="0.25"/>
    <row r="1256" s="64" customFormat="1" x14ac:dyDescent="0.25"/>
    <row r="1257" s="64" customFormat="1" x14ac:dyDescent="0.25"/>
    <row r="1258" s="64" customFormat="1" x14ac:dyDescent="0.25"/>
    <row r="1259" s="64" customFormat="1" x14ac:dyDescent="0.25"/>
    <row r="1260" s="64" customFormat="1" x14ac:dyDescent="0.25"/>
    <row r="1261" s="64" customFormat="1" x14ac:dyDescent="0.25"/>
    <row r="1262" s="64" customFormat="1" x14ac:dyDescent="0.25"/>
    <row r="1263" s="64" customFormat="1" x14ac:dyDescent="0.25"/>
    <row r="1264" s="64" customFormat="1" x14ac:dyDescent="0.25"/>
    <row r="1265" s="64" customFormat="1" x14ac:dyDescent="0.25"/>
    <row r="1266" s="64" customFormat="1" x14ac:dyDescent="0.25"/>
    <row r="1267" s="64" customFormat="1" x14ac:dyDescent="0.25"/>
    <row r="1268" s="64" customFormat="1" x14ac:dyDescent="0.25"/>
    <row r="1269" s="64" customFormat="1" x14ac:dyDescent="0.25"/>
    <row r="1270" s="64" customFormat="1" x14ac:dyDescent="0.25"/>
    <row r="1271" s="64" customFormat="1" x14ac:dyDescent="0.25"/>
    <row r="1272" s="64" customFormat="1" x14ac:dyDescent="0.25"/>
    <row r="1273" s="64" customFormat="1" x14ac:dyDescent="0.25"/>
    <row r="1274" s="64" customFormat="1" x14ac:dyDescent="0.25"/>
    <row r="1275" s="64" customFormat="1" x14ac:dyDescent="0.25"/>
    <row r="1276" s="64" customFormat="1" x14ac:dyDescent="0.25"/>
    <row r="1277" s="64" customFormat="1" x14ac:dyDescent="0.25"/>
    <row r="1278" s="64" customFormat="1" x14ac:dyDescent="0.25"/>
    <row r="1279" s="64" customFormat="1" x14ac:dyDescent="0.25"/>
    <row r="1280" s="64" customFormat="1" x14ac:dyDescent="0.25"/>
    <row r="1281" s="64" customFormat="1" x14ac:dyDescent="0.25"/>
    <row r="1282" s="64" customFormat="1" x14ac:dyDescent="0.25"/>
    <row r="1283" s="64" customFormat="1" x14ac:dyDescent="0.25"/>
    <row r="1284" s="64" customFormat="1" x14ac:dyDescent="0.25"/>
    <row r="1285" s="64" customFormat="1" x14ac:dyDescent="0.25"/>
    <row r="1286" s="64" customFormat="1" x14ac:dyDescent="0.25"/>
    <row r="1287" s="64" customFormat="1" x14ac:dyDescent="0.25"/>
    <row r="1288" s="64" customFormat="1" x14ac:dyDescent="0.25"/>
    <row r="1289" s="64" customFormat="1" x14ac:dyDescent="0.25"/>
    <row r="1290" s="64" customFormat="1" x14ac:dyDescent="0.25"/>
    <row r="1291" s="64" customFormat="1" x14ac:dyDescent="0.25"/>
    <row r="1292" s="64" customFormat="1" x14ac:dyDescent="0.25"/>
    <row r="1293" s="64" customFormat="1" x14ac:dyDescent="0.25"/>
    <row r="1294" s="64" customFormat="1" x14ac:dyDescent="0.25"/>
    <row r="1295" s="64" customFormat="1" x14ac:dyDescent="0.25"/>
    <row r="1296" s="64" customFormat="1" x14ac:dyDescent="0.25"/>
    <row r="1297" s="64" customFormat="1" x14ac:dyDescent="0.25"/>
    <row r="1298" s="64" customFormat="1" x14ac:dyDescent="0.25"/>
    <row r="1299" s="64" customFormat="1" x14ac:dyDescent="0.25"/>
    <row r="1300" s="64" customFormat="1" x14ac:dyDescent="0.25"/>
    <row r="1301" s="64" customFormat="1" x14ac:dyDescent="0.25"/>
    <row r="1302" s="64" customFormat="1" x14ac:dyDescent="0.25"/>
    <row r="1303" s="64" customFormat="1" x14ac:dyDescent="0.25"/>
    <row r="1304" s="64" customFormat="1" x14ac:dyDescent="0.25"/>
    <row r="1305" s="64" customFormat="1" x14ac:dyDescent="0.25"/>
    <row r="1306" s="64" customFormat="1" x14ac:dyDescent="0.25"/>
    <row r="1307" s="64" customFormat="1" x14ac:dyDescent="0.25"/>
    <row r="1308" s="64" customFormat="1" x14ac:dyDescent="0.25"/>
    <row r="1309" s="64" customFormat="1" x14ac:dyDescent="0.25"/>
    <row r="1310" s="64" customFormat="1" x14ac:dyDescent="0.25"/>
    <row r="1311" s="64" customFormat="1" x14ac:dyDescent="0.25"/>
    <row r="1312" s="64" customFormat="1" x14ac:dyDescent="0.25"/>
    <row r="1313" s="64" customFormat="1" x14ac:dyDescent="0.25"/>
    <row r="1314" s="64" customFormat="1" x14ac:dyDescent="0.25"/>
    <row r="1315" s="64" customFormat="1" x14ac:dyDescent="0.25"/>
    <row r="1316" s="64" customFormat="1" x14ac:dyDescent="0.25"/>
    <row r="1317" s="64" customFormat="1" x14ac:dyDescent="0.25"/>
    <row r="1318" s="64" customFormat="1" x14ac:dyDescent="0.25"/>
    <row r="1319" s="64" customFormat="1" x14ac:dyDescent="0.25"/>
    <row r="1320" s="64" customFormat="1" x14ac:dyDescent="0.25"/>
    <row r="1321" s="64" customFormat="1" x14ac:dyDescent="0.25"/>
    <row r="1322" s="64" customFormat="1" x14ac:dyDescent="0.25"/>
    <row r="1323" s="64" customFormat="1" x14ac:dyDescent="0.25"/>
    <row r="1324" s="64" customFormat="1" x14ac:dyDescent="0.25"/>
    <row r="1325" s="64" customFormat="1" x14ac:dyDescent="0.25"/>
    <row r="1326" s="64" customFormat="1" x14ac:dyDescent="0.25"/>
    <row r="1327" s="64" customFormat="1" x14ac:dyDescent="0.25"/>
    <row r="1328" s="64" customFormat="1" x14ac:dyDescent="0.25"/>
    <row r="1329" s="64" customFormat="1" x14ac:dyDescent="0.25"/>
    <row r="1330" s="64" customFormat="1" x14ac:dyDescent="0.25"/>
    <row r="1331" s="64" customFormat="1" x14ac:dyDescent="0.25"/>
    <row r="1332" s="64" customFormat="1" x14ac:dyDescent="0.25"/>
    <row r="1333" s="64" customFormat="1" x14ac:dyDescent="0.25"/>
    <row r="1334" s="64" customFormat="1" x14ac:dyDescent="0.25"/>
    <row r="1335" s="64" customFormat="1" x14ac:dyDescent="0.25"/>
    <row r="1336" s="64" customFormat="1" x14ac:dyDescent="0.25"/>
    <row r="1337" s="64" customFormat="1" x14ac:dyDescent="0.25"/>
    <row r="1338" s="64" customFormat="1" x14ac:dyDescent="0.25"/>
    <row r="1339" s="64" customFormat="1" x14ac:dyDescent="0.25"/>
    <row r="1340" s="64" customFormat="1" x14ac:dyDescent="0.25"/>
    <row r="1341" s="64" customFormat="1" x14ac:dyDescent="0.25"/>
    <row r="1342" s="64" customFormat="1" x14ac:dyDescent="0.25"/>
    <row r="1343" s="64" customFormat="1" x14ac:dyDescent="0.25"/>
    <row r="1344" s="64" customFormat="1" x14ac:dyDescent="0.25"/>
    <row r="1345" s="64" customFormat="1" x14ac:dyDescent="0.25"/>
    <row r="1346" s="64" customFormat="1" x14ac:dyDescent="0.25"/>
    <row r="1347" s="64" customFormat="1" x14ac:dyDescent="0.25"/>
    <row r="1348" s="64" customFormat="1" x14ac:dyDescent="0.25"/>
    <row r="1349" s="64" customFormat="1" x14ac:dyDescent="0.25"/>
    <row r="1350" s="64" customFormat="1" x14ac:dyDescent="0.25"/>
    <row r="1351" s="64" customFormat="1" x14ac:dyDescent="0.25"/>
    <row r="1352" s="64" customFormat="1" x14ac:dyDescent="0.25"/>
    <row r="1353" s="64" customFormat="1" x14ac:dyDescent="0.25"/>
    <row r="1354" s="64" customFormat="1" x14ac:dyDescent="0.25"/>
    <row r="1355" s="64" customFormat="1" x14ac:dyDescent="0.25"/>
    <row r="1356" s="64" customFormat="1" x14ac:dyDescent="0.25"/>
    <row r="1357" s="64" customFormat="1" x14ac:dyDescent="0.25"/>
    <row r="1358" s="64" customFormat="1" x14ac:dyDescent="0.25"/>
    <row r="1359" s="64" customFormat="1" x14ac:dyDescent="0.25"/>
    <row r="1360" s="64" customFormat="1" x14ac:dyDescent="0.25"/>
    <row r="1361" s="64" customFormat="1" x14ac:dyDescent="0.25"/>
    <row r="1362" s="64" customFormat="1" x14ac:dyDescent="0.25"/>
    <row r="1363" s="64" customFormat="1" x14ac:dyDescent="0.25"/>
    <row r="1364" s="64" customFormat="1" x14ac:dyDescent="0.25"/>
    <row r="1365" s="64" customFormat="1" x14ac:dyDescent="0.25"/>
    <row r="1366" s="64" customFormat="1" x14ac:dyDescent="0.25"/>
    <row r="1367" s="64" customFormat="1" x14ac:dyDescent="0.25"/>
    <row r="1368" s="64" customFormat="1" x14ac:dyDescent="0.25"/>
    <row r="1369" s="64" customFormat="1" x14ac:dyDescent="0.25"/>
    <row r="1370" s="64" customFormat="1" x14ac:dyDescent="0.25"/>
    <row r="1371" s="64" customFormat="1" x14ac:dyDescent="0.25"/>
    <row r="1372" s="64" customFormat="1" x14ac:dyDescent="0.25"/>
    <row r="1373" s="64" customFormat="1" x14ac:dyDescent="0.25"/>
    <row r="1374" s="64" customFormat="1" x14ac:dyDescent="0.25"/>
    <row r="1375" s="64" customFormat="1" x14ac:dyDescent="0.25"/>
    <row r="1376" s="64" customFormat="1" x14ac:dyDescent="0.25"/>
    <row r="1377" s="64" customFormat="1" x14ac:dyDescent="0.25"/>
    <row r="1378" s="64" customFormat="1" x14ac:dyDescent="0.25"/>
    <row r="1379" s="64" customFormat="1" x14ac:dyDescent="0.25"/>
    <row r="1380" s="64" customFormat="1" x14ac:dyDescent="0.25"/>
    <row r="1381" s="64" customFormat="1" x14ac:dyDescent="0.25"/>
    <row r="1382" s="64" customFormat="1" x14ac:dyDescent="0.25"/>
    <row r="1383" s="64" customFormat="1" x14ac:dyDescent="0.25"/>
    <row r="1384" s="64" customFormat="1" x14ac:dyDescent="0.25"/>
    <row r="1385" s="64" customFormat="1" x14ac:dyDescent="0.25"/>
    <row r="1386" s="64" customFormat="1" x14ac:dyDescent="0.25"/>
    <row r="1387" s="64" customFormat="1" x14ac:dyDescent="0.25"/>
    <row r="1388" s="64" customFormat="1" x14ac:dyDescent="0.25"/>
    <row r="1389" s="64" customFormat="1" x14ac:dyDescent="0.25"/>
    <row r="1390" s="64" customFormat="1" x14ac:dyDescent="0.25"/>
    <row r="1391" s="64" customFormat="1" x14ac:dyDescent="0.25"/>
    <row r="1392" s="64" customFormat="1" x14ac:dyDescent="0.25"/>
    <row r="1393" s="64" customFormat="1" x14ac:dyDescent="0.25"/>
    <row r="1394" s="64" customFormat="1" x14ac:dyDescent="0.25"/>
    <row r="1395" s="64" customFormat="1" x14ac:dyDescent="0.25"/>
    <row r="1396" s="64" customFormat="1" x14ac:dyDescent="0.25"/>
    <row r="1397" s="64" customFormat="1" x14ac:dyDescent="0.25"/>
    <row r="1398" s="64" customFormat="1" x14ac:dyDescent="0.25"/>
    <row r="1399" s="64" customFormat="1" x14ac:dyDescent="0.25"/>
    <row r="1400" s="64" customFormat="1" x14ac:dyDescent="0.25"/>
    <row r="1401" s="64" customFormat="1" x14ac:dyDescent="0.25"/>
    <row r="1402" s="64" customFormat="1" x14ac:dyDescent="0.25"/>
    <row r="1403" s="64" customFormat="1" x14ac:dyDescent="0.25"/>
    <row r="1404" s="64" customFormat="1" x14ac:dyDescent="0.25"/>
    <row r="1405" s="64" customFormat="1" x14ac:dyDescent="0.25"/>
    <row r="1406" s="64" customFormat="1" x14ac:dyDescent="0.25"/>
    <row r="1407" s="64" customFormat="1" x14ac:dyDescent="0.25"/>
    <row r="1408" s="64" customFormat="1" x14ac:dyDescent="0.25"/>
    <row r="1409" s="64" customFormat="1" x14ac:dyDescent="0.25"/>
    <row r="1410" s="64" customFormat="1" x14ac:dyDescent="0.25"/>
    <row r="1411" s="64" customFormat="1" x14ac:dyDescent="0.25"/>
    <row r="1412" s="64" customFormat="1" x14ac:dyDescent="0.25"/>
    <row r="1413" s="64" customFormat="1" x14ac:dyDescent="0.25"/>
    <row r="1414" s="64" customFormat="1" x14ac:dyDescent="0.25"/>
    <row r="1415" s="64" customFormat="1" x14ac:dyDescent="0.25"/>
    <row r="1416" s="64" customFormat="1" x14ac:dyDescent="0.25"/>
    <row r="1417" s="64" customFormat="1" x14ac:dyDescent="0.25"/>
    <row r="1418" s="64" customFormat="1" x14ac:dyDescent="0.25"/>
    <row r="1419" s="64" customFormat="1" x14ac:dyDescent="0.25"/>
    <row r="1420" s="64" customFormat="1" x14ac:dyDescent="0.25"/>
    <row r="1421" s="64" customFormat="1" x14ac:dyDescent="0.25"/>
    <row r="1422" s="64" customFormat="1" x14ac:dyDescent="0.25"/>
    <row r="1423" s="64" customFormat="1" x14ac:dyDescent="0.25"/>
    <row r="1424" s="64" customFormat="1" x14ac:dyDescent="0.25"/>
    <row r="1425" s="64" customFormat="1" x14ac:dyDescent="0.25"/>
    <row r="1426" s="64" customFormat="1" x14ac:dyDescent="0.25"/>
    <row r="1427" s="64" customFormat="1" x14ac:dyDescent="0.25"/>
    <row r="1428" s="64" customFormat="1" x14ac:dyDescent="0.25"/>
    <row r="1429" s="64" customFormat="1" x14ac:dyDescent="0.25"/>
    <row r="1430" s="64" customFormat="1" x14ac:dyDescent="0.25"/>
    <row r="1431" s="64" customFormat="1" x14ac:dyDescent="0.25"/>
    <row r="1432" s="64" customFormat="1" x14ac:dyDescent="0.25"/>
    <row r="1433" s="64" customFormat="1" x14ac:dyDescent="0.25"/>
    <row r="1434" s="64" customFormat="1" x14ac:dyDescent="0.25"/>
    <row r="1435" s="64" customFormat="1" x14ac:dyDescent="0.25"/>
    <row r="1436" s="64" customFormat="1" x14ac:dyDescent="0.25"/>
    <row r="1437" s="64" customFormat="1" x14ac:dyDescent="0.25"/>
    <row r="1438" s="64" customFormat="1" x14ac:dyDescent="0.25"/>
    <row r="1439" s="64" customFormat="1" x14ac:dyDescent="0.25"/>
    <row r="1440" s="64" customFormat="1" x14ac:dyDescent="0.25"/>
    <row r="1441" s="64" customFormat="1" x14ac:dyDescent="0.25"/>
    <row r="1442" s="64" customFormat="1" x14ac:dyDescent="0.25"/>
    <row r="1443" s="64" customFormat="1" x14ac:dyDescent="0.25"/>
    <row r="1444" s="64" customFormat="1" x14ac:dyDescent="0.25"/>
    <row r="1445" s="64" customFormat="1" x14ac:dyDescent="0.25"/>
    <row r="1446" s="64" customFormat="1" x14ac:dyDescent="0.25"/>
    <row r="1447" s="64" customFormat="1" x14ac:dyDescent="0.25"/>
    <row r="1448" s="64" customFormat="1" x14ac:dyDescent="0.25"/>
    <row r="1449" s="64" customFormat="1" x14ac:dyDescent="0.25"/>
    <row r="1450" s="64" customFormat="1" x14ac:dyDescent="0.25"/>
    <row r="1451" s="64" customFormat="1" x14ac:dyDescent="0.25"/>
    <row r="1452" s="64" customFormat="1" x14ac:dyDescent="0.25"/>
    <row r="1453" s="64" customFormat="1" x14ac:dyDescent="0.25"/>
    <row r="1454" s="64" customFormat="1" x14ac:dyDescent="0.25"/>
    <row r="1455" s="64" customFormat="1" x14ac:dyDescent="0.25"/>
    <row r="1456" s="64" customFormat="1" x14ac:dyDescent="0.25"/>
    <row r="1457" s="64" customFormat="1" x14ac:dyDescent="0.25"/>
    <row r="1458" s="64" customFormat="1" x14ac:dyDescent="0.25"/>
    <row r="1459" s="64" customFormat="1" x14ac:dyDescent="0.25"/>
    <row r="1460" s="64" customFormat="1" x14ac:dyDescent="0.25"/>
    <row r="1461" s="64" customFormat="1" x14ac:dyDescent="0.25"/>
    <row r="1462" s="64" customFormat="1" x14ac:dyDescent="0.25"/>
    <row r="1463" s="64" customFormat="1" x14ac:dyDescent="0.25"/>
    <row r="1464" s="64" customFormat="1" x14ac:dyDescent="0.25"/>
    <row r="1465" s="64" customFormat="1" x14ac:dyDescent="0.25"/>
    <row r="1466" s="64" customFormat="1" x14ac:dyDescent="0.25"/>
    <row r="1467" s="64" customFormat="1" x14ac:dyDescent="0.25"/>
    <row r="1468" s="64" customFormat="1" x14ac:dyDescent="0.25"/>
    <row r="1469" s="64" customFormat="1" x14ac:dyDescent="0.25"/>
    <row r="1470" s="64" customFormat="1" x14ac:dyDescent="0.25"/>
    <row r="1471" s="64" customFormat="1" x14ac:dyDescent="0.25"/>
    <row r="1472" s="64" customFormat="1" x14ac:dyDescent="0.25"/>
    <row r="1473" s="64" customFormat="1" x14ac:dyDescent="0.25"/>
    <row r="1474" s="64" customFormat="1" x14ac:dyDescent="0.25"/>
    <row r="1475" s="64" customFormat="1" x14ac:dyDescent="0.25"/>
    <row r="1476" s="64" customFormat="1" x14ac:dyDescent="0.25"/>
    <row r="1477" s="64" customFormat="1" x14ac:dyDescent="0.25"/>
    <row r="1478" s="64" customFormat="1" x14ac:dyDescent="0.25"/>
    <row r="1479" s="64" customFormat="1" x14ac:dyDescent="0.25"/>
    <row r="1480" s="64" customFormat="1" x14ac:dyDescent="0.25"/>
    <row r="1481" s="64" customFormat="1" x14ac:dyDescent="0.25"/>
    <row r="1482" s="64" customFormat="1" x14ac:dyDescent="0.25"/>
    <row r="1483" s="64" customFormat="1" x14ac:dyDescent="0.25"/>
    <row r="1484" s="64" customFormat="1" x14ac:dyDescent="0.25"/>
    <row r="1485" s="64" customFormat="1" x14ac:dyDescent="0.25"/>
    <row r="1486" s="64" customFormat="1" x14ac:dyDescent="0.25"/>
    <row r="1487" s="64" customFormat="1" x14ac:dyDescent="0.25"/>
    <row r="1488" s="64" customFormat="1" x14ac:dyDescent="0.25"/>
    <row r="1489" s="64" customFormat="1" x14ac:dyDescent="0.25"/>
    <row r="1490" s="64" customFormat="1" x14ac:dyDescent="0.25"/>
    <row r="1491" s="64" customFormat="1" x14ac:dyDescent="0.25"/>
    <row r="1492" s="64" customFormat="1" x14ac:dyDescent="0.25"/>
    <row r="1493" s="64" customFormat="1" x14ac:dyDescent="0.25"/>
    <row r="1494" s="64" customFormat="1" x14ac:dyDescent="0.25"/>
    <row r="1495" s="64" customFormat="1" x14ac:dyDescent="0.25"/>
    <row r="1496" s="64" customFormat="1" x14ac:dyDescent="0.25"/>
    <row r="1497" s="64" customFormat="1" x14ac:dyDescent="0.25"/>
    <row r="1498" s="64" customFormat="1" x14ac:dyDescent="0.25"/>
    <row r="1499" s="64" customFormat="1" x14ac:dyDescent="0.25"/>
    <row r="1500" s="64" customFormat="1" x14ac:dyDescent="0.25"/>
    <row r="1501" s="64" customFormat="1" x14ac:dyDescent="0.25"/>
    <row r="1502" s="64" customFormat="1" x14ac:dyDescent="0.25"/>
    <row r="1503" s="64" customFormat="1" x14ac:dyDescent="0.25"/>
    <row r="1504" s="64" customFormat="1" x14ac:dyDescent="0.25"/>
    <row r="1505" s="64" customFormat="1" x14ac:dyDescent="0.25"/>
    <row r="1506" s="64" customFormat="1" x14ac:dyDescent="0.25"/>
    <row r="1507" s="64" customFormat="1" x14ac:dyDescent="0.25"/>
    <row r="1508" s="64" customFormat="1" x14ac:dyDescent="0.25"/>
    <row r="1509" s="64" customFormat="1" x14ac:dyDescent="0.25"/>
    <row r="1510" s="64" customFormat="1" x14ac:dyDescent="0.25"/>
    <row r="1511" s="64" customFormat="1" x14ac:dyDescent="0.25"/>
    <row r="1512" s="64" customFormat="1" x14ac:dyDescent="0.25"/>
    <row r="1513" s="64" customFormat="1" x14ac:dyDescent="0.25"/>
    <row r="1514" s="64" customFormat="1" x14ac:dyDescent="0.25"/>
    <row r="1515" s="64" customFormat="1" x14ac:dyDescent="0.25"/>
    <row r="1516" s="64" customFormat="1" x14ac:dyDescent="0.25"/>
    <row r="1517" s="64" customFormat="1" x14ac:dyDescent="0.25"/>
    <row r="1518" s="64" customFormat="1" x14ac:dyDescent="0.25"/>
    <row r="1519" s="64" customFormat="1" x14ac:dyDescent="0.25"/>
    <row r="1520" s="64" customFormat="1" x14ac:dyDescent="0.25"/>
    <row r="1521" s="64" customFormat="1" x14ac:dyDescent="0.25"/>
    <row r="1522" s="64" customFormat="1" x14ac:dyDescent="0.25"/>
    <row r="1523" s="64" customFormat="1" x14ac:dyDescent="0.25"/>
    <row r="1524" s="64" customFormat="1" x14ac:dyDescent="0.25"/>
    <row r="1525" s="64" customFormat="1" x14ac:dyDescent="0.25"/>
    <row r="1526" s="64" customFormat="1" x14ac:dyDescent="0.25"/>
    <row r="1527" s="64" customFormat="1" x14ac:dyDescent="0.25"/>
    <row r="1528" s="64" customFormat="1" x14ac:dyDescent="0.25"/>
    <row r="1529" s="64" customFormat="1" x14ac:dyDescent="0.25"/>
    <row r="1530" s="64" customFormat="1" x14ac:dyDescent="0.25"/>
    <row r="1531" s="64" customFormat="1" x14ac:dyDescent="0.25"/>
    <row r="1532" s="64" customFormat="1" x14ac:dyDescent="0.25"/>
    <row r="1533" s="64" customFormat="1" x14ac:dyDescent="0.25"/>
    <row r="1534" s="64" customFormat="1" x14ac:dyDescent="0.25"/>
    <row r="1535" s="64" customFormat="1" x14ac:dyDescent="0.25"/>
    <row r="1536" s="64" customFormat="1" x14ac:dyDescent="0.25"/>
    <row r="1537" s="64" customFormat="1" x14ac:dyDescent="0.25"/>
    <row r="1538" s="64" customFormat="1" x14ac:dyDescent="0.25"/>
    <row r="1539" s="64" customFormat="1" x14ac:dyDescent="0.25"/>
    <row r="1540" s="64" customFormat="1" x14ac:dyDescent="0.25"/>
    <row r="1541" s="64" customFormat="1" x14ac:dyDescent="0.25"/>
    <row r="1542" s="64" customFormat="1" x14ac:dyDescent="0.25"/>
    <row r="1543" s="64" customFormat="1" x14ac:dyDescent="0.25"/>
    <row r="1544" s="64" customFormat="1" x14ac:dyDescent="0.25"/>
    <row r="1545" s="64" customFormat="1" x14ac:dyDescent="0.25"/>
    <row r="1546" s="64" customFormat="1" x14ac:dyDescent="0.25"/>
    <row r="1547" s="64" customFormat="1" x14ac:dyDescent="0.25"/>
    <row r="1548" s="64" customFormat="1" x14ac:dyDescent="0.25"/>
    <row r="1549" s="64" customFormat="1" x14ac:dyDescent="0.25"/>
    <row r="1550" s="64" customFormat="1" x14ac:dyDescent="0.25"/>
    <row r="1551" s="64" customFormat="1" x14ac:dyDescent="0.25"/>
    <row r="1552" s="64" customFormat="1" x14ac:dyDescent="0.25"/>
    <row r="1553" s="64" customFormat="1" x14ac:dyDescent="0.25"/>
    <row r="1554" s="64" customFormat="1" x14ac:dyDescent="0.25"/>
    <row r="1555" s="64" customFormat="1" x14ac:dyDescent="0.25"/>
    <row r="1556" s="64" customFormat="1" x14ac:dyDescent="0.25"/>
    <row r="1557" s="64" customFormat="1" x14ac:dyDescent="0.25"/>
    <row r="1558" s="64" customFormat="1" x14ac:dyDescent="0.25"/>
    <row r="1559" s="64" customFormat="1" x14ac:dyDescent="0.25"/>
    <row r="1560" s="64" customFormat="1" x14ac:dyDescent="0.25"/>
    <row r="1561" s="64" customFormat="1" x14ac:dyDescent="0.25"/>
    <row r="1562" s="64" customFormat="1" x14ac:dyDescent="0.25"/>
    <row r="1563" s="64" customFormat="1" x14ac:dyDescent="0.25"/>
    <row r="1564" s="64" customFormat="1" x14ac:dyDescent="0.25"/>
    <row r="1565" s="64" customFormat="1" x14ac:dyDescent="0.25"/>
    <row r="1566" s="64" customFormat="1" x14ac:dyDescent="0.25"/>
    <row r="1567" s="64" customFormat="1" x14ac:dyDescent="0.25"/>
    <row r="1568" s="64" customFormat="1" x14ac:dyDescent="0.25"/>
    <row r="1569" s="64" customFormat="1" x14ac:dyDescent="0.25"/>
    <row r="1570" s="64" customFormat="1" x14ac:dyDescent="0.25"/>
    <row r="1571" s="64" customFormat="1" x14ac:dyDescent="0.25"/>
    <row r="1572" s="64" customFormat="1" x14ac:dyDescent="0.25"/>
    <row r="1573" s="64" customFormat="1" x14ac:dyDescent="0.25"/>
    <row r="1574" s="64" customFormat="1" x14ac:dyDescent="0.25"/>
    <row r="1575" s="64" customFormat="1" x14ac:dyDescent="0.25"/>
    <row r="1576" s="64" customFormat="1" x14ac:dyDescent="0.25"/>
    <row r="1577" s="64" customFormat="1" x14ac:dyDescent="0.25"/>
    <row r="1578" s="64" customFormat="1" x14ac:dyDescent="0.25"/>
    <row r="1579" s="64" customFormat="1" x14ac:dyDescent="0.25"/>
    <row r="1580" s="64" customFormat="1" x14ac:dyDescent="0.25"/>
    <row r="1581" s="64" customFormat="1" x14ac:dyDescent="0.25"/>
    <row r="1582" s="64" customFormat="1" x14ac:dyDescent="0.25"/>
    <row r="1583" s="64" customFormat="1" x14ac:dyDescent="0.25"/>
    <row r="1584" s="64" customFormat="1" x14ac:dyDescent="0.25"/>
    <row r="1585" s="64" customFormat="1" x14ac:dyDescent="0.25"/>
    <row r="1586" s="64" customFormat="1" x14ac:dyDescent="0.25"/>
    <row r="1587" s="64" customFormat="1" x14ac:dyDescent="0.25"/>
    <row r="1588" s="64" customFormat="1" x14ac:dyDescent="0.25"/>
    <row r="1589" s="64" customFormat="1" x14ac:dyDescent="0.25"/>
    <row r="1590" s="64" customFormat="1" x14ac:dyDescent="0.25"/>
    <row r="1591" s="64" customFormat="1" x14ac:dyDescent="0.25"/>
    <row r="1592" s="64" customFormat="1" x14ac:dyDescent="0.25"/>
    <row r="1593" s="64" customFormat="1" x14ac:dyDescent="0.25"/>
    <row r="1594" s="64" customFormat="1" x14ac:dyDescent="0.25"/>
    <row r="1595" s="64" customFormat="1" x14ac:dyDescent="0.25"/>
    <row r="1596" s="64" customFormat="1" x14ac:dyDescent="0.25"/>
    <row r="1597" s="64" customFormat="1" x14ac:dyDescent="0.25"/>
    <row r="1598" s="64" customFormat="1" x14ac:dyDescent="0.25"/>
    <row r="1599" s="64" customFormat="1" x14ac:dyDescent="0.25"/>
    <row r="1600" s="64" customFormat="1" x14ac:dyDescent="0.25"/>
    <row r="1601" s="64" customFormat="1" x14ac:dyDescent="0.25"/>
    <row r="1602" s="64" customFormat="1" x14ac:dyDescent="0.25"/>
    <row r="1603" s="64" customFormat="1" x14ac:dyDescent="0.25"/>
    <row r="1604" s="64" customFormat="1" x14ac:dyDescent="0.25"/>
    <row r="1605" s="64" customFormat="1" x14ac:dyDescent="0.25"/>
    <row r="1606" s="64" customFormat="1" x14ac:dyDescent="0.25"/>
    <row r="1607" s="64" customFormat="1" x14ac:dyDescent="0.25"/>
    <row r="1608" s="64" customFormat="1" x14ac:dyDescent="0.25"/>
    <row r="1609" s="64" customFormat="1" x14ac:dyDescent="0.25"/>
    <row r="1610" s="64" customFormat="1" x14ac:dyDescent="0.25"/>
    <row r="1611" s="64" customFormat="1" x14ac:dyDescent="0.25"/>
    <row r="1612" s="64" customFormat="1" x14ac:dyDescent="0.25"/>
    <row r="1613" s="64" customFormat="1" x14ac:dyDescent="0.25"/>
    <row r="1614" s="64" customFormat="1" x14ac:dyDescent="0.25"/>
    <row r="1615" s="64" customFormat="1" x14ac:dyDescent="0.25"/>
    <row r="1616" s="64" customFormat="1" x14ac:dyDescent="0.25"/>
    <row r="1617" s="64" customFormat="1" x14ac:dyDescent="0.25"/>
    <row r="1618" s="64" customFormat="1" x14ac:dyDescent="0.25"/>
    <row r="1619" s="64" customFormat="1" x14ac:dyDescent="0.25"/>
    <row r="1620" s="64" customFormat="1" x14ac:dyDescent="0.25"/>
    <row r="1621" s="64" customFormat="1" x14ac:dyDescent="0.25"/>
    <row r="1622" s="64" customFormat="1" x14ac:dyDescent="0.25"/>
    <row r="1623" s="64" customFormat="1" x14ac:dyDescent="0.25"/>
    <row r="1624" s="64" customFormat="1" x14ac:dyDescent="0.25"/>
    <row r="1625" s="64" customFormat="1" x14ac:dyDescent="0.25"/>
    <row r="1626" s="64" customFormat="1" x14ac:dyDescent="0.25"/>
    <row r="1627" s="64" customFormat="1" x14ac:dyDescent="0.25"/>
    <row r="1628" s="64" customFormat="1" x14ac:dyDescent="0.25"/>
    <row r="1629" s="64" customFormat="1" x14ac:dyDescent="0.25"/>
    <row r="1630" s="64" customFormat="1" x14ac:dyDescent="0.25"/>
    <row r="1631" s="64" customFormat="1" x14ac:dyDescent="0.25"/>
    <row r="1632" s="64" customFormat="1" x14ac:dyDescent="0.25"/>
    <row r="1633" s="64" customFormat="1" x14ac:dyDescent="0.25"/>
    <row r="1634" s="64" customFormat="1" x14ac:dyDescent="0.25"/>
    <row r="1635" s="64" customFormat="1" x14ac:dyDescent="0.25"/>
    <row r="1636" s="64" customFormat="1" x14ac:dyDescent="0.25"/>
    <row r="1637" s="64" customFormat="1" x14ac:dyDescent="0.25"/>
    <row r="1638" s="64" customFormat="1" x14ac:dyDescent="0.25"/>
    <row r="1639" s="64" customFormat="1" x14ac:dyDescent="0.25"/>
    <row r="1640" s="64" customFormat="1" x14ac:dyDescent="0.25"/>
    <row r="1641" s="64" customFormat="1" x14ac:dyDescent="0.25"/>
    <row r="1642" s="64" customFormat="1" x14ac:dyDescent="0.25"/>
    <row r="1643" s="64" customFormat="1" x14ac:dyDescent="0.25"/>
    <row r="1644" s="64" customFormat="1" x14ac:dyDescent="0.25"/>
    <row r="1645" s="64" customFormat="1" x14ac:dyDescent="0.25"/>
    <row r="1646" s="64" customFormat="1" x14ac:dyDescent="0.25"/>
    <row r="1647" s="64" customFormat="1" x14ac:dyDescent="0.25"/>
    <row r="1648" s="64" customFormat="1" x14ac:dyDescent="0.25"/>
    <row r="1649" s="64" customFormat="1" x14ac:dyDescent="0.25"/>
    <row r="1650" s="64" customFormat="1" x14ac:dyDescent="0.25"/>
    <row r="1651" s="64" customFormat="1" x14ac:dyDescent="0.25"/>
    <row r="1652" s="64" customFormat="1" x14ac:dyDescent="0.25"/>
    <row r="1653" s="64" customFormat="1" x14ac:dyDescent="0.25"/>
    <row r="1654" s="64" customFormat="1" x14ac:dyDescent="0.25"/>
    <row r="1655" s="64" customFormat="1" x14ac:dyDescent="0.25"/>
    <row r="1656" s="64" customFormat="1" x14ac:dyDescent="0.25"/>
    <row r="1657" s="64" customFormat="1" x14ac:dyDescent="0.25"/>
    <row r="1658" s="64" customFormat="1" x14ac:dyDescent="0.25"/>
    <row r="1659" s="64" customFormat="1" x14ac:dyDescent="0.25"/>
    <row r="1660" s="64" customFormat="1" x14ac:dyDescent="0.25"/>
    <row r="1661" s="64" customFormat="1" x14ac:dyDescent="0.25"/>
    <row r="1662" s="64" customFormat="1" x14ac:dyDescent="0.25"/>
    <row r="1663" s="64" customFormat="1" x14ac:dyDescent="0.25"/>
    <row r="1664" s="64" customFormat="1" x14ac:dyDescent="0.25"/>
    <row r="1665" s="64" customFormat="1" x14ac:dyDescent="0.25"/>
    <row r="1666" s="64" customFormat="1" x14ac:dyDescent="0.25"/>
    <row r="1667" s="64" customFormat="1" x14ac:dyDescent="0.25"/>
    <row r="1668" s="64" customFormat="1" x14ac:dyDescent="0.25"/>
    <row r="1669" s="64" customFormat="1" x14ac:dyDescent="0.25"/>
    <row r="1670" s="64" customFormat="1" x14ac:dyDescent="0.25"/>
    <row r="1671" s="64" customFormat="1" x14ac:dyDescent="0.25"/>
    <row r="1672" s="64" customFormat="1" x14ac:dyDescent="0.25"/>
    <row r="1673" s="64" customFormat="1" x14ac:dyDescent="0.25"/>
    <row r="1674" s="64" customFormat="1" x14ac:dyDescent="0.25"/>
    <row r="1675" s="64" customFormat="1" x14ac:dyDescent="0.25"/>
    <row r="1676" s="64" customFormat="1" x14ac:dyDescent="0.25"/>
    <row r="1677" s="64" customFormat="1" x14ac:dyDescent="0.25"/>
    <row r="1678" s="64" customFormat="1" x14ac:dyDescent="0.25"/>
    <row r="1679" s="64" customFormat="1" x14ac:dyDescent="0.25"/>
    <row r="1680" s="64" customFormat="1" x14ac:dyDescent="0.25"/>
    <row r="1681" s="64" customFormat="1" x14ac:dyDescent="0.25"/>
    <row r="1682" s="64" customFormat="1" x14ac:dyDescent="0.25"/>
    <row r="1683" s="64" customFormat="1" x14ac:dyDescent="0.25"/>
    <row r="1684" s="64" customFormat="1" x14ac:dyDescent="0.25"/>
    <row r="1685" s="64" customFormat="1" x14ac:dyDescent="0.25"/>
    <row r="1686" s="64" customFormat="1" x14ac:dyDescent="0.25"/>
    <row r="1687" s="64" customFormat="1" x14ac:dyDescent="0.25"/>
    <row r="1688" s="64" customFormat="1" x14ac:dyDescent="0.25"/>
    <row r="1689" s="64" customFormat="1" x14ac:dyDescent="0.25"/>
    <row r="1690" s="64" customFormat="1" x14ac:dyDescent="0.25"/>
    <row r="1691" s="64" customFormat="1" x14ac:dyDescent="0.25"/>
    <row r="1692" s="64" customFormat="1" x14ac:dyDescent="0.25"/>
    <row r="1693" s="64" customFormat="1" x14ac:dyDescent="0.25"/>
    <row r="1694" s="64" customFormat="1" x14ac:dyDescent="0.25"/>
    <row r="1695" s="64" customFormat="1" x14ac:dyDescent="0.25"/>
    <row r="1696" s="64" customFormat="1" x14ac:dyDescent="0.25"/>
    <row r="1697" s="64" customFormat="1" x14ac:dyDescent="0.25"/>
    <row r="1698" s="64" customFormat="1" x14ac:dyDescent="0.25"/>
    <row r="1699" s="64" customFormat="1" x14ac:dyDescent="0.25"/>
    <row r="1700" s="64" customFormat="1" x14ac:dyDescent="0.25"/>
    <row r="1701" s="64" customFormat="1" x14ac:dyDescent="0.25"/>
    <row r="1702" s="64" customFormat="1" x14ac:dyDescent="0.25"/>
    <row r="1703" s="64" customFormat="1" x14ac:dyDescent="0.25"/>
    <row r="1704" s="64" customFormat="1" x14ac:dyDescent="0.25"/>
    <row r="1705" s="64" customFormat="1" x14ac:dyDescent="0.25"/>
    <row r="1706" s="64" customFormat="1" x14ac:dyDescent="0.25"/>
    <row r="1707" s="64" customFormat="1" x14ac:dyDescent="0.25"/>
    <row r="1708" s="64" customFormat="1" x14ac:dyDescent="0.25"/>
    <row r="1709" s="64" customFormat="1" x14ac:dyDescent="0.25"/>
    <row r="1710" s="64" customFormat="1" x14ac:dyDescent="0.25"/>
    <row r="1711" s="64" customFormat="1" x14ac:dyDescent="0.25"/>
    <row r="1712" s="64" customFormat="1" x14ac:dyDescent="0.25"/>
    <row r="1713" s="64" customFormat="1" x14ac:dyDescent="0.25"/>
    <row r="1714" s="64" customFormat="1" x14ac:dyDescent="0.25"/>
    <row r="1715" s="64" customFormat="1" x14ac:dyDescent="0.25"/>
    <row r="1716" s="64" customFormat="1" x14ac:dyDescent="0.25"/>
    <row r="1717" s="64" customFormat="1" x14ac:dyDescent="0.25"/>
    <row r="1718" s="64" customFormat="1" x14ac:dyDescent="0.25"/>
    <row r="1719" s="64" customFormat="1" x14ac:dyDescent="0.25"/>
    <row r="1720" s="64" customFormat="1" x14ac:dyDescent="0.25"/>
    <row r="1721" s="64" customFormat="1" x14ac:dyDescent="0.25"/>
    <row r="1722" s="64" customFormat="1" x14ac:dyDescent="0.25"/>
    <row r="1723" s="64" customFormat="1" x14ac:dyDescent="0.25"/>
    <row r="1724" s="64" customFormat="1" x14ac:dyDescent="0.25"/>
    <row r="1725" s="64" customFormat="1" x14ac:dyDescent="0.25"/>
    <row r="1726" s="64" customFormat="1" x14ac:dyDescent="0.25"/>
    <row r="1727" s="64" customFormat="1" x14ac:dyDescent="0.25"/>
    <row r="1728" s="64" customFormat="1" x14ac:dyDescent="0.25"/>
    <row r="1729" s="64" customFormat="1" x14ac:dyDescent="0.25"/>
    <row r="1730" s="64" customFormat="1" x14ac:dyDescent="0.25"/>
    <row r="1731" s="64" customFormat="1" x14ac:dyDescent="0.25"/>
    <row r="1732" s="64" customFormat="1" x14ac:dyDescent="0.25"/>
    <row r="1733" s="64" customFormat="1" x14ac:dyDescent="0.25"/>
    <row r="1734" s="64" customFormat="1" x14ac:dyDescent="0.25"/>
    <row r="1735" s="64" customFormat="1" x14ac:dyDescent="0.25"/>
    <row r="1736" s="64" customFormat="1" x14ac:dyDescent="0.25"/>
    <row r="1737" s="64" customFormat="1" x14ac:dyDescent="0.25"/>
    <row r="1738" s="64" customFormat="1" x14ac:dyDescent="0.25"/>
    <row r="1739" s="64" customFormat="1" x14ac:dyDescent="0.25"/>
    <row r="1740" s="64" customFormat="1" x14ac:dyDescent="0.25"/>
    <row r="1741" s="64" customFormat="1" x14ac:dyDescent="0.25"/>
    <row r="1742" s="64" customFormat="1" x14ac:dyDescent="0.25"/>
    <row r="1743" s="64" customFormat="1" x14ac:dyDescent="0.25"/>
    <row r="1744" s="64" customFormat="1" x14ac:dyDescent="0.25"/>
    <row r="1745" s="64" customFormat="1" x14ac:dyDescent="0.25"/>
    <row r="1746" s="64" customFormat="1" x14ac:dyDescent="0.25"/>
    <row r="1747" s="64" customFormat="1" x14ac:dyDescent="0.25"/>
    <row r="1748" s="64" customFormat="1" x14ac:dyDescent="0.25"/>
    <row r="1749" s="64" customFormat="1" x14ac:dyDescent="0.25"/>
    <row r="1750" s="64" customFormat="1" x14ac:dyDescent="0.25"/>
    <row r="1751" s="64" customFormat="1" x14ac:dyDescent="0.25"/>
    <row r="1752" s="64" customFormat="1" x14ac:dyDescent="0.25"/>
    <row r="1753" s="64" customFormat="1" x14ac:dyDescent="0.25"/>
    <row r="1754" s="64" customFormat="1" x14ac:dyDescent="0.25"/>
    <row r="1755" s="64" customFormat="1" x14ac:dyDescent="0.25"/>
    <row r="1756" s="64" customFormat="1" x14ac:dyDescent="0.25"/>
    <row r="1757" s="64" customFormat="1" x14ac:dyDescent="0.25"/>
    <row r="1758" s="64" customFormat="1" x14ac:dyDescent="0.25"/>
    <row r="1759" s="64" customFormat="1" x14ac:dyDescent="0.25"/>
    <row r="1760" s="64" customFormat="1" x14ac:dyDescent="0.25"/>
    <row r="1761" s="64" customFormat="1" x14ac:dyDescent="0.25"/>
    <row r="1762" s="64" customFormat="1" x14ac:dyDescent="0.25"/>
    <row r="1763" s="64" customFormat="1" x14ac:dyDescent="0.25"/>
    <row r="1764" s="64" customFormat="1" x14ac:dyDescent="0.25"/>
    <row r="1765" s="64" customFormat="1" x14ac:dyDescent="0.25"/>
    <row r="1766" s="64" customFormat="1" x14ac:dyDescent="0.25"/>
    <row r="1767" s="64" customFormat="1" x14ac:dyDescent="0.25"/>
    <row r="1768" s="64" customFormat="1" x14ac:dyDescent="0.25"/>
    <row r="1769" s="64" customFormat="1" x14ac:dyDescent="0.25"/>
    <row r="1770" s="64" customFormat="1" x14ac:dyDescent="0.25"/>
    <row r="1771" s="64" customFormat="1" x14ac:dyDescent="0.25"/>
    <row r="1772" s="64" customFormat="1" x14ac:dyDescent="0.25"/>
    <row r="1773" s="64" customFormat="1" x14ac:dyDescent="0.25"/>
    <row r="1774" s="64" customFormat="1" x14ac:dyDescent="0.25"/>
    <row r="1775" s="64" customFormat="1" x14ac:dyDescent="0.25"/>
    <row r="1776" s="64" customFormat="1" x14ac:dyDescent="0.25"/>
    <row r="1777" s="64" customFormat="1" x14ac:dyDescent="0.25"/>
    <row r="1778" s="64" customFormat="1" x14ac:dyDescent="0.25"/>
    <row r="1779" s="64" customFormat="1" x14ac:dyDescent="0.25"/>
    <row r="1780" s="64" customFormat="1" x14ac:dyDescent="0.25"/>
    <row r="1781" s="64" customFormat="1" x14ac:dyDescent="0.25"/>
    <row r="1782" s="64" customFormat="1" x14ac:dyDescent="0.25"/>
    <row r="1783" s="64" customFormat="1" x14ac:dyDescent="0.25"/>
    <row r="1784" s="64" customFormat="1" x14ac:dyDescent="0.25"/>
    <row r="1785" s="64" customFormat="1" x14ac:dyDescent="0.25"/>
    <row r="1786" s="64" customFormat="1" x14ac:dyDescent="0.25"/>
    <row r="1787" s="64" customFormat="1" x14ac:dyDescent="0.25"/>
    <row r="1788" s="64" customFormat="1" x14ac:dyDescent="0.25"/>
    <row r="1789" s="64" customFormat="1" x14ac:dyDescent="0.25"/>
    <row r="1790" s="64" customFormat="1" x14ac:dyDescent="0.25"/>
    <row r="1791" s="64" customFormat="1" x14ac:dyDescent="0.25"/>
    <row r="1792" s="64" customFormat="1" x14ac:dyDescent="0.25"/>
    <row r="1793" s="64" customFormat="1" x14ac:dyDescent="0.25"/>
    <row r="1794" s="64" customFormat="1" x14ac:dyDescent="0.25"/>
    <row r="1795" s="64" customFormat="1" x14ac:dyDescent="0.25"/>
    <row r="1796" s="64" customFormat="1" x14ac:dyDescent="0.25"/>
    <row r="1797" s="64" customFormat="1" x14ac:dyDescent="0.25"/>
    <row r="1798" s="64" customFormat="1" x14ac:dyDescent="0.25"/>
    <row r="1799" s="64" customFormat="1" x14ac:dyDescent="0.25"/>
    <row r="1800" s="64" customFormat="1" x14ac:dyDescent="0.25"/>
    <row r="1801" s="64" customFormat="1" x14ac:dyDescent="0.25"/>
    <row r="1802" s="64" customFormat="1" x14ac:dyDescent="0.25"/>
    <row r="1803" s="64" customFormat="1" x14ac:dyDescent="0.25"/>
    <row r="1804" s="64" customFormat="1" x14ac:dyDescent="0.25"/>
    <row r="1805" s="64" customFormat="1" x14ac:dyDescent="0.25"/>
    <row r="1806" s="64" customFormat="1" x14ac:dyDescent="0.25"/>
    <row r="1807" s="64" customFormat="1" x14ac:dyDescent="0.25"/>
    <row r="1808" s="64" customFormat="1" x14ac:dyDescent="0.25"/>
    <row r="1809" s="64" customFormat="1" x14ac:dyDescent="0.25"/>
    <row r="1810" s="64" customFormat="1" x14ac:dyDescent="0.25"/>
    <row r="1811" s="64" customFormat="1" x14ac:dyDescent="0.25"/>
    <row r="1812" s="64" customFormat="1" x14ac:dyDescent="0.25"/>
    <row r="1813" s="64" customFormat="1" x14ac:dyDescent="0.25"/>
    <row r="1814" s="64" customFormat="1" x14ac:dyDescent="0.25"/>
    <row r="1815" s="64" customFormat="1" x14ac:dyDescent="0.25"/>
    <row r="1816" s="64" customFormat="1" x14ac:dyDescent="0.25"/>
    <row r="1817" s="64" customFormat="1" x14ac:dyDescent="0.25"/>
    <row r="1818" s="64" customFormat="1" x14ac:dyDescent="0.25"/>
    <row r="1819" s="64" customFormat="1" x14ac:dyDescent="0.25"/>
    <row r="1820" s="64" customFormat="1" x14ac:dyDescent="0.25"/>
    <row r="1821" s="64" customFormat="1" x14ac:dyDescent="0.25"/>
    <row r="1822" s="64" customFormat="1" x14ac:dyDescent="0.25"/>
    <row r="1823" s="64" customFormat="1" x14ac:dyDescent="0.25"/>
    <row r="1824" s="64" customFormat="1" x14ac:dyDescent="0.25"/>
    <row r="1825" s="64" customFormat="1" x14ac:dyDescent="0.25"/>
    <row r="1826" s="64" customFormat="1" x14ac:dyDescent="0.25"/>
    <row r="1827" s="64" customFormat="1" x14ac:dyDescent="0.25"/>
    <row r="1828" s="64" customFormat="1" x14ac:dyDescent="0.25"/>
    <row r="1829" s="64" customFormat="1" x14ac:dyDescent="0.25"/>
    <row r="1830" s="64" customFormat="1" x14ac:dyDescent="0.25"/>
    <row r="1831" s="64" customFormat="1" x14ac:dyDescent="0.25"/>
    <row r="1832" s="64" customFormat="1" x14ac:dyDescent="0.25"/>
    <row r="1833" s="64" customFormat="1" x14ac:dyDescent="0.25"/>
    <row r="1834" s="64" customFormat="1" x14ac:dyDescent="0.25"/>
    <row r="1835" s="64" customFormat="1" x14ac:dyDescent="0.25"/>
    <row r="1836" s="64" customFormat="1" x14ac:dyDescent="0.25"/>
    <row r="1837" s="64" customFormat="1" x14ac:dyDescent="0.25"/>
    <row r="1838" s="64" customFormat="1" x14ac:dyDescent="0.25"/>
    <row r="1839" s="64" customFormat="1" x14ac:dyDescent="0.25"/>
    <row r="1840" s="64" customFormat="1" x14ac:dyDescent="0.25"/>
    <row r="1841" s="64" customFormat="1" x14ac:dyDescent="0.25"/>
    <row r="1842" s="64" customFormat="1" x14ac:dyDescent="0.25"/>
    <row r="1843" s="64" customFormat="1" x14ac:dyDescent="0.25"/>
    <row r="1844" s="64" customFormat="1" x14ac:dyDescent="0.25"/>
    <row r="1845" s="64" customFormat="1" x14ac:dyDescent="0.25"/>
    <row r="1846" s="64" customFormat="1" x14ac:dyDescent="0.25"/>
    <row r="1847" s="64" customFormat="1" x14ac:dyDescent="0.25"/>
    <row r="1848" s="64" customFormat="1" x14ac:dyDescent="0.25"/>
    <row r="1849" s="64" customFormat="1" x14ac:dyDescent="0.25"/>
    <row r="1850" s="64" customFormat="1" x14ac:dyDescent="0.25"/>
    <row r="1851" s="64" customFormat="1" x14ac:dyDescent="0.25"/>
    <row r="1852" s="64" customFormat="1" x14ac:dyDescent="0.25"/>
    <row r="1853" s="64" customFormat="1" x14ac:dyDescent="0.25"/>
    <row r="1854" s="64" customFormat="1" x14ac:dyDescent="0.25"/>
    <row r="1855" s="64" customFormat="1" x14ac:dyDescent="0.2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34ED2-8BBC-4D60-94F6-CF73EF130501}">
  <sheetPr>
    <pageSetUpPr fitToPage="1"/>
  </sheetPr>
  <dimension ref="A1:AN1855"/>
  <sheetViews>
    <sheetView workbookViewId="0"/>
  </sheetViews>
  <sheetFormatPr defaultRowHeight="15" x14ac:dyDescent="0.25"/>
  <cols>
    <col min="1" max="1" width="9.140625" style="2"/>
    <col min="2" max="3" width="20.7109375" style="2" customWidth="1"/>
    <col min="4" max="4" width="16.7109375" style="2" customWidth="1"/>
    <col min="5" max="5" width="6.7109375" style="7" customWidth="1"/>
    <col min="6" max="6" width="6.7109375" style="8" customWidth="1"/>
    <col min="7" max="8" width="6.7109375" style="3" customWidth="1"/>
    <col min="9" max="9" width="6.7109375" style="7" customWidth="1"/>
    <col min="10" max="10" width="6.7109375" style="8" customWidth="1"/>
    <col min="11" max="12" width="6.7109375" style="4" customWidth="1"/>
    <col min="13" max="13" width="6.7109375" style="9" customWidth="1"/>
    <col min="14" max="14" width="6.7109375" style="10" customWidth="1"/>
    <col min="15" max="15" width="6.7109375" style="9" customWidth="1"/>
    <col min="16" max="16" width="6.7109375" style="10" customWidth="1"/>
    <col min="17" max="17" width="6.7109375" style="31" customWidth="1"/>
    <col min="18" max="18" width="6.7109375" style="32" customWidth="1"/>
    <col min="19" max="19" width="6.7109375" style="31" customWidth="1"/>
    <col min="20" max="20" width="6.7109375" style="32" customWidth="1"/>
    <col min="21" max="21" width="6.7109375" style="42" customWidth="1"/>
    <col min="22" max="22" width="6.7109375" style="43" customWidth="1"/>
    <col min="23" max="23" width="6.7109375" style="42" customWidth="1"/>
    <col min="24" max="24" width="6.7109375" style="43" customWidth="1"/>
    <col min="25" max="25" width="6.7109375" style="52" customWidth="1"/>
    <col min="26" max="26" width="6.7109375" style="53" customWidth="1"/>
    <col min="27" max="27" width="6.7109375" style="52" customWidth="1"/>
    <col min="28" max="28" width="6.7109375" style="53" customWidth="1"/>
    <col min="29" max="29" width="6.7109375" style="7" customWidth="1"/>
    <col min="30" max="30" width="6.7109375" style="8" customWidth="1"/>
    <col min="31" max="32" width="6.7109375" style="3" customWidth="1"/>
    <col min="33" max="33" width="6.7109375" style="7" customWidth="1"/>
    <col min="34" max="34" width="6.7109375" style="8" customWidth="1"/>
    <col min="35" max="35" width="6.7109375" style="7" customWidth="1"/>
    <col min="36" max="36" width="6.7109375" style="8" customWidth="1"/>
    <col min="37" max="38" width="6.7109375" style="61" customWidth="1"/>
    <col min="39" max="39" width="6.7109375" style="62" customWidth="1"/>
    <col min="40" max="40" width="6.7109375" style="63" customWidth="1"/>
    <col min="41" max="65" width="12.7109375" style="2" customWidth="1"/>
    <col min="66" max="16384" width="9.140625" style="2"/>
  </cols>
  <sheetData>
    <row r="1" spans="1:40" ht="15" customHeight="1" x14ac:dyDescent="0.25">
      <c r="A1" s="208"/>
      <c r="B1" s="27" t="s">
        <v>206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25">
      <c r="A2" s="36">
        <v>1</v>
      </c>
      <c r="B2" s="36" t="s">
        <v>332</v>
      </c>
      <c r="C2" s="36" t="s">
        <v>136</v>
      </c>
      <c r="D2" s="14">
        <f>AF2+AH2</f>
        <v>1422</v>
      </c>
      <c r="E2" s="19"/>
      <c r="F2" s="11">
        <f t="shared" ref="F2:F29" si="0">ROUNDDOWN(IF(E2=0,0,(1010/((60.38/E2)^1.1765))-10),0)</f>
        <v>0</v>
      </c>
      <c r="G2" s="5"/>
      <c r="H2" s="6">
        <f t="shared" ref="H2:H29" si="1">ROUNDDOWN(IF(G2=0,0,(1010/((18.28/G2)^1.2195))-10),0)</f>
        <v>0</v>
      </c>
      <c r="I2" s="19"/>
      <c r="J2" s="12">
        <f t="shared" ref="J2:J29" si="2">ROUNDDOWN(IF(I2=0,0,(1010/((62.58/I2)^1.0309))-10),0)</f>
        <v>0</v>
      </c>
      <c r="K2" s="17"/>
      <c r="L2" s="13">
        <f t="shared" ref="L2:L29" si="3">ROUNDDOWN(IF(K2=0,0,(1010/((60.38/K2)^1.1765))-10),0)</f>
        <v>0</v>
      </c>
      <c r="M2" s="101"/>
      <c r="N2" s="15">
        <f t="shared" ref="N2:N29" si="4">ROUNDDOWN(IF(M2=0,0,(1010/((18.28/M2)^1.2195))-10),0)</f>
        <v>0</v>
      </c>
      <c r="O2" s="16"/>
      <c r="P2" s="13">
        <f t="shared" ref="P2:P29" si="5">ROUNDDOWN(IF(O2=0,0,(1010/((71.02/O2)^1.1765))-10),0)</f>
        <v>0</v>
      </c>
      <c r="Q2" s="103"/>
      <c r="R2" s="104">
        <f t="shared" ref="R2:R29" si="6">ROUNDDOWN(IF(Q2=0,0,(1010/((18.28/Q2)^1.2195))-10),0)</f>
        <v>0</v>
      </c>
      <c r="S2" s="105"/>
      <c r="T2" s="106">
        <f t="shared" ref="T2:T29" si="7">ROUNDDOWN(IF(S2=0,0,(1010/((71.02/S2)^1.1765))-10),0)</f>
        <v>0</v>
      </c>
      <c r="U2" s="41"/>
      <c r="V2" s="45">
        <f t="shared" ref="V2:V29" si="8">ROUNDDOWN(IF(U2=0,0,(1010/((62.58/U2)^1.0309))-10),0)</f>
        <v>0</v>
      </c>
      <c r="W2" s="44"/>
      <c r="X2" s="45">
        <f t="shared" ref="X2:X29" si="9">ROUNDDOWN(IF(W2=0,0,(1010/((71.02/W2)^1.1765))-10),0)</f>
        <v>0</v>
      </c>
      <c r="Y2" s="51"/>
      <c r="Z2" s="49">
        <f t="shared" ref="Z2:Z29" si="10">ROUNDDOWN(IF(Y2=0,0,(1010/((18.28/Y2)^1.2195))-10),0)</f>
        <v>0</v>
      </c>
      <c r="AA2" s="51"/>
      <c r="AB2" s="50">
        <f t="shared" ref="AB2:AB29" si="11">ROUNDDOWN(IF(AA2=0,0,(1010/((71.02/AA2)^1.1765))-10),0)</f>
        <v>0</v>
      </c>
      <c r="AC2" s="19">
        <v>28.63</v>
      </c>
      <c r="AD2" s="11">
        <f t="shared" ref="AD2:AD29" si="12">ROUNDDOWN(IF(AC2=0,0,(1010/((60.38/AC2)^1.1765))-10),0)</f>
        <v>409</v>
      </c>
      <c r="AE2" s="97">
        <v>10.77</v>
      </c>
      <c r="AF2" s="98">
        <f t="shared" ref="AF2:AF29" si="13">ROUNDDOWN(IF(AE2=0,0,(1010/((18.28/AE2)^1.2195))-10),0)</f>
        <v>519</v>
      </c>
      <c r="AG2" s="100">
        <v>56.79</v>
      </c>
      <c r="AH2" s="99">
        <f t="shared" ref="AH2:AH29" si="14">ROUNDDOWN(IF(AG2=0,0,(1010/((62.58/AG2)^1.0309))-10),0)</f>
        <v>903</v>
      </c>
      <c r="AI2" s="19">
        <v>27.84</v>
      </c>
      <c r="AJ2" s="12">
        <f t="shared" ref="AJ2:AJ29" si="15">ROUNDDOWN(IF(AI2=0,0,(1010/((71.02/AI2)^1.1765))-10),0)</f>
        <v>325</v>
      </c>
      <c r="AK2" s="58"/>
      <c r="AL2" s="59">
        <f t="shared" ref="AL2:AL29" si="16">ROUNDDOWN(IF(AK2=0,0,(1010/((60.38/AK2)^1.1765))-10),0)</f>
        <v>0</v>
      </c>
      <c r="AM2" s="44"/>
      <c r="AN2" s="45">
        <f t="shared" ref="AN2:AN29" si="17">ROUNDDOWN(IF(AM2=0,0,(1010/((18.28/AM2)^1.2195))-10),0)</f>
        <v>0</v>
      </c>
    </row>
    <row r="3" spans="1:40" x14ac:dyDescent="0.25">
      <c r="A3" s="37">
        <f>A2+1</f>
        <v>2</v>
      </c>
      <c r="B3" s="37" t="s">
        <v>273</v>
      </c>
      <c r="C3" s="37" t="s">
        <v>68</v>
      </c>
      <c r="D3" s="14">
        <f>R3+Z3</f>
        <v>1364</v>
      </c>
      <c r="E3" s="19"/>
      <c r="F3" s="11">
        <f t="shared" si="0"/>
        <v>0</v>
      </c>
      <c r="G3" s="5"/>
      <c r="H3" s="6">
        <f t="shared" si="1"/>
        <v>0</v>
      </c>
      <c r="I3" s="19"/>
      <c r="J3" s="12">
        <f t="shared" si="2"/>
        <v>0</v>
      </c>
      <c r="K3" s="17"/>
      <c r="L3" s="13">
        <f t="shared" si="3"/>
        <v>0</v>
      </c>
      <c r="M3" s="101"/>
      <c r="N3" s="15">
        <f t="shared" si="4"/>
        <v>0</v>
      </c>
      <c r="O3" s="16"/>
      <c r="P3" s="13">
        <f t="shared" si="5"/>
        <v>0</v>
      </c>
      <c r="Q3" s="97">
        <v>13.47</v>
      </c>
      <c r="R3" s="98">
        <f t="shared" si="6"/>
        <v>685</v>
      </c>
      <c r="S3" s="105"/>
      <c r="T3" s="106">
        <f t="shared" si="7"/>
        <v>0</v>
      </c>
      <c r="U3" s="41"/>
      <c r="V3" s="45">
        <f t="shared" si="8"/>
        <v>0</v>
      </c>
      <c r="W3" s="44"/>
      <c r="X3" s="45">
        <f t="shared" si="9"/>
        <v>0</v>
      </c>
      <c r="Y3" s="100">
        <v>13.36</v>
      </c>
      <c r="Z3" s="96">
        <f t="shared" si="10"/>
        <v>679</v>
      </c>
      <c r="AA3" s="51"/>
      <c r="AB3" s="50">
        <f t="shared" si="11"/>
        <v>0</v>
      </c>
      <c r="AC3" s="19"/>
      <c r="AD3" s="11">
        <f t="shared" si="12"/>
        <v>0</v>
      </c>
      <c r="AE3" s="5"/>
      <c r="AF3" s="6">
        <f t="shared" si="13"/>
        <v>0</v>
      </c>
      <c r="AG3" s="19"/>
      <c r="AH3" s="12">
        <f t="shared" si="14"/>
        <v>0</v>
      </c>
      <c r="AI3" s="19"/>
      <c r="AJ3" s="12">
        <f t="shared" si="15"/>
        <v>0</v>
      </c>
      <c r="AK3" s="58"/>
      <c r="AL3" s="59">
        <f t="shared" si="16"/>
        <v>0</v>
      </c>
      <c r="AM3" s="44"/>
      <c r="AN3" s="45">
        <f t="shared" si="17"/>
        <v>0</v>
      </c>
    </row>
    <row r="4" spans="1:40" x14ac:dyDescent="0.25">
      <c r="A4" s="37">
        <f t="shared" ref="A4:A12" si="18">A3+1</f>
        <v>3</v>
      </c>
      <c r="B4" s="37" t="s">
        <v>334</v>
      </c>
      <c r="C4" s="37" t="s">
        <v>136</v>
      </c>
      <c r="D4" s="14">
        <f>AF4+AH4</f>
        <v>1211</v>
      </c>
      <c r="E4" s="19"/>
      <c r="F4" s="11">
        <f t="shared" si="0"/>
        <v>0</v>
      </c>
      <c r="G4" s="5"/>
      <c r="H4" s="6">
        <f t="shared" si="1"/>
        <v>0</v>
      </c>
      <c r="I4" s="19"/>
      <c r="J4" s="12">
        <f t="shared" si="2"/>
        <v>0</v>
      </c>
      <c r="K4" s="17"/>
      <c r="L4" s="13">
        <f t="shared" si="3"/>
        <v>0</v>
      </c>
      <c r="M4" s="101"/>
      <c r="N4" s="15">
        <f t="shared" si="4"/>
        <v>0</v>
      </c>
      <c r="O4" s="16"/>
      <c r="P4" s="13">
        <f t="shared" si="5"/>
        <v>0</v>
      </c>
      <c r="Q4" s="103"/>
      <c r="R4" s="104">
        <f t="shared" si="6"/>
        <v>0</v>
      </c>
      <c r="S4" s="105"/>
      <c r="T4" s="106">
        <f t="shared" si="7"/>
        <v>0</v>
      </c>
      <c r="U4" s="41"/>
      <c r="V4" s="45">
        <f t="shared" si="8"/>
        <v>0</v>
      </c>
      <c r="W4" s="44"/>
      <c r="X4" s="45">
        <f t="shared" si="9"/>
        <v>0</v>
      </c>
      <c r="Y4" s="51"/>
      <c r="Z4" s="49">
        <f t="shared" si="10"/>
        <v>0</v>
      </c>
      <c r="AA4" s="51"/>
      <c r="AB4" s="50">
        <f t="shared" si="11"/>
        <v>0</v>
      </c>
      <c r="AC4" s="19">
        <v>28.63</v>
      </c>
      <c r="AD4" s="11">
        <f t="shared" si="12"/>
        <v>409</v>
      </c>
      <c r="AE4" s="97">
        <v>9.5</v>
      </c>
      <c r="AF4" s="98">
        <f t="shared" si="13"/>
        <v>444</v>
      </c>
      <c r="AG4" s="100">
        <v>48.55</v>
      </c>
      <c r="AH4" s="99">
        <f t="shared" si="14"/>
        <v>767</v>
      </c>
      <c r="AI4" s="19">
        <v>26.43</v>
      </c>
      <c r="AJ4" s="12">
        <f t="shared" si="15"/>
        <v>305</v>
      </c>
      <c r="AK4" s="58"/>
      <c r="AL4" s="59">
        <f t="shared" si="16"/>
        <v>0</v>
      </c>
      <c r="AM4" s="44"/>
      <c r="AN4" s="45">
        <f t="shared" si="17"/>
        <v>0</v>
      </c>
    </row>
    <row r="5" spans="1:40" x14ac:dyDescent="0.25">
      <c r="A5" s="37">
        <f t="shared" si="18"/>
        <v>4</v>
      </c>
      <c r="B5" s="37" t="s">
        <v>331</v>
      </c>
      <c r="C5" s="37" t="s">
        <v>9</v>
      </c>
      <c r="D5" s="14">
        <f>AF5+AN5</f>
        <v>1077</v>
      </c>
      <c r="E5" s="19"/>
      <c r="F5" s="11">
        <f t="shared" si="0"/>
        <v>0</v>
      </c>
      <c r="G5" s="5"/>
      <c r="H5" s="6">
        <f t="shared" si="1"/>
        <v>0</v>
      </c>
      <c r="I5" s="19"/>
      <c r="J5" s="12">
        <f t="shared" si="2"/>
        <v>0</v>
      </c>
      <c r="K5" s="17"/>
      <c r="L5" s="13">
        <f t="shared" si="3"/>
        <v>0</v>
      </c>
      <c r="M5" s="101"/>
      <c r="N5" s="15">
        <f t="shared" si="4"/>
        <v>0</v>
      </c>
      <c r="O5" s="16"/>
      <c r="P5" s="13">
        <f t="shared" si="5"/>
        <v>0</v>
      </c>
      <c r="Q5" s="103"/>
      <c r="R5" s="104">
        <f t="shared" si="6"/>
        <v>0</v>
      </c>
      <c r="S5" s="105"/>
      <c r="T5" s="106">
        <f t="shared" si="7"/>
        <v>0</v>
      </c>
      <c r="U5" s="41"/>
      <c r="V5" s="45">
        <f t="shared" si="8"/>
        <v>0</v>
      </c>
      <c r="W5" s="44"/>
      <c r="X5" s="45">
        <f t="shared" si="9"/>
        <v>0</v>
      </c>
      <c r="Y5" s="51"/>
      <c r="Z5" s="49">
        <f t="shared" si="10"/>
        <v>0</v>
      </c>
      <c r="AA5" s="51"/>
      <c r="AB5" s="50">
        <f t="shared" si="11"/>
        <v>0</v>
      </c>
      <c r="AC5" s="19"/>
      <c r="AD5" s="11">
        <f t="shared" si="12"/>
        <v>0</v>
      </c>
      <c r="AE5" s="97">
        <v>11.2</v>
      </c>
      <c r="AF5" s="98">
        <f t="shared" si="13"/>
        <v>545</v>
      </c>
      <c r="AG5" s="19"/>
      <c r="AH5" s="12">
        <f t="shared" si="14"/>
        <v>0</v>
      </c>
      <c r="AI5" s="19"/>
      <c r="AJ5" s="12">
        <f t="shared" si="15"/>
        <v>0</v>
      </c>
      <c r="AK5" s="58"/>
      <c r="AL5" s="59">
        <f t="shared" si="16"/>
        <v>0</v>
      </c>
      <c r="AM5" s="100">
        <v>10.98</v>
      </c>
      <c r="AN5" s="99">
        <f t="shared" si="17"/>
        <v>532</v>
      </c>
    </row>
    <row r="6" spans="1:40" x14ac:dyDescent="0.25">
      <c r="A6" s="37">
        <f t="shared" si="18"/>
        <v>5</v>
      </c>
      <c r="B6" s="37" t="s">
        <v>281</v>
      </c>
      <c r="C6" s="37" t="s">
        <v>9</v>
      </c>
      <c r="D6" s="14">
        <f>AF6+AH6</f>
        <v>1076</v>
      </c>
      <c r="E6" s="19"/>
      <c r="F6" s="11">
        <f t="shared" si="0"/>
        <v>0</v>
      </c>
      <c r="G6" s="5"/>
      <c r="H6" s="6">
        <f t="shared" si="1"/>
        <v>0</v>
      </c>
      <c r="I6" s="19"/>
      <c r="J6" s="12">
        <f t="shared" si="2"/>
        <v>0</v>
      </c>
      <c r="K6" s="17"/>
      <c r="L6" s="13">
        <f t="shared" si="3"/>
        <v>0</v>
      </c>
      <c r="M6" s="101"/>
      <c r="N6" s="15">
        <f t="shared" si="4"/>
        <v>0</v>
      </c>
      <c r="O6" s="16"/>
      <c r="P6" s="13">
        <f t="shared" si="5"/>
        <v>0</v>
      </c>
      <c r="Q6" s="103"/>
      <c r="R6" s="104">
        <f t="shared" si="6"/>
        <v>0</v>
      </c>
      <c r="S6" s="105"/>
      <c r="T6" s="106">
        <f t="shared" si="7"/>
        <v>0</v>
      </c>
      <c r="U6" s="41"/>
      <c r="V6" s="45">
        <f t="shared" si="8"/>
        <v>0</v>
      </c>
      <c r="W6" s="201">
        <v>34.43</v>
      </c>
      <c r="X6" s="175">
        <f t="shared" si="9"/>
        <v>420</v>
      </c>
      <c r="Y6" s="51"/>
      <c r="Z6" s="49">
        <f t="shared" si="10"/>
        <v>0</v>
      </c>
      <c r="AA6" s="203">
        <v>30.03</v>
      </c>
      <c r="AB6" s="204">
        <f t="shared" si="11"/>
        <v>356</v>
      </c>
      <c r="AC6" s="19">
        <v>28.22</v>
      </c>
      <c r="AD6" s="11">
        <f t="shared" si="12"/>
        <v>402</v>
      </c>
      <c r="AE6" s="97">
        <v>10.96</v>
      </c>
      <c r="AF6" s="98">
        <f t="shared" si="13"/>
        <v>531</v>
      </c>
      <c r="AG6" s="100">
        <v>35.06</v>
      </c>
      <c r="AH6" s="99">
        <f t="shared" si="14"/>
        <v>545</v>
      </c>
      <c r="AI6" s="19">
        <v>35.130000000000003</v>
      </c>
      <c r="AJ6" s="12">
        <f t="shared" si="15"/>
        <v>431</v>
      </c>
      <c r="AK6" s="58"/>
      <c r="AL6" s="59">
        <f t="shared" si="16"/>
        <v>0</v>
      </c>
      <c r="AM6" s="44"/>
      <c r="AN6" s="45">
        <f t="shared" si="17"/>
        <v>0</v>
      </c>
    </row>
    <row r="7" spans="1:40" x14ac:dyDescent="0.25">
      <c r="A7" s="37">
        <f t="shared" si="18"/>
        <v>6</v>
      </c>
      <c r="B7" s="37" t="s">
        <v>333</v>
      </c>
      <c r="C7" s="37" t="s">
        <v>328</v>
      </c>
      <c r="D7" s="14">
        <f>AF7+AH7</f>
        <v>873</v>
      </c>
      <c r="E7" s="19"/>
      <c r="F7" s="11">
        <f t="shared" si="0"/>
        <v>0</v>
      </c>
      <c r="G7" s="5"/>
      <c r="H7" s="6">
        <f t="shared" si="1"/>
        <v>0</v>
      </c>
      <c r="I7" s="19"/>
      <c r="J7" s="12">
        <f t="shared" si="2"/>
        <v>0</v>
      </c>
      <c r="K7" s="17"/>
      <c r="L7" s="13">
        <f t="shared" si="3"/>
        <v>0</v>
      </c>
      <c r="M7" s="101"/>
      <c r="N7" s="15">
        <f t="shared" si="4"/>
        <v>0</v>
      </c>
      <c r="O7" s="16"/>
      <c r="P7" s="13">
        <f t="shared" si="5"/>
        <v>0</v>
      </c>
      <c r="Q7" s="103"/>
      <c r="R7" s="104">
        <f t="shared" si="6"/>
        <v>0</v>
      </c>
      <c r="S7" s="105"/>
      <c r="T7" s="106">
        <f t="shared" si="7"/>
        <v>0</v>
      </c>
      <c r="U7" s="41"/>
      <c r="V7" s="45">
        <f t="shared" si="8"/>
        <v>0</v>
      </c>
      <c r="W7" s="44"/>
      <c r="X7" s="45">
        <f t="shared" si="9"/>
        <v>0</v>
      </c>
      <c r="Y7" s="51"/>
      <c r="Z7" s="49">
        <f t="shared" si="10"/>
        <v>0</v>
      </c>
      <c r="AA7" s="51"/>
      <c r="AB7" s="50">
        <f t="shared" si="11"/>
        <v>0</v>
      </c>
      <c r="AC7" s="19">
        <v>22.97</v>
      </c>
      <c r="AD7" s="11">
        <f t="shared" si="12"/>
        <v>313</v>
      </c>
      <c r="AE7" s="97">
        <v>9.56</v>
      </c>
      <c r="AF7" s="98">
        <f t="shared" si="13"/>
        <v>448</v>
      </c>
      <c r="AG7" s="100">
        <v>27.66</v>
      </c>
      <c r="AH7" s="99">
        <f t="shared" si="14"/>
        <v>425</v>
      </c>
      <c r="AI7" s="19">
        <v>32.049999999999997</v>
      </c>
      <c r="AJ7" s="12">
        <f t="shared" si="15"/>
        <v>386</v>
      </c>
      <c r="AK7" s="58"/>
      <c r="AL7" s="59">
        <f t="shared" si="16"/>
        <v>0</v>
      </c>
      <c r="AM7" s="44"/>
      <c r="AN7" s="45">
        <f t="shared" si="17"/>
        <v>0</v>
      </c>
    </row>
    <row r="8" spans="1:40" x14ac:dyDescent="0.25">
      <c r="A8" s="37">
        <f t="shared" si="18"/>
        <v>7</v>
      </c>
      <c r="B8" s="37" t="s">
        <v>261</v>
      </c>
      <c r="C8" s="37" t="s">
        <v>9</v>
      </c>
      <c r="D8" s="14">
        <f>AF8+AH8</f>
        <v>869</v>
      </c>
      <c r="E8" s="19"/>
      <c r="F8" s="11">
        <f t="shared" si="0"/>
        <v>0</v>
      </c>
      <c r="G8" s="5"/>
      <c r="H8" s="6">
        <f t="shared" si="1"/>
        <v>0</v>
      </c>
      <c r="I8" s="19"/>
      <c r="J8" s="12">
        <f t="shared" si="2"/>
        <v>0</v>
      </c>
      <c r="K8" s="17"/>
      <c r="L8" s="13">
        <f t="shared" si="3"/>
        <v>0</v>
      </c>
      <c r="M8" s="101"/>
      <c r="N8" s="15">
        <f t="shared" si="4"/>
        <v>0</v>
      </c>
      <c r="O8" s="141">
        <v>34.24</v>
      </c>
      <c r="P8" s="13">
        <f t="shared" si="5"/>
        <v>418</v>
      </c>
      <c r="Q8" s="103"/>
      <c r="R8" s="104">
        <f t="shared" si="6"/>
        <v>0</v>
      </c>
      <c r="S8" s="105">
        <v>31.53</v>
      </c>
      <c r="T8" s="106">
        <f t="shared" si="7"/>
        <v>378</v>
      </c>
      <c r="U8" s="41"/>
      <c r="V8" s="45">
        <f t="shared" si="8"/>
        <v>0</v>
      </c>
      <c r="W8" s="201">
        <v>33.090000000000003</v>
      </c>
      <c r="X8" s="175">
        <f t="shared" si="9"/>
        <v>401</v>
      </c>
      <c r="Y8" s="51"/>
      <c r="Z8" s="49">
        <f t="shared" si="10"/>
        <v>0</v>
      </c>
      <c r="AA8" s="51">
        <v>32.03</v>
      </c>
      <c r="AB8" s="50">
        <f t="shared" si="11"/>
        <v>385</v>
      </c>
      <c r="AC8" s="19">
        <v>24.15</v>
      </c>
      <c r="AD8" s="11">
        <f t="shared" si="12"/>
        <v>333</v>
      </c>
      <c r="AE8" s="97">
        <v>9.1</v>
      </c>
      <c r="AF8" s="98">
        <f t="shared" si="13"/>
        <v>421</v>
      </c>
      <c r="AG8" s="100">
        <v>29.07</v>
      </c>
      <c r="AH8" s="99">
        <f t="shared" si="14"/>
        <v>448</v>
      </c>
      <c r="AI8" s="19">
        <v>31.65</v>
      </c>
      <c r="AJ8" s="12">
        <f t="shared" si="15"/>
        <v>380</v>
      </c>
      <c r="AK8" s="58"/>
      <c r="AL8" s="59">
        <f t="shared" si="16"/>
        <v>0</v>
      </c>
      <c r="AM8" s="44"/>
      <c r="AN8" s="45">
        <f t="shared" si="17"/>
        <v>0</v>
      </c>
    </row>
    <row r="9" spans="1:40" x14ac:dyDescent="0.25">
      <c r="A9" s="37">
        <f t="shared" si="18"/>
        <v>8</v>
      </c>
      <c r="B9" s="37" t="s">
        <v>245</v>
      </c>
      <c r="C9" s="37" t="s">
        <v>12</v>
      </c>
      <c r="D9" s="140">
        <f>J9</f>
        <v>815</v>
      </c>
      <c r="E9" s="19"/>
      <c r="F9" s="11">
        <f t="shared" si="0"/>
        <v>0</v>
      </c>
      <c r="G9" s="5"/>
      <c r="H9" s="6">
        <f t="shared" si="1"/>
        <v>0</v>
      </c>
      <c r="I9" s="100">
        <v>51.43</v>
      </c>
      <c r="J9" s="99">
        <f t="shared" si="2"/>
        <v>815</v>
      </c>
      <c r="K9" s="17"/>
      <c r="L9" s="13">
        <f t="shared" si="3"/>
        <v>0</v>
      </c>
      <c r="M9" s="101"/>
      <c r="N9" s="15">
        <f t="shared" si="4"/>
        <v>0</v>
      </c>
      <c r="O9" s="16"/>
      <c r="P9" s="13">
        <f t="shared" si="5"/>
        <v>0</v>
      </c>
      <c r="Q9" s="103"/>
      <c r="R9" s="104">
        <f t="shared" si="6"/>
        <v>0</v>
      </c>
      <c r="S9" s="105"/>
      <c r="T9" s="106">
        <f t="shared" si="7"/>
        <v>0</v>
      </c>
      <c r="U9" s="41"/>
      <c r="V9" s="45">
        <f t="shared" si="8"/>
        <v>0</v>
      </c>
      <c r="W9" s="44"/>
      <c r="X9" s="45">
        <f t="shared" si="9"/>
        <v>0</v>
      </c>
      <c r="Y9" s="51"/>
      <c r="Z9" s="49">
        <f t="shared" si="10"/>
        <v>0</v>
      </c>
      <c r="AA9" s="51"/>
      <c r="AB9" s="50">
        <f t="shared" si="11"/>
        <v>0</v>
      </c>
      <c r="AC9" s="19"/>
      <c r="AD9" s="11">
        <f t="shared" si="12"/>
        <v>0</v>
      </c>
      <c r="AE9" s="5"/>
      <c r="AF9" s="6">
        <f t="shared" si="13"/>
        <v>0</v>
      </c>
      <c r="AG9" s="19"/>
      <c r="AH9" s="12">
        <f t="shared" si="14"/>
        <v>0</v>
      </c>
      <c r="AI9" s="19"/>
      <c r="AJ9" s="12">
        <f t="shared" si="15"/>
        <v>0</v>
      </c>
      <c r="AK9" s="58"/>
      <c r="AL9" s="59">
        <f t="shared" si="16"/>
        <v>0</v>
      </c>
      <c r="AM9" s="44"/>
      <c r="AN9" s="45">
        <f t="shared" si="17"/>
        <v>0</v>
      </c>
    </row>
    <row r="10" spans="1:40" x14ac:dyDescent="0.25">
      <c r="A10" s="37">
        <f t="shared" si="18"/>
        <v>9</v>
      </c>
      <c r="B10" s="37" t="s">
        <v>262</v>
      </c>
      <c r="C10" s="37" t="s">
        <v>9</v>
      </c>
      <c r="D10" s="14">
        <f>P10+T10</f>
        <v>802</v>
      </c>
      <c r="E10" s="19"/>
      <c r="F10" s="11">
        <f t="shared" si="0"/>
        <v>0</v>
      </c>
      <c r="G10" s="5"/>
      <c r="H10" s="6">
        <f t="shared" si="1"/>
        <v>0</v>
      </c>
      <c r="I10" s="19"/>
      <c r="J10" s="12">
        <f t="shared" si="2"/>
        <v>0</v>
      </c>
      <c r="K10" s="17"/>
      <c r="L10" s="13">
        <f t="shared" si="3"/>
        <v>0</v>
      </c>
      <c r="M10" s="101"/>
      <c r="N10" s="15">
        <f t="shared" si="4"/>
        <v>0</v>
      </c>
      <c r="O10" s="100">
        <v>33.380000000000003</v>
      </c>
      <c r="P10" s="94">
        <f t="shared" si="5"/>
        <v>405</v>
      </c>
      <c r="Q10" s="103"/>
      <c r="R10" s="104">
        <f t="shared" si="6"/>
        <v>0</v>
      </c>
      <c r="S10" s="100">
        <v>32.85</v>
      </c>
      <c r="T10" s="94">
        <f t="shared" si="7"/>
        <v>397</v>
      </c>
      <c r="U10" s="41"/>
      <c r="V10" s="45">
        <f t="shared" si="8"/>
        <v>0</v>
      </c>
      <c r="W10" s="44">
        <v>32.43</v>
      </c>
      <c r="X10" s="45">
        <f t="shared" si="9"/>
        <v>391</v>
      </c>
      <c r="Y10" s="51"/>
      <c r="Z10" s="49">
        <f t="shared" si="10"/>
        <v>0</v>
      </c>
      <c r="AA10" s="51"/>
      <c r="AB10" s="50">
        <f t="shared" si="11"/>
        <v>0</v>
      </c>
      <c r="AC10" s="19"/>
      <c r="AD10" s="11">
        <f t="shared" si="12"/>
        <v>0</v>
      </c>
      <c r="AE10" s="5"/>
      <c r="AF10" s="6">
        <f t="shared" si="13"/>
        <v>0</v>
      </c>
      <c r="AG10" s="19"/>
      <c r="AH10" s="12">
        <f t="shared" si="14"/>
        <v>0</v>
      </c>
      <c r="AI10" s="19"/>
      <c r="AJ10" s="12">
        <f t="shared" si="15"/>
        <v>0</v>
      </c>
      <c r="AK10" s="58"/>
      <c r="AL10" s="59">
        <f t="shared" si="16"/>
        <v>0</v>
      </c>
      <c r="AM10" s="44"/>
      <c r="AN10" s="45">
        <f t="shared" si="17"/>
        <v>0</v>
      </c>
    </row>
    <row r="11" spans="1:40" x14ac:dyDescent="0.25">
      <c r="A11" s="37">
        <f t="shared" si="18"/>
        <v>10</v>
      </c>
      <c r="B11" s="37" t="s">
        <v>274</v>
      </c>
      <c r="C11" s="37" t="s">
        <v>77</v>
      </c>
      <c r="D11" s="14">
        <f>R11</f>
        <v>491</v>
      </c>
      <c r="E11" s="19"/>
      <c r="F11" s="11">
        <f t="shared" si="0"/>
        <v>0</v>
      </c>
      <c r="G11" s="5"/>
      <c r="H11" s="6">
        <f t="shared" si="1"/>
        <v>0</v>
      </c>
      <c r="I11" s="19"/>
      <c r="J11" s="12">
        <f t="shared" si="2"/>
        <v>0</v>
      </c>
      <c r="K11" s="17"/>
      <c r="L11" s="13">
        <f t="shared" si="3"/>
        <v>0</v>
      </c>
      <c r="M11" s="101"/>
      <c r="N11" s="15">
        <f t="shared" si="4"/>
        <v>0</v>
      </c>
      <c r="O11" s="16"/>
      <c r="P11" s="13">
        <f t="shared" si="5"/>
        <v>0</v>
      </c>
      <c r="Q11" s="97">
        <v>10.3</v>
      </c>
      <c r="R11" s="98">
        <f t="shared" si="6"/>
        <v>491</v>
      </c>
      <c r="S11" s="105"/>
      <c r="T11" s="106">
        <f t="shared" si="7"/>
        <v>0</v>
      </c>
      <c r="U11" s="41"/>
      <c r="V11" s="45">
        <f t="shared" si="8"/>
        <v>0</v>
      </c>
      <c r="W11" s="44"/>
      <c r="X11" s="45">
        <f t="shared" si="9"/>
        <v>0</v>
      </c>
      <c r="Y11" s="51"/>
      <c r="Z11" s="49">
        <f t="shared" si="10"/>
        <v>0</v>
      </c>
      <c r="AA11" s="51"/>
      <c r="AB11" s="50">
        <f t="shared" si="11"/>
        <v>0</v>
      </c>
      <c r="AC11" s="19"/>
      <c r="AD11" s="11">
        <f t="shared" si="12"/>
        <v>0</v>
      </c>
      <c r="AE11" s="5"/>
      <c r="AF11" s="6">
        <f t="shared" si="13"/>
        <v>0</v>
      </c>
      <c r="AG11" s="19"/>
      <c r="AH11" s="12">
        <f t="shared" si="14"/>
        <v>0</v>
      </c>
      <c r="AI11" s="19"/>
      <c r="AJ11" s="12">
        <f t="shared" si="15"/>
        <v>0</v>
      </c>
      <c r="AK11" s="58"/>
      <c r="AL11" s="59">
        <f t="shared" si="16"/>
        <v>0</v>
      </c>
      <c r="AM11" s="44"/>
      <c r="AN11" s="45">
        <f t="shared" si="17"/>
        <v>0</v>
      </c>
    </row>
    <row r="12" spans="1:40" x14ac:dyDescent="0.25">
      <c r="A12" s="37">
        <f t="shared" si="18"/>
        <v>11</v>
      </c>
      <c r="B12" s="37" t="s">
        <v>272</v>
      </c>
      <c r="C12" s="37" t="s">
        <v>264</v>
      </c>
      <c r="D12" s="14">
        <f>R12</f>
        <v>472</v>
      </c>
      <c r="E12" s="19"/>
      <c r="F12" s="11">
        <f t="shared" si="0"/>
        <v>0</v>
      </c>
      <c r="G12" s="5"/>
      <c r="H12" s="6">
        <f t="shared" si="1"/>
        <v>0</v>
      </c>
      <c r="I12" s="19"/>
      <c r="J12" s="12">
        <f t="shared" si="2"/>
        <v>0</v>
      </c>
      <c r="K12" s="17"/>
      <c r="L12" s="13">
        <f t="shared" si="3"/>
        <v>0</v>
      </c>
      <c r="M12" s="101"/>
      <c r="N12" s="15">
        <f t="shared" si="4"/>
        <v>0</v>
      </c>
      <c r="O12" s="16"/>
      <c r="P12" s="13">
        <f t="shared" si="5"/>
        <v>0</v>
      </c>
      <c r="Q12" s="97">
        <v>9.98</v>
      </c>
      <c r="R12" s="98">
        <f t="shared" si="6"/>
        <v>472</v>
      </c>
      <c r="S12" s="105"/>
      <c r="T12" s="106">
        <f t="shared" si="7"/>
        <v>0</v>
      </c>
      <c r="U12" s="41"/>
      <c r="V12" s="45">
        <f t="shared" si="8"/>
        <v>0</v>
      </c>
      <c r="W12" s="44"/>
      <c r="X12" s="45">
        <f t="shared" si="9"/>
        <v>0</v>
      </c>
      <c r="Y12" s="51"/>
      <c r="Z12" s="49">
        <f t="shared" si="10"/>
        <v>0</v>
      </c>
      <c r="AA12" s="51"/>
      <c r="AB12" s="50">
        <f t="shared" si="11"/>
        <v>0</v>
      </c>
      <c r="AC12" s="19"/>
      <c r="AD12" s="11">
        <f t="shared" si="12"/>
        <v>0</v>
      </c>
      <c r="AE12" s="5"/>
      <c r="AF12" s="6">
        <f t="shared" si="13"/>
        <v>0</v>
      </c>
      <c r="AG12" s="19"/>
      <c r="AH12" s="12">
        <f t="shared" si="14"/>
        <v>0</v>
      </c>
      <c r="AI12" s="19"/>
      <c r="AJ12" s="12">
        <f t="shared" si="15"/>
        <v>0</v>
      </c>
      <c r="AK12" s="58"/>
      <c r="AL12" s="59">
        <f t="shared" si="16"/>
        <v>0</v>
      </c>
      <c r="AM12" s="44"/>
      <c r="AN12" s="45">
        <f t="shared" si="17"/>
        <v>0</v>
      </c>
    </row>
    <row r="13" spans="1:40" x14ac:dyDescent="0.25">
      <c r="A13" s="37"/>
      <c r="B13" s="37"/>
      <c r="C13" s="37"/>
      <c r="D13" s="14"/>
      <c r="E13" s="19"/>
      <c r="F13" s="11">
        <f t="shared" si="0"/>
        <v>0</v>
      </c>
      <c r="G13" s="5"/>
      <c r="H13" s="6">
        <f t="shared" si="1"/>
        <v>0</v>
      </c>
      <c r="I13" s="19"/>
      <c r="J13" s="12">
        <f t="shared" si="2"/>
        <v>0</v>
      </c>
      <c r="K13" s="17"/>
      <c r="L13" s="13">
        <f t="shared" si="3"/>
        <v>0</v>
      </c>
      <c r="M13" s="101"/>
      <c r="N13" s="15">
        <f t="shared" si="4"/>
        <v>0</v>
      </c>
      <c r="O13" s="16"/>
      <c r="P13" s="13">
        <f t="shared" si="5"/>
        <v>0</v>
      </c>
      <c r="Q13" s="103"/>
      <c r="R13" s="104">
        <f t="shared" si="6"/>
        <v>0</v>
      </c>
      <c r="S13" s="105"/>
      <c r="T13" s="106">
        <f t="shared" si="7"/>
        <v>0</v>
      </c>
      <c r="U13" s="41"/>
      <c r="V13" s="45">
        <f t="shared" si="8"/>
        <v>0</v>
      </c>
      <c r="W13" s="44"/>
      <c r="X13" s="45">
        <f t="shared" si="9"/>
        <v>0</v>
      </c>
      <c r="Y13" s="51"/>
      <c r="Z13" s="49">
        <f t="shared" si="10"/>
        <v>0</v>
      </c>
      <c r="AA13" s="51"/>
      <c r="AB13" s="50">
        <f t="shared" si="11"/>
        <v>0</v>
      </c>
      <c r="AC13" s="19"/>
      <c r="AD13" s="11">
        <f t="shared" si="12"/>
        <v>0</v>
      </c>
      <c r="AE13" s="5"/>
      <c r="AF13" s="6">
        <f t="shared" si="13"/>
        <v>0</v>
      </c>
      <c r="AG13" s="19"/>
      <c r="AH13" s="12">
        <f t="shared" si="14"/>
        <v>0</v>
      </c>
      <c r="AI13" s="19"/>
      <c r="AJ13" s="12">
        <f t="shared" si="15"/>
        <v>0</v>
      </c>
      <c r="AK13" s="58"/>
      <c r="AL13" s="59">
        <f t="shared" si="16"/>
        <v>0</v>
      </c>
      <c r="AM13" s="44"/>
      <c r="AN13" s="45">
        <f t="shared" si="17"/>
        <v>0</v>
      </c>
    </row>
    <row r="14" spans="1:40" x14ac:dyDescent="0.25">
      <c r="A14" s="37"/>
      <c r="B14" s="37"/>
      <c r="C14" s="37"/>
      <c r="D14" s="14"/>
      <c r="E14" s="19"/>
      <c r="F14" s="11">
        <f t="shared" si="0"/>
        <v>0</v>
      </c>
      <c r="G14" s="5"/>
      <c r="H14" s="6">
        <f t="shared" si="1"/>
        <v>0</v>
      </c>
      <c r="I14" s="19"/>
      <c r="J14" s="12">
        <f t="shared" si="2"/>
        <v>0</v>
      </c>
      <c r="K14" s="17"/>
      <c r="L14" s="13">
        <f t="shared" si="3"/>
        <v>0</v>
      </c>
      <c r="M14" s="101"/>
      <c r="N14" s="15">
        <f t="shared" si="4"/>
        <v>0</v>
      </c>
      <c r="O14" s="16"/>
      <c r="P14" s="13">
        <f t="shared" si="5"/>
        <v>0</v>
      </c>
      <c r="Q14" s="103"/>
      <c r="R14" s="104">
        <f t="shared" si="6"/>
        <v>0</v>
      </c>
      <c r="S14" s="105"/>
      <c r="T14" s="106">
        <f t="shared" si="7"/>
        <v>0</v>
      </c>
      <c r="U14" s="41"/>
      <c r="V14" s="45">
        <f t="shared" si="8"/>
        <v>0</v>
      </c>
      <c r="W14" s="44"/>
      <c r="X14" s="45">
        <f t="shared" si="9"/>
        <v>0</v>
      </c>
      <c r="Y14" s="51"/>
      <c r="Z14" s="49">
        <f t="shared" si="10"/>
        <v>0</v>
      </c>
      <c r="AA14" s="51"/>
      <c r="AB14" s="50">
        <f t="shared" si="11"/>
        <v>0</v>
      </c>
      <c r="AC14" s="19"/>
      <c r="AD14" s="11">
        <f t="shared" si="12"/>
        <v>0</v>
      </c>
      <c r="AE14" s="5"/>
      <c r="AF14" s="6">
        <f t="shared" si="13"/>
        <v>0</v>
      </c>
      <c r="AG14" s="19"/>
      <c r="AH14" s="12">
        <f t="shared" si="14"/>
        <v>0</v>
      </c>
      <c r="AI14" s="19"/>
      <c r="AJ14" s="12">
        <f t="shared" si="15"/>
        <v>0</v>
      </c>
      <c r="AK14" s="58"/>
      <c r="AL14" s="59">
        <f t="shared" si="16"/>
        <v>0</v>
      </c>
      <c r="AM14" s="44"/>
      <c r="AN14" s="45">
        <f t="shared" si="17"/>
        <v>0</v>
      </c>
    </row>
    <row r="15" spans="1:40" x14ac:dyDescent="0.25">
      <c r="A15" s="37"/>
      <c r="B15" s="37"/>
      <c r="C15" s="37"/>
      <c r="D15" s="14"/>
      <c r="E15" s="19"/>
      <c r="F15" s="11">
        <f t="shared" si="0"/>
        <v>0</v>
      </c>
      <c r="G15" s="5"/>
      <c r="H15" s="6">
        <f t="shared" si="1"/>
        <v>0</v>
      </c>
      <c r="I15" s="19"/>
      <c r="J15" s="12">
        <f t="shared" si="2"/>
        <v>0</v>
      </c>
      <c r="K15" s="17"/>
      <c r="L15" s="13">
        <f t="shared" si="3"/>
        <v>0</v>
      </c>
      <c r="M15" s="101"/>
      <c r="N15" s="15">
        <f t="shared" si="4"/>
        <v>0</v>
      </c>
      <c r="O15" s="16"/>
      <c r="P15" s="13">
        <f t="shared" si="5"/>
        <v>0</v>
      </c>
      <c r="Q15" s="103"/>
      <c r="R15" s="104">
        <f t="shared" si="6"/>
        <v>0</v>
      </c>
      <c r="S15" s="105"/>
      <c r="T15" s="106">
        <f t="shared" si="7"/>
        <v>0</v>
      </c>
      <c r="U15" s="41"/>
      <c r="V15" s="45">
        <f t="shared" si="8"/>
        <v>0</v>
      </c>
      <c r="W15" s="44"/>
      <c r="X15" s="45">
        <f t="shared" si="9"/>
        <v>0</v>
      </c>
      <c r="Y15" s="51"/>
      <c r="Z15" s="49">
        <f t="shared" si="10"/>
        <v>0</v>
      </c>
      <c r="AA15" s="51"/>
      <c r="AB15" s="50">
        <f t="shared" si="11"/>
        <v>0</v>
      </c>
      <c r="AC15" s="19"/>
      <c r="AD15" s="11">
        <f t="shared" si="12"/>
        <v>0</v>
      </c>
      <c r="AE15" s="5"/>
      <c r="AF15" s="6">
        <f t="shared" si="13"/>
        <v>0</v>
      </c>
      <c r="AG15" s="19"/>
      <c r="AH15" s="12">
        <f t="shared" si="14"/>
        <v>0</v>
      </c>
      <c r="AI15" s="19"/>
      <c r="AJ15" s="12">
        <f t="shared" si="15"/>
        <v>0</v>
      </c>
      <c r="AK15" s="58"/>
      <c r="AL15" s="59">
        <f t="shared" si="16"/>
        <v>0</v>
      </c>
      <c r="AM15" s="44"/>
      <c r="AN15" s="45">
        <f t="shared" si="17"/>
        <v>0</v>
      </c>
    </row>
    <row r="16" spans="1:40" x14ac:dyDescent="0.25">
      <c r="A16" s="37"/>
      <c r="B16" s="37"/>
      <c r="C16" s="37"/>
      <c r="D16" s="14"/>
      <c r="E16" s="19"/>
      <c r="F16" s="11">
        <f t="shared" si="0"/>
        <v>0</v>
      </c>
      <c r="G16" s="5"/>
      <c r="H16" s="6">
        <f t="shared" si="1"/>
        <v>0</v>
      </c>
      <c r="I16" s="19"/>
      <c r="J16" s="12">
        <f t="shared" si="2"/>
        <v>0</v>
      </c>
      <c r="K16" s="17"/>
      <c r="L16" s="13">
        <f t="shared" si="3"/>
        <v>0</v>
      </c>
      <c r="M16" s="101"/>
      <c r="N16" s="15">
        <f t="shared" si="4"/>
        <v>0</v>
      </c>
      <c r="O16" s="16"/>
      <c r="P16" s="13">
        <f t="shared" si="5"/>
        <v>0</v>
      </c>
      <c r="Q16" s="103"/>
      <c r="R16" s="104">
        <f t="shared" si="6"/>
        <v>0</v>
      </c>
      <c r="S16" s="105"/>
      <c r="T16" s="106">
        <f t="shared" si="7"/>
        <v>0</v>
      </c>
      <c r="U16" s="41"/>
      <c r="V16" s="45">
        <f t="shared" si="8"/>
        <v>0</v>
      </c>
      <c r="W16" s="44"/>
      <c r="X16" s="45">
        <f t="shared" si="9"/>
        <v>0</v>
      </c>
      <c r="Y16" s="51"/>
      <c r="Z16" s="49">
        <f t="shared" si="10"/>
        <v>0</v>
      </c>
      <c r="AA16" s="51"/>
      <c r="AB16" s="50">
        <f t="shared" si="11"/>
        <v>0</v>
      </c>
      <c r="AC16" s="19"/>
      <c r="AD16" s="11">
        <f t="shared" si="12"/>
        <v>0</v>
      </c>
      <c r="AE16" s="5"/>
      <c r="AF16" s="6">
        <f t="shared" si="13"/>
        <v>0</v>
      </c>
      <c r="AG16" s="19"/>
      <c r="AH16" s="12">
        <f t="shared" si="14"/>
        <v>0</v>
      </c>
      <c r="AI16" s="19"/>
      <c r="AJ16" s="12">
        <f t="shared" si="15"/>
        <v>0</v>
      </c>
      <c r="AK16" s="58"/>
      <c r="AL16" s="59">
        <f t="shared" si="16"/>
        <v>0</v>
      </c>
      <c r="AM16" s="44"/>
      <c r="AN16" s="45">
        <f t="shared" si="17"/>
        <v>0</v>
      </c>
    </row>
    <row r="17" spans="1:40" x14ac:dyDescent="0.25">
      <c r="A17" s="37"/>
      <c r="B17" s="37"/>
      <c r="C17" s="37"/>
      <c r="D17" s="14"/>
      <c r="E17" s="19"/>
      <c r="F17" s="11">
        <f t="shared" si="0"/>
        <v>0</v>
      </c>
      <c r="G17" s="5"/>
      <c r="H17" s="6">
        <f t="shared" si="1"/>
        <v>0</v>
      </c>
      <c r="I17" s="19"/>
      <c r="J17" s="12">
        <f t="shared" si="2"/>
        <v>0</v>
      </c>
      <c r="K17" s="17"/>
      <c r="L17" s="13">
        <f t="shared" si="3"/>
        <v>0</v>
      </c>
      <c r="M17" s="101"/>
      <c r="N17" s="15">
        <f t="shared" si="4"/>
        <v>0</v>
      </c>
      <c r="O17" s="16"/>
      <c r="P17" s="13">
        <f t="shared" si="5"/>
        <v>0</v>
      </c>
      <c r="Q17" s="103"/>
      <c r="R17" s="104">
        <f t="shared" si="6"/>
        <v>0</v>
      </c>
      <c r="S17" s="105"/>
      <c r="T17" s="106">
        <f t="shared" si="7"/>
        <v>0</v>
      </c>
      <c r="U17" s="41"/>
      <c r="V17" s="45">
        <f t="shared" si="8"/>
        <v>0</v>
      </c>
      <c r="W17" s="44"/>
      <c r="X17" s="45">
        <f t="shared" si="9"/>
        <v>0</v>
      </c>
      <c r="Y17" s="51"/>
      <c r="Z17" s="49">
        <f t="shared" si="10"/>
        <v>0</v>
      </c>
      <c r="AA17" s="51"/>
      <c r="AB17" s="50">
        <f t="shared" si="11"/>
        <v>0</v>
      </c>
      <c r="AC17" s="19"/>
      <c r="AD17" s="11">
        <f t="shared" si="12"/>
        <v>0</v>
      </c>
      <c r="AE17" s="5"/>
      <c r="AF17" s="6">
        <f t="shared" si="13"/>
        <v>0</v>
      </c>
      <c r="AG17" s="19"/>
      <c r="AH17" s="12">
        <f t="shared" si="14"/>
        <v>0</v>
      </c>
      <c r="AI17" s="19"/>
      <c r="AJ17" s="12">
        <f t="shared" si="15"/>
        <v>0</v>
      </c>
      <c r="AK17" s="58"/>
      <c r="AL17" s="59">
        <f t="shared" si="16"/>
        <v>0</v>
      </c>
      <c r="AM17" s="44"/>
      <c r="AN17" s="45">
        <f t="shared" si="17"/>
        <v>0</v>
      </c>
    </row>
    <row r="18" spans="1:40" x14ac:dyDescent="0.25">
      <c r="A18" s="37"/>
      <c r="B18" s="37"/>
      <c r="C18" s="37"/>
      <c r="D18" s="14"/>
      <c r="E18" s="19"/>
      <c r="F18" s="11">
        <f t="shared" si="0"/>
        <v>0</v>
      </c>
      <c r="G18" s="5"/>
      <c r="H18" s="6">
        <f t="shared" si="1"/>
        <v>0</v>
      </c>
      <c r="I18" s="19"/>
      <c r="J18" s="12">
        <f t="shared" si="2"/>
        <v>0</v>
      </c>
      <c r="K18" s="17"/>
      <c r="L18" s="13">
        <f t="shared" si="3"/>
        <v>0</v>
      </c>
      <c r="M18" s="101"/>
      <c r="N18" s="15">
        <f t="shared" si="4"/>
        <v>0</v>
      </c>
      <c r="O18" s="16"/>
      <c r="P18" s="13">
        <f t="shared" si="5"/>
        <v>0</v>
      </c>
      <c r="Q18" s="103"/>
      <c r="R18" s="104">
        <f t="shared" si="6"/>
        <v>0</v>
      </c>
      <c r="S18" s="105"/>
      <c r="T18" s="106">
        <f t="shared" si="7"/>
        <v>0</v>
      </c>
      <c r="U18" s="41"/>
      <c r="V18" s="45">
        <f t="shared" si="8"/>
        <v>0</v>
      </c>
      <c r="W18" s="44"/>
      <c r="X18" s="45">
        <f t="shared" si="9"/>
        <v>0</v>
      </c>
      <c r="Y18" s="51"/>
      <c r="Z18" s="49">
        <f t="shared" si="10"/>
        <v>0</v>
      </c>
      <c r="AA18" s="51"/>
      <c r="AB18" s="50">
        <f t="shared" si="11"/>
        <v>0</v>
      </c>
      <c r="AC18" s="19"/>
      <c r="AD18" s="11">
        <f t="shared" si="12"/>
        <v>0</v>
      </c>
      <c r="AE18" s="5"/>
      <c r="AF18" s="6">
        <f t="shared" si="13"/>
        <v>0</v>
      </c>
      <c r="AG18" s="19"/>
      <c r="AH18" s="12">
        <f t="shared" si="14"/>
        <v>0</v>
      </c>
      <c r="AI18" s="19"/>
      <c r="AJ18" s="12">
        <f t="shared" si="15"/>
        <v>0</v>
      </c>
      <c r="AK18" s="58"/>
      <c r="AL18" s="59">
        <f t="shared" si="16"/>
        <v>0</v>
      </c>
      <c r="AM18" s="44"/>
      <c r="AN18" s="45">
        <f t="shared" si="17"/>
        <v>0</v>
      </c>
    </row>
    <row r="19" spans="1:40" x14ac:dyDescent="0.25">
      <c r="A19" s="37"/>
      <c r="B19" s="37"/>
      <c r="C19" s="37"/>
      <c r="D19" s="14"/>
      <c r="E19" s="19"/>
      <c r="F19" s="11">
        <f t="shared" si="0"/>
        <v>0</v>
      </c>
      <c r="G19" s="5"/>
      <c r="H19" s="6">
        <f t="shared" si="1"/>
        <v>0</v>
      </c>
      <c r="I19" s="19"/>
      <c r="J19" s="12">
        <f t="shared" si="2"/>
        <v>0</v>
      </c>
      <c r="K19" s="17"/>
      <c r="L19" s="13">
        <f t="shared" si="3"/>
        <v>0</v>
      </c>
      <c r="M19" s="101"/>
      <c r="N19" s="15">
        <f t="shared" si="4"/>
        <v>0</v>
      </c>
      <c r="O19" s="16"/>
      <c r="P19" s="13">
        <f t="shared" si="5"/>
        <v>0</v>
      </c>
      <c r="Q19" s="103"/>
      <c r="R19" s="104">
        <f t="shared" si="6"/>
        <v>0</v>
      </c>
      <c r="S19" s="105"/>
      <c r="T19" s="106">
        <f t="shared" si="7"/>
        <v>0</v>
      </c>
      <c r="U19" s="41"/>
      <c r="V19" s="45">
        <f t="shared" si="8"/>
        <v>0</v>
      </c>
      <c r="W19" s="44"/>
      <c r="X19" s="45">
        <f t="shared" si="9"/>
        <v>0</v>
      </c>
      <c r="Y19" s="51"/>
      <c r="Z19" s="49">
        <f t="shared" si="10"/>
        <v>0</v>
      </c>
      <c r="AA19" s="51"/>
      <c r="AB19" s="50">
        <f t="shared" si="11"/>
        <v>0</v>
      </c>
      <c r="AC19" s="19"/>
      <c r="AD19" s="11">
        <f t="shared" si="12"/>
        <v>0</v>
      </c>
      <c r="AE19" s="5"/>
      <c r="AF19" s="6">
        <f t="shared" si="13"/>
        <v>0</v>
      </c>
      <c r="AG19" s="19"/>
      <c r="AH19" s="12">
        <f t="shared" si="14"/>
        <v>0</v>
      </c>
      <c r="AI19" s="19"/>
      <c r="AJ19" s="12">
        <f t="shared" si="15"/>
        <v>0</v>
      </c>
      <c r="AK19" s="58"/>
      <c r="AL19" s="59">
        <f t="shared" si="16"/>
        <v>0</v>
      </c>
      <c r="AM19" s="44"/>
      <c r="AN19" s="45">
        <f t="shared" si="17"/>
        <v>0</v>
      </c>
    </row>
    <row r="20" spans="1:40" x14ac:dyDescent="0.25">
      <c r="A20" s="37"/>
      <c r="B20" s="37"/>
      <c r="C20" s="37"/>
      <c r="D20" s="14"/>
      <c r="E20" s="19"/>
      <c r="F20" s="11">
        <f t="shared" si="0"/>
        <v>0</v>
      </c>
      <c r="G20" s="5"/>
      <c r="H20" s="6">
        <f t="shared" si="1"/>
        <v>0</v>
      </c>
      <c r="I20" s="19"/>
      <c r="J20" s="12">
        <f t="shared" si="2"/>
        <v>0</v>
      </c>
      <c r="K20" s="17"/>
      <c r="L20" s="13">
        <f t="shared" si="3"/>
        <v>0</v>
      </c>
      <c r="M20" s="101"/>
      <c r="N20" s="15">
        <f t="shared" si="4"/>
        <v>0</v>
      </c>
      <c r="O20" s="16"/>
      <c r="P20" s="13">
        <f t="shared" si="5"/>
        <v>0</v>
      </c>
      <c r="Q20" s="103"/>
      <c r="R20" s="104">
        <f t="shared" si="6"/>
        <v>0</v>
      </c>
      <c r="S20" s="105"/>
      <c r="T20" s="106">
        <f t="shared" si="7"/>
        <v>0</v>
      </c>
      <c r="U20" s="41"/>
      <c r="V20" s="45">
        <f t="shared" si="8"/>
        <v>0</v>
      </c>
      <c r="W20" s="44"/>
      <c r="X20" s="45">
        <f t="shared" si="9"/>
        <v>0</v>
      </c>
      <c r="Y20" s="51"/>
      <c r="Z20" s="49">
        <f t="shared" si="10"/>
        <v>0</v>
      </c>
      <c r="AA20" s="51"/>
      <c r="AB20" s="50">
        <f t="shared" si="11"/>
        <v>0</v>
      </c>
      <c r="AC20" s="19"/>
      <c r="AD20" s="11">
        <f t="shared" si="12"/>
        <v>0</v>
      </c>
      <c r="AE20" s="5"/>
      <c r="AF20" s="6">
        <f t="shared" si="13"/>
        <v>0</v>
      </c>
      <c r="AG20" s="19"/>
      <c r="AH20" s="12">
        <f t="shared" si="14"/>
        <v>0</v>
      </c>
      <c r="AI20" s="19"/>
      <c r="AJ20" s="12">
        <f t="shared" si="15"/>
        <v>0</v>
      </c>
      <c r="AK20" s="58"/>
      <c r="AL20" s="59">
        <f t="shared" si="16"/>
        <v>0</v>
      </c>
      <c r="AM20" s="44"/>
      <c r="AN20" s="45">
        <f t="shared" si="17"/>
        <v>0</v>
      </c>
    </row>
    <row r="21" spans="1:40" x14ac:dyDescent="0.25">
      <c r="A21" s="37"/>
      <c r="B21" s="37"/>
      <c r="C21" s="37"/>
      <c r="F21" s="11">
        <f t="shared" si="0"/>
        <v>0</v>
      </c>
      <c r="G21" s="5"/>
      <c r="H21" s="6">
        <f t="shared" si="1"/>
        <v>0</v>
      </c>
      <c r="I21" s="19"/>
      <c r="J21" s="12">
        <f t="shared" si="2"/>
        <v>0</v>
      </c>
      <c r="K21" s="17"/>
      <c r="L21" s="13">
        <f t="shared" si="3"/>
        <v>0</v>
      </c>
      <c r="M21" s="101"/>
      <c r="N21" s="15">
        <f t="shared" si="4"/>
        <v>0</v>
      </c>
      <c r="O21" s="16"/>
      <c r="P21" s="13">
        <f t="shared" si="5"/>
        <v>0</v>
      </c>
      <c r="Q21" s="103"/>
      <c r="R21" s="104">
        <f t="shared" si="6"/>
        <v>0</v>
      </c>
      <c r="S21" s="105"/>
      <c r="T21" s="106">
        <f t="shared" si="7"/>
        <v>0</v>
      </c>
      <c r="U21" s="41"/>
      <c r="V21" s="45">
        <f t="shared" si="8"/>
        <v>0</v>
      </c>
      <c r="W21" s="44"/>
      <c r="X21" s="45">
        <f t="shared" si="9"/>
        <v>0</v>
      </c>
      <c r="Y21" s="51"/>
      <c r="Z21" s="49">
        <f t="shared" si="10"/>
        <v>0</v>
      </c>
      <c r="AA21" s="51"/>
      <c r="AB21" s="50">
        <f t="shared" si="11"/>
        <v>0</v>
      </c>
      <c r="AC21" s="19"/>
      <c r="AD21" s="11">
        <f t="shared" si="12"/>
        <v>0</v>
      </c>
      <c r="AE21" s="5"/>
      <c r="AF21" s="6">
        <f t="shared" si="13"/>
        <v>0</v>
      </c>
      <c r="AG21" s="19"/>
      <c r="AH21" s="12">
        <f t="shared" si="14"/>
        <v>0</v>
      </c>
      <c r="AI21" s="19"/>
      <c r="AJ21" s="12">
        <f t="shared" si="15"/>
        <v>0</v>
      </c>
      <c r="AK21" s="58"/>
      <c r="AL21" s="59">
        <f t="shared" si="16"/>
        <v>0</v>
      </c>
      <c r="AM21" s="44"/>
      <c r="AN21" s="45">
        <f t="shared" si="17"/>
        <v>0</v>
      </c>
    </row>
    <row r="22" spans="1:40" x14ac:dyDescent="0.25">
      <c r="A22" s="37"/>
      <c r="B22" s="37"/>
      <c r="C22" s="37"/>
      <c r="F22" s="11">
        <f t="shared" si="0"/>
        <v>0</v>
      </c>
      <c r="G22" s="5"/>
      <c r="H22" s="6">
        <f t="shared" si="1"/>
        <v>0</v>
      </c>
      <c r="I22" s="19"/>
      <c r="J22" s="12">
        <f t="shared" si="2"/>
        <v>0</v>
      </c>
      <c r="K22" s="17"/>
      <c r="L22" s="13">
        <f t="shared" si="3"/>
        <v>0</v>
      </c>
      <c r="M22" s="101"/>
      <c r="N22" s="15">
        <f t="shared" si="4"/>
        <v>0</v>
      </c>
      <c r="O22" s="16"/>
      <c r="P22" s="13">
        <f t="shared" si="5"/>
        <v>0</v>
      </c>
      <c r="Q22" s="103"/>
      <c r="R22" s="104">
        <f t="shared" si="6"/>
        <v>0</v>
      </c>
      <c r="S22" s="105"/>
      <c r="T22" s="106">
        <f t="shared" si="7"/>
        <v>0</v>
      </c>
      <c r="U22" s="41"/>
      <c r="V22" s="45">
        <f t="shared" si="8"/>
        <v>0</v>
      </c>
      <c r="W22" s="44"/>
      <c r="X22" s="45">
        <f t="shared" si="9"/>
        <v>0</v>
      </c>
      <c r="Y22" s="51"/>
      <c r="Z22" s="49">
        <f t="shared" si="10"/>
        <v>0</v>
      </c>
      <c r="AA22" s="51"/>
      <c r="AB22" s="50">
        <f t="shared" si="11"/>
        <v>0</v>
      </c>
      <c r="AC22" s="19"/>
      <c r="AD22" s="11">
        <f t="shared" si="12"/>
        <v>0</v>
      </c>
      <c r="AE22" s="5"/>
      <c r="AF22" s="6">
        <f t="shared" si="13"/>
        <v>0</v>
      </c>
      <c r="AG22" s="19"/>
      <c r="AH22" s="12">
        <f t="shared" si="14"/>
        <v>0</v>
      </c>
      <c r="AI22" s="19"/>
      <c r="AJ22" s="12">
        <f t="shared" si="15"/>
        <v>0</v>
      </c>
      <c r="AK22" s="58"/>
      <c r="AL22" s="59">
        <f t="shared" si="16"/>
        <v>0</v>
      </c>
      <c r="AM22" s="44"/>
      <c r="AN22" s="45">
        <f t="shared" si="17"/>
        <v>0</v>
      </c>
    </row>
    <row r="23" spans="1:40" x14ac:dyDescent="0.25">
      <c r="A23" s="37"/>
      <c r="B23" s="37"/>
      <c r="C23" s="37"/>
      <c r="F23" s="11">
        <f t="shared" si="0"/>
        <v>0</v>
      </c>
      <c r="G23" s="5"/>
      <c r="H23" s="6">
        <f t="shared" si="1"/>
        <v>0</v>
      </c>
      <c r="I23" s="19"/>
      <c r="J23" s="12">
        <f t="shared" si="2"/>
        <v>0</v>
      </c>
      <c r="K23" s="17"/>
      <c r="L23" s="13">
        <f t="shared" si="3"/>
        <v>0</v>
      </c>
      <c r="M23" s="101"/>
      <c r="N23" s="15">
        <f t="shared" si="4"/>
        <v>0</v>
      </c>
      <c r="O23" s="16"/>
      <c r="P23" s="13">
        <f t="shared" si="5"/>
        <v>0</v>
      </c>
      <c r="Q23" s="103"/>
      <c r="R23" s="104">
        <f t="shared" si="6"/>
        <v>0</v>
      </c>
      <c r="S23" s="105"/>
      <c r="T23" s="106">
        <f t="shared" si="7"/>
        <v>0</v>
      </c>
      <c r="U23" s="41"/>
      <c r="V23" s="45">
        <f t="shared" si="8"/>
        <v>0</v>
      </c>
      <c r="W23" s="44"/>
      <c r="X23" s="45">
        <f t="shared" si="9"/>
        <v>0</v>
      </c>
      <c r="Y23" s="51"/>
      <c r="Z23" s="49">
        <f t="shared" si="10"/>
        <v>0</v>
      </c>
      <c r="AA23" s="51"/>
      <c r="AB23" s="50">
        <f t="shared" si="11"/>
        <v>0</v>
      </c>
      <c r="AC23" s="19"/>
      <c r="AD23" s="11">
        <f t="shared" si="12"/>
        <v>0</v>
      </c>
      <c r="AE23" s="5"/>
      <c r="AF23" s="6">
        <f t="shared" si="13"/>
        <v>0</v>
      </c>
      <c r="AG23" s="19"/>
      <c r="AH23" s="12">
        <f t="shared" si="14"/>
        <v>0</v>
      </c>
      <c r="AI23" s="19"/>
      <c r="AJ23" s="12">
        <f t="shared" si="15"/>
        <v>0</v>
      </c>
      <c r="AK23" s="58"/>
      <c r="AL23" s="59">
        <f t="shared" si="16"/>
        <v>0</v>
      </c>
      <c r="AM23" s="44"/>
      <c r="AN23" s="45">
        <f t="shared" si="17"/>
        <v>0</v>
      </c>
    </row>
    <row r="24" spans="1:40" x14ac:dyDescent="0.25">
      <c r="A24" s="37"/>
      <c r="B24" s="37"/>
      <c r="C24" s="37"/>
      <c r="F24" s="11">
        <f t="shared" si="0"/>
        <v>0</v>
      </c>
      <c r="G24" s="5"/>
      <c r="H24" s="6">
        <f t="shared" si="1"/>
        <v>0</v>
      </c>
      <c r="I24" s="19"/>
      <c r="J24" s="12">
        <f t="shared" si="2"/>
        <v>0</v>
      </c>
      <c r="K24" s="17"/>
      <c r="L24" s="13">
        <f t="shared" si="3"/>
        <v>0</v>
      </c>
      <c r="M24" s="101"/>
      <c r="N24" s="15">
        <f t="shared" si="4"/>
        <v>0</v>
      </c>
      <c r="O24" s="16"/>
      <c r="P24" s="13">
        <f t="shared" si="5"/>
        <v>0</v>
      </c>
      <c r="Q24" s="103"/>
      <c r="R24" s="104">
        <f t="shared" si="6"/>
        <v>0</v>
      </c>
      <c r="S24" s="105"/>
      <c r="T24" s="106">
        <f t="shared" si="7"/>
        <v>0</v>
      </c>
      <c r="U24" s="41"/>
      <c r="V24" s="45">
        <f t="shared" si="8"/>
        <v>0</v>
      </c>
      <c r="W24" s="44"/>
      <c r="X24" s="45">
        <f t="shared" si="9"/>
        <v>0</v>
      </c>
      <c r="Y24" s="51"/>
      <c r="Z24" s="49">
        <f t="shared" si="10"/>
        <v>0</v>
      </c>
      <c r="AA24" s="51"/>
      <c r="AB24" s="50">
        <f t="shared" si="11"/>
        <v>0</v>
      </c>
      <c r="AC24" s="19"/>
      <c r="AD24" s="11">
        <f t="shared" si="12"/>
        <v>0</v>
      </c>
      <c r="AE24" s="5"/>
      <c r="AF24" s="6">
        <f t="shared" si="13"/>
        <v>0</v>
      </c>
      <c r="AG24" s="19"/>
      <c r="AH24" s="12">
        <f t="shared" si="14"/>
        <v>0</v>
      </c>
      <c r="AI24" s="19"/>
      <c r="AJ24" s="12">
        <f t="shared" si="15"/>
        <v>0</v>
      </c>
      <c r="AK24" s="58"/>
      <c r="AL24" s="59">
        <f t="shared" si="16"/>
        <v>0</v>
      </c>
      <c r="AM24" s="44"/>
      <c r="AN24" s="45">
        <f t="shared" si="17"/>
        <v>0</v>
      </c>
    </row>
    <row r="25" spans="1:40" x14ac:dyDescent="0.25">
      <c r="A25" s="37"/>
      <c r="B25" s="37"/>
      <c r="C25" s="37"/>
      <c r="F25" s="11">
        <f t="shared" si="0"/>
        <v>0</v>
      </c>
      <c r="G25" s="5"/>
      <c r="H25" s="6">
        <f t="shared" si="1"/>
        <v>0</v>
      </c>
      <c r="I25" s="19"/>
      <c r="J25" s="12">
        <f t="shared" si="2"/>
        <v>0</v>
      </c>
      <c r="K25" s="17"/>
      <c r="L25" s="13">
        <f t="shared" si="3"/>
        <v>0</v>
      </c>
      <c r="M25" s="101"/>
      <c r="N25" s="15">
        <f t="shared" si="4"/>
        <v>0</v>
      </c>
      <c r="O25" s="16"/>
      <c r="P25" s="13">
        <f t="shared" si="5"/>
        <v>0</v>
      </c>
      <c r="Q25" s="103"/>
      <c r="R25" s="104">
        <f t="shared" si="6"/>
        <v>0</v>
      </c>
      <c r="S25" s="105"/>
      <c r="T25" s="106">
        <f t="shared" si="7"/>
        <v>0</v>
      </c>
      <c r="U25" s="41"/>
      <c r="V25" s="45">
        <f t="shared" si="8"/>
        <v>0</v>
      </c>
      <c r="W25" s="44"/>
      <c r="X25" s="45">
        <f t="shared" si="9"/>
        <v>0</v>
      </c>
      <c r="Y25" s="51"/>
      <c r="Z25" s="49">
        <f t="shared" si="10"/>
        <v>0</v>
      </c>
      <c r="AA25" s="51"/>
      <c r="AB25" s="50">
        <f t="shared" si="11"/>
        <v>0</v>
      </c>
      <c r="AC25" s="19"/>
      <c r="AD25" s="11">
        <f t="shared" si="12"/>
        <v>0</v>
      </c>
      <c r="AE25" s="5"/>
      <c r="AF25" s="6">
        <f t="shared" si="13"/>
        <v>0</v>
      </c>
      <c r="AG25" s="19"/>
      <c r="AH25" s="12">
        <f t="shared" si="14"/>
        <v>0</v>
      </c>
      <c r="AI25" s="19"/>
      <c r="AJ25" s="12">
        <f t="shared" si="15"/>
        <v>0</v>
      </c>
      <c r="AK25" s="58"/>
      <c r="AL25" s="59">
        <f t="shared" si="16"/>
        <v>0</v>
      </c>
      <c r="AM25" s="44"/>
      <c r="AN25" s="45">
        <f t="shared" si="17"/>
        <v>0</v>
      </c>
    </row>
    <row r="26" spans="1:40" x14ac:dyDescent="0.25">
      <c r="A26" s="37"/>
      <c r="B26" s="37"/>
      <c r="C26" s="37"/>
      <c r="F26" s="11">
        <f t="shared" si="0"/>
        <v>0</v>
      </c>
      <c r="G26" s="5"/>
      <c r="H26" s="6">
        <f t="shared" si="1"/>
        <v>0</v>
      </c>
      <c r="I26" s="19"/>
      <c r="J26" s="12">
        <f t="shared" si="2"/>
        <v>0</v>
      </c>
      <c r="K26" s="17"/>
      <c r="L26" s="13">
        <f t="shared" si="3"/>
        <v>0</v>
      </c>
      <c r="M26" s="101"/>
      <c r="N26" s="15">
        <f t="shared" si="4"/>
        <v>0</v>
      </c>
      <c r="O26" s="16"/>
      <c r="P26" s="13">
        <f t="shared" si="5"/>
        <v>0</v>
      </c>
      <c r="Q26" s="103"/>
      <c r="R26" s="104">
        <f t="shared" si="6"/>
        <v>0</v>
      </c>
      <c r="S26" s="105"/>
      <c r="T26" s="106">
        <f t="shared" si="7"/>
        <v>0</v>
      </c>
      <c r="U26" s="41"/>
      <c r="V26" s="45">
        <f t="shared" si="8"/>
        <v>0</v>
      </c>
      <c r="W26" s="44"/>
      <c r="X26" s="45">
        <f t="shared" si="9"/>
        <v>0</v>
      </c>
      <c r="Y26" s="51"/>
      <c r="Z26" s="49">
        <f t="shared" si="10"/>
        <v>0</v>
      </c>
      <c r="AA26" s="51"/>
      <c r="AB26" s="50">
        <f t="shared" si="11"/>
        <v>0</v>
      </c>
      <c r="AC26" s="19"/>
      <c r="AD26" s="11">
        <f t="shared" si="12"/>
        <v>0</v>
      </c>
      <c r="AE26" s="5"/>
      <c r="AF26" s="6">
        <f t="shared" si="13"/>
        <v>0</v>
      </c>
      <c r="AG26" s="19"/>
      <c r="AH26" s="12">
        <f t="shared" si="14"/>
        <v>0</v>
      </c>
      <c r="AI26" s="19"/>
      <c r="AJ26" s="12">
        <f t="shared" si="15"/>
        <v>0</v>
      </c>
      <c r="AK26" s="58"/>
      <c r="AL26" s="59">
        <f t="shared" si="16"/>
        <v>0</v>
      </c>
      <c r="AM26" s="44"/>
      <c r="AN26" s="45">
        <f t="shared" si="17"/>
        <v>0</v>
      </c>
    </row>
    <row r="27" spans="1:40" x14ac:dyDescent="0.25">
      <c r="A27" s="37"/>
      <c r="B27" s="37"/>
      <c r="C27" s="37"/>
      <c r="F27" s="11">
        <f t="shared" si="0"/>
        <v>0</v>
      </c>
      <c r="G27" s="5"/>
      <c r="H27" s="6">
        <f t="shared" si="1"/>
        <v>0</v>
      </c>
      <c r="I27" s="19"/>
      <c r="J27" s="12">
        <f t="shared" si="2"/>
        <v>0</v>
      </c>
      <c r="K27" s="17"/>
      <c r="L27" s="13">
        <f t="shared" si="3"/>
        <v>0</v>
      </c>
      <c r="M27" s="101"/>
      <c r="N27" s="15">
        <f t="shared" si="4"/>
        <v>0</v>
      </c>
      <c r="O27" s="16"/>
      <c r="P27" s="13">
        <f t="shared" si="5"/>
        <v>0</v>
      </c>
      <c r="Q27" s="103"/>
      <c r="R27" s="104">
        <f t="shared" si="6"/>
        <v>0</v>
      </c>
      <c r="S27" s="105"/>
      <c r="T27" s="106">
        <f t="shared" si="7"/>
        <v>0</v>
      </c>
      <c r="U27" s="41"/>
      <c r="V27" s="45">
        <f t="shared" si="8"/>
        <v>0</v>
      </c>
      <c r="W27" s="44"/>
      <c r="X27" s="45">
        <f t="shared" si="9"/>
        <v>0</v>
      </c>
      <c r="Y27" s="51"/>
      <c r="Z27" s="49">
        <f t="shared" si="10"/>
        <v>0</v>
      </c>
      <c r="AA27" s="51"/>
      <c r="AB27" s="50">
        <f t="shared" si="11"/>
        <v>0</v>
      </c>
      <c r="AC27" s="19"/>
      <c r="AD27" s="11">
        <f t="shared" si="12"/>
        <v>0</v>
      </c>
      <c r="AE27" s="5"/>
      <c r="AF27" s="6">
        <f t="shared" si="13"/>
        <v>0</v>
      </c>
      <c r="AG27" s="19"/>
      <c r="AH27" s="12">
        <f t="shared" si="14"/>
        <v>0</v>
      </c>
      <c r="AI27" s="19"/>
      <c r="AJ27" s="12">
        <f t="shared" si="15"/>
        <v>0</v>
      </c>
      <c r="AK27" s="58"/>
      <c r="AL27" s="59">
        <f t="shared" si="16"/>
        <v>0</v>
      </c>
      <c r="AM27" s="44"/>
      <c r="AN27" s="45">
        <f t="shared" si="17"/>
        <v>0</v>
      </c>
    </row>
    <row r="28" spans="1:40" x14ac:dyDescent="0.25">
      <c r="A28" s="37"/>
      <c r="B28" s="37"/>
      <c r="C28" s="37"/>
      <c r="F28" s="11">
        <f t="shared" si="0"/>
        <v>0</v>
      </c>
      <c r="G28" s="5"/>
      <c r="H28" s="6">
        <f t="shared" si="1"/>
        <v>0</v>
      </c>
      <c r="I28" s="19"/>
      <c r="J28" s="12">
        <f t="shared" si="2"/>
        <v>0</v>
      </c>
      <c r="K28" s="17"/>
      <c r="L28" s="13">
        <f t="shared" si="3"/>
        <v>0</v>
      </c>
      <c r="M28" s="101"/>
      <c r="N28" s="15">
        <f t="shared" si="4"/>
        <v>0</v>
      </c>
      <c r="O28" s="16"/>
      <c r="P28" s="13">
        <f t="shared" si="5"/>
        <v>0</v>
      </c>
      <c r="Q28" s="103"/>
      <c r="R28" s="104">
        <f t="shared" si="6"/>
        <v>0</v>
      </c>
      <c r="S28" s="105"/>
      <c r="T28" s="106">
        <f t="shared" si="7"/>
        <v>0</v>
      </c>
      <c r="U28" s="41"/>
      <c r="V28" s="45">
        <f t="shared" si="8"/>
        <v>0</v>
      </c>
      <c r="W28" s="44"/>
      <c r="X28" s="45">
        <f t="shared" si="9"/>
        <v>0</v>
      </c>
      <c r="Y28" s="51"/>
      <c r="Z28" s="49">
        <f t="shared" si="10"/>
        <v>0</v>
      </c>
      <c r="AA28" s="51"/>
      <c r="AB28" s="50">
        <f t="shared" si="11"/>
        <v>0</v>
      </c>
      <c r="AC28" s="19"/>
      <c r="AD28" s="11">
        <f t="shared" si="12"/>
        <v>0</v>
      </c>
      <c r="AE28" s="5"/>
      <c r="AF28" s="6">
        <f t="shared" si="13"/>
        <v>0</v>
      </c>
      <c r="AG28" s="19"/>
      <c r="AH28" s="12">
        <f t="shared" si="14"/>
        <v>0</v>
      </c>
      <c r="AI28" s="19"/>
      <c r="AJ28" s="12">
        <f t="shared" si="15"/>
        <v>0</v>
      </c>
      <c r="AK28" s="58"/>
      <c r="AL28" s="59">
        <f t="shared" si="16"/>
        <v>0</v>
      </c>
      <c r="AM28" s="44"/>
      <c r="AN28" s="45">
        <f t="shared" si="17"/>
        <v>0</v>
      </c>
    </row>
    <row r="29" spans="1:40" x14ac:dyDescent="0.25">
      <c r="A29" s="37"/>
      <c r="B29" s="37"/>
      <c r="C29" s="37"/>
      <c r="F29" s="11">
        <f t="shared" si="0"/>
        <v>0</v>
      </c>
      <c r="G29" s="5"/>
      <c r="H29" s="6">
        <f t="shared" si="1"/>
        <v>0</v>
      </c>
      <c r="I29" s="19"/>
      <c r="J29" s="12">
        <f t="shared" si="2"/>
        <v>0</v>
      </c>
      <c r="K29" s="17"/>
      <c r="L29" s="13">
        <f t="shared" si="3"/>
        <v>0</v>
      </c>
      <c r="M29" s="101"/>
      <c r="N29" s="15">
        <f t="shared" si="4"/>
        <v>0</v>
      </c>
      <c r="O29" s="16"/>
      <c r="P29" s="13">
        <f t="shared" si="5"/>
        <v>0</v>
      </c>
      <c r="Q29" s="103"/>
      <c r="R29" s="104">
        <f t="shared" si="6"/>
        <v>0</v>
      </c>
      <c r="S29" s="105"/>
      <c r="T29" s="106">
        <f t="shared" si="7"/>
        <v>0</v>
      </c>
      <c r="U29" s="41"/>
      <c r="V29" s="45">
        <f t="shared" si="8"/>
        <v>0</v>
      </c>
      <c r="W29" s="44"/>
      <c r="X29" s="45">
        <f t="shared" si="9"/>
        <v>0</v>
      </c>
      <c r="Y29" s="51"/>
      <c r="Z29" s="49">
        <f t="shared" si="10"/>
        <v>0</v>
      </c>
      <c r="AA29" s="51"/>
      <c r="AB29" s="50">
        <f t="shared" si="11"/>
        <v>0</v>
      </c>
      <c r="AC29" s="19"/>
      <c r="AD29" s="11">
        <f t="shared" si="12"/>
        <v>0</v>
      </c>
      <c r="AE29" s="5"/>
      <c r="AF29" s="6">
        <f t="shared" si="13"/>
        <v>0</v>
      </c>
      <c r="AG29" s="19"/>
      <c r="AH29" s="12">
        <f t="shared" si="14"/>
        <v>0</v>
      </c>
      <c r="AI29" s="19"/>
      <c r="AJ29" s="12">
        <f t="shared" si="15"/>
        <v>0</v>
      </c>
      <c r="AK29" s="58"/>
      <c r="AL29" s="59">
        <f t="shared" si="16"/>
        <v>0</v>
      </c>
      <c r="AM29" s="44"/>
      <c r="AN29" s="45">
        <f t="shared" si="17"/>
        <v>0</v>
      </c>
    </row>
    <row r="30" spans="1:40" x14ac:dyDescent="0.2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25"/>
    <row r="32" spans="1:40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  <row r="42" s="64" customFormat="1" x14ac:dyDescent="0.25"/>
    <row r="43" s="64" customFormat="1" x14ac:dyDescent="0.25"/>
    <row r="44" s="64" customFormat="1" x14ac:dyDescent="0.25"/>
    <row r="45" s="64" customFormat="1" x14ac:dyDescent="0.25"/>
    <row r="46" s="64" customFormat="1" x14ac:dyDescent="0.25"/>
    <row r="47" s="64" customFormat="1" x14ac:dyDescent="0.25"/>
    <row r="48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  <row r="422" s="64" customFormat="1" x14ac:dyDescent="0.25"/>
    <row r="423" s="64" customFormat="1" x14ac:dyDescent="0.25"/>
    <row r="424" s="64" customFormat="1" x14ac:dyDescent="0.25"/>
    <row r="425" s="64" customFormat="1" x14ac:dyDescent="0.25"/>
    <row r="426" s="64" customFormat="1" x14ac:dyDescent="0.25"/>
    <row r="427" s="64" customFormat="1" x14ac:dyDescent="0.25"/>
    <row r="428" s="64" customFormat="1" x14ac:dyDescent="0.25"/>
    <row r="429" s="64" customFormat="1" x14ac:dyDescent="0.25"/>
    <row r="430" s="64" customFormat="1" x14ac:dyDescent="0.25"/>
    <row r="431" s="64" customFormat="1" x14ac:dyDescent="0.25"/>
    <row r="432" s="64" customFormat="1" x14ac:dyDescent="0.25"/>
    <row r="433" s="64" customFormat="1" x14ac:dyDescent="0.25"/>
    <row r="434" s="64" customFormat="1" x14ac:dyDescent="0.25"/>
    <row r="435" s="64" customFormat="1" x14ac:dyDescent="0.25"/>
    <row r="436" s="64" customFormat="1" x14ac:dyDescent="0.25"/>
    <row r="437" s="64" customFormat="1" x14ac:dyDescent="0.25"/>
    <row r="438" s="64" customFormat="1" x14ac:dyDescent="0.25"/>
    <row r="439" s="64" customFormat="1" x14ac:dyDescent="0.25"/>
    <row r="440" s="64" customFormat="1" x14ac:dyDescent="0.25"/>
    <row r="441" s="64" customFormat="1" x14ac:dyDescent="0.25"/>
    <row r="442" s="64" customFormat="1" x14ac:dyDescent="0.25"/>
    <row r="443" s="64" customFormat="1" x14ac:dyDescent="0.25"/>
    <row r="444" s="64" customFormat="1" x14ac:dyDescent="0.25"/>
    <row r="445" s="64" customFormat="1" x14ac:dyDescent="0.25"/>
    <row r="446" s="64" customFormat="1" x14ac:dyDescent="0.25"/>
    <row r="447" s="64" customFormat="1" x14ac:dyDescent="0.25"/>
    <row r="448" s="64" customFormat="1" x14ac:dyDescent="0.25"/>
    <row r="449" s="64" customFormat="1" x14ac:dyDescent="0.25"/>
    <row r="450" s="64" customFormat="1" x14ac:dyDescent="0.25"/>
    <row r="451" s="64" customFormat="1" x14ac:dyDescent="0.25"/>
    <row r="452" s="64" customFormat="1" x14ac:dyDescent="0.25"/>
    <row r="453" s="64" customFormat="1" x14ac:dyDescent="0.25"/>
    <row r="454" s="64" customFormat="1" x14ac:dyDescent="0.25"/>
    <row r="455" s="64" customFormat="1" x14ac:dyDescent="0.25"/>
    <row r="456" s="64" customFormat="1" x14ac:dyDescent="0.25"/>
    <row r="457" s="64" customFormat="1" x14ac:dyDescent="0.25"/>
    <row r="458" s="64" customFormat="1" x14ac:dyDescent="0.25"/>
    <row r="459" s="64" customFormat="1" x14ac:dyDescent="0.25"/>
    <row r="460" s="64" customFormat="1" x14ac:dyDescent="0.25"/>
    <row r="461" s="64" customFormat="1" x14ac:dyDescent="0.25"/>
    <row r="462" s="64" customFormat="1" x14ac:dyDescent="0.25"/>
    <row r="463" s="64" customFormat="1" x14ac:dyDescent="0.25"/>
    <row r="464" s="64" customFormat="1" x14ac:dyDescent="0.25"/>
    <row r="465" s="64" customFormat="1" x14ac:dyDescent="0.25"/>
    <row r="466" s="64" customFormat="1" x14ac:dyDescent="0.25"/>
    <row r="467" s="64" customFormat="1" x14ac:dyDescent="0.25"/>
    <row r="468" s="64" customFormat="1" x14ac:dyDescent="0.25"/>
    <row r="469" s="64" customFormat="1" x14ac:dyDescent="0.25"/>
    <row r="470" s="64" customFormat="1" x14ac:dyDescent="0.25"/>
    <row r="471" s="64" customFormat="1" x14ac:dyDescent="0.25"/>
    <row r="472" s="64" customFormat="1" x14ac:dyDescent="0.25"/>
    <row r="473" s="64" customFormat="1" x14ac:dyDescent="0.25"/>
    <row r="474" s="64" customFormat="1" x14ac:dyDescent="0.25"/>
    <row r="475" s="64" customFormat="1" x14ac:dyDescent="0.25"/>
    <row r="476" s="64" customFormat="1" x14ac:dyDescent="0.25"/>
    <row r="477" s="64" customFormat="1" x14ac:dyDescent="0.25"/>
    <row r="478" s="64" customFormat="1" x14ac:dyDescent="0.25"/>
    <row r="479" s="64" customFormat="1" x14ac:dyDescent="0.25"/>
    <row r="480" s="64" customFormat="1" x14ac:dyDescent="0.25"/>
    <row r="481" s="64" customFormat="1" x14ac:dyDescent="0.25"/>
    <row r="482" s="64" customFormat="1" x14ac:dyDescent="0.25"/>
    <row r="483" s="64" customFormat="1" x14ac:dyDescent="0.25"/>
    <row r="484" s="64" customFormat="1" x14ac:dyDescent="0.25"/>
    <row r="485" s="64" customFormat="1" x14ac:dyDescent="0.25"/>
    <row r="486" s="64" customFormat="1" x14ac:dyDescent="0.25"/>
    <row r="487" s="64" customFormat="1" x14ac:dyDescent="0.25"/>
    <row r="488" s="64" customFormat="1" x14ac:dyDescent="0.25"/>
    <row r="489" s="64" customFormat="1" x14ac:dyDescent="0.25"/>
    <row r="490" s="64" customFormat="1" x14ac:dyDescent="0.25"/>
    <row r="491" s="64" customFormat="1" x14ac:dyDescent="0.25"/>
    <row r="492" s="64" customFormat="1" x14ac:dyDescent="0.25"/>
    <row r="493" s="64" customFormat="1" x14ac:dyDescent="0.25"/>
    <row r="494" s="64" customFormat="1" x14ac:dyDescent="0.25"/>
    <row r="495" s="64" customFormat="1" x14ac:dyDescent="0.25"/>
    <row r="496" s="64" customFormat="1" x14ac:dyDescent="0.25"/>
    <row r="497" s="64" customFormat="1" x14ac:dyDescent="0.25"/>
    <row r="498" s="64" customFormat="1" x14ac:dyDescent="0.25"/>
    <row r="499" s="64" customFormat="1" x14ac:dyDescent="0.25"/>
    <row r="500" s="64" customFormat="1" x14ac:dyDescent="0.25"/>
    <row r="501" s="64" customFormat="1" x14ac:dyDescent="0.25"/>
    <row r="502" s="64" customFormat="1" x14ac:dyDescent="0.25"/>
    <row r="503" s="64" customFormat="1" x14ac:dyDescent="0.25"/>
    <row r="504" s="64" customFormat="1" x14ac:dyDescent="0.25"/>
    <row r="505" s="64" customFormat="1" x14ac:dyDescent="0.25"/>
    <row r="506" s="64" customFormat="1" x14ac:dyDescent="0.25"/>
    <row r="507" s="64" customFormat="1" x14ac:dyDescent="0.25"/>
    <row r="508" s="64" customFormat="1" x14ac:dyDescent="0.25"/>
    <row r="509" s="64" customFormat="1" x14ac:dyDescent="0.25"/>
    <row r="510" s="64" customFormat="1" x14ac:dyDescent="0.25"/>
    <row r="511" s="64" customFormat="1" x14ac:dyDescent="0.25"/>
    <row r="512" s="64" customFormat="1" x14ac:dyDescent="0.25"/>
    <row r="513" s="64" customFormat="1" x14ac:dyDescent="0.25"/>
    <row r="514" s="64" customFormat="1" x14ac:dyDescent="0.25"/>
    <row r="515" s="64" customFormat="1" x14ac:dyDescent="0.25"/>
    <row r="516" s="64" customFormat="1" x14ac:dyDescent="0.25"/>
    <row r="517" s="64" customFormat="1" x14ac:dyDescent="0.25"/>
    <row r="518" s="64" customFormat="1" x14ac:dyDescent="0.25"/>
    <row r="519" s="64" customFormat="1" x14ac:dyDescent="0.25"/>
    <row r="520" s="64" customFormat="1" x14ac:dyDescent="0.25"/>
    <row r="521" s="64" customFormat="1" x14ac:dyDescent="0.25"/>
    <row r="522" s="64" customFormat="1" x14ac:dyDescent="0.25"/>
    <row r="523" s="64" customFormat="1" x14ac:dyDescent="0.25"/>
    <row r="524" s="64" customFormat="1" x14ac:dyDescent="0.25"/>
    <row r="525" s="64" customFormat="1" x14ac:dyDescent="0.25"/>
    <row r="526" s="64" customFormat="1" x14ac:dyDescent="0.25"/>
    <row r="527" s="64" customFormat="1" x14ac:dyDescent="0.25"/>
    <row r="528" s="64" customFormat="1" x14ac:dyDescent="0.25"/>
    <row r="529" s="64" customFormat="1" x14ac:dyDescent="0.25"/>
    <row r="530" s="64" customFormat="1" x14ac:dyDescent="0.25"/>
    <row r="531" s="64" customFormat="1" x14ac:dyDescent="0.25"/>
    <row r="532" s="64" customFormat="1" x14ac:dyDescent="0.25"/>
    <row r="533" s="64" customFormat="1" x14ac:dyDescent="0.25"/>
    <row r="534" s="64" customFormat="1" x14ac:dyDescent="0.25"/>
    <row r="535" s="64" customFormat="1" x14ac:dyDescent="0.25"/>
    <row r="536" s="64" customFormat="1" x14ac:dyDescent="0.25"/>
    <row r="537" s="64" customFormat="1" x14ac:dyDescent="0.25"/>
    <row r="538" s="64" customFormat="1" x14ac:dyDescent="0.25"/>
    <row r="539" s="64" customFormat="1" x14ac:dyDescent="0.25"/>
    <row r="540" s="64" customFormat="1" x14ac:dyDescent="0.25"/>
    <row r="541" s="64" customFormat="1" x14ac:dyDescent="0.25"/>
    <row r="542" s="64" customFormat="1" x14ac:dyDescent="0.25"/>
    <row r="543" s="64" customFormat="1" x14ac:dyDescent="0.25"/>
    <row r="544" s="64" customFormat="1" x14ac:dyDescent="0.25"/>
    <row r="545" s="64" customFormat="1" x14ac:dyDescent="0.25"/>
    <row r="546" s="64" customFormat="1" x14ac:dyDescent="0.25"/>
    <row r="547" s="64" customFormat="1" x14ac:dyDescent="0.25"/>
    <row r="548" s="64" customFormat="1" x14ac:dyDescent="0.25"/>
    <row r="549" s="64" customFormat="1" x14ac:dyDescent="0.25"/>
    <row r="550" s="64" customFormat="1" x14ac:dyDescent="0.25"/>
    <row r="551" s="64" customFormat="1" x14ac:dyDescent="0.25"/>
    <row r="552" s="64" customFormat="1" x14ac:dyDescent="0.25"/>
    <row r="553" s="64" customFormat="1" x14ac:dyDescent="0.25"/>
    <row r="554" s="64" customFormat="1" x14ac:dyDescent="0.25"/>
    <row r="555" s="64" customFormat="1" x14ac:dyDescent="0.25"/>
    <row r="556" s="64" customFormat="1" x14ac:dyDescent="0.25"/>
    <row r="557" s="64" customFormat="1" x14ac:dyDescent="0.25"/>
    <row r="558" s="64" customFormat="1" x14ac:dyDescent="0.25"/>
    <row r="559" s="64" customFormat="1" x14ac:dyDescent="0.25"/>
    <row r="560" s="64" customFormat="1" x14ac:dyDescent="0.25"/>
    <row r="561" s="64" customFormat="1" x14ac:dyDescent="0.25"/>
    <row r="562" s="64" customFormat="1" x14ac:dyDescent="0.25"/>
    <row r="563" s="64" customFormat="1" x14ac:dyDescent="0.25"/>
    <row r="564" s="64" customFormat="1" x14ac:dyDescent="0.25"/>
    <row r="565" s="64" customFormat="1" x14ac:dyDescent="0.25"/>
    <row r="566" s="64" customFormat="1" x14ac:dyDescent="0.25"/>
    <row r="567" s="64" customFormat="1" x14ac:dyDescent="0.25"/>
    <row r="568" s="64" customFormat="1" x14ac:dyDescent="0.25"/>
    <row r="569" s="64" customFormat="1" x14ac:dyDescent="0.25"/>
    <row r="570" s="64" customFormat="1" x14ac:dyDescent="0.25"/>
    <row r="571" s="64" customFormat="1" x14ac:dyDescent="0.25"/>
    <row r="572" s="64" customFormat="1" x14ac:dyDescent="0.25"/>
    <row r="573" s="64" customFormat="1" x14ac:dyDescent="0.25"/>
    <row r="574" s="64" customFormat="1" x14ac:dyDescent="0.25"/>
    <row r="575" s="64" customFormat="1" x14ac:dyDescent="0.25"/>
    <row r="576" s="64" customFormat="1" x14ac:dyDescent="0.25"/>
    <row r="577" s="64" customFormat="1" x14ac:dyDescent="0.25"/>
    <row r="578" s="64" customFormat="1" x14ac:dyDescent="0.25"/>
    <row r="579" s="64" customFormat="1" x14ac:dyDescent="0.25"/>
    <row r="580" s="64" customFormat="1" x14ac:dyDescent="0.25"/>
    <row r="581" s="64" customFormat="1" x14ac:dyDescent="0.25"/>
    <row r="582" s="64" customFormat="1" x14ac:dyDescent="0.25"/>
    <row r="583" s="64" customFormat="1" x14ac:dyDescent="0.25"/>
    <row r="584" s="64" customFormat="1" x14ac:dyDescent="0.25"/>
    <row r="585" s="64" customFormat="1" x14ac:dyDescent="0.25"/>
    <row r="586" s="64" customFormat="1" x14ac:dyDescent="0.25"/>
    <row r="587" s="64" customFormat="1" x14ac:dyDescent="0.25"/>
    <row r="588" s="64" customFormat="1" x14ac:dyDescent="0.25"/>
    <row r="589" s="64" customFormat="1" x14ac:dyDescent="0.25"/>
    <row r="590" s="64" customFormat="1" x14ac:dyDescent="0.25"/>
    <row r="591" s="64" customFormat="1" x14ac:dyDescent="0.25"/>
    <row r="592" s="64" customFormat="1" x14ac:dyDescent="0.25"/>
    <row r="593" s="64" customFormat="1" x14ac:dyDescent="0.25"/>
    <row r="594" s="64" customFormat="1" x14ac:dyDescent="0.25"/>
    <row r="595" s="64" customFormat="1" x14ac:dyDescent="0.25"/>
    <row r="596" s="64" customFormat="1" x14ac:dyDescent="0.25"/>
    <row r="597" s="64" customFormat="1" x14ac:dyDescent="0.25"/>
    <row r="598" s="64" customFormat="1" x14ac:dyDescent="0.25"/>
    <row r="599" s="64" customFormat="1" x14ac:dyDescent="0.25"/>
    <row r="600" s="64" customFormat="1" x14ac:dyDescent="0.25"/>
    <row r="601" s="64" customFormat="1" x14ac:dyDescent="0.25"/>
    <row r="602" s="64" customFormat="1" x14ac:dyDescent="0.25"/>
    <row r="603" s="64" customFormat="1" x14ac:dyDescent="0.25"/>
    <row r="604" s="64" customFormat="1" x14ac:dyDescent="0.25"/>
    <row r="605" s="64" customFormat="1" x14ac:dyDescent="0.25"/>
    <row r="606" s="64" customFormat="1" x14ac:dyDescent="0.25"/>
    <row r="607" s="64" customFormat="1" x14ac:dyDescent="0.25"/>
    <row r="608" s="64" customFormat="1" x14ac:dyDescent="0.25"/>
    <row r="609" s="64" customFormat="1" x14ac:dyDescent="0.25"/>
    <row r="610" s="64" customFormat="1" x14ac:dyDescent="0.25"/>
    <row r="611" s="64" customFormat="1" x14ac:dyDescent="0.25"/>
    <row r="612" s="64" customFormat="1" x14ac:dyDescent="0.25"/>
    <row r="613" s="64" customFormat="1" x14ac:dyDescent="0.25"/>
    <row r="614" s="64" customFormat="1" x14ac:dyDescent="0.25"/>
    <row r="615" s="64" customFormat="1" x14ac:dyDescent="0.25"/>
    <row r="616" s="64" customFormat="1" x14ac:dyDescent="0.25"/>
    <row r="617" s="64" customFormat="1" x14ac:dyDescent="0.25"/>
    <row r="618" s="64" customFormat="1" x14ac:dyDescent="0.25"/>
    <row r="619" s="64" customFormat="1" x14ac:dyDescent="0.25"/>
    <row r="620" s="64" customFormat="1" x14ac:dyDescent="0.25"/>
    <row r="621" s="64" customFormat="1" x14ac:dyDescent="0.25"/>
    <row r="622" s="64" customFormat="1" x14ac:dyDescent="0.25"/>
    <row r="623" s="64" customFormat="1" x14ac:dyDescent="0.25"/>
    <row r="624" s="64" customFormat="1" x14ac:dyDescent="0.25"/>
    <row r="625" s="64" customFormat="1" x14ac:dyDescent="0.25"/>
    <row r="626" s="64" customFormat="1" x14ac:dyDescent="0.25"/>
    <row r="627" s="64" customFormat="1" x14ac:dyDescent="0.25"/>
    <row r="628" s="64" customFormat="1" x14ac:dyDescent="0.25"/>
    <row r="629" s="64" customFormat="1" x14ac:dyDescent="0.25"/>
    <row r="630" s="64" customFormat="1" x14ac:dyDescent="0.25"/>
    <row r="631" s="64" customFormat="1" x14ac:dyDescent="0.25"/>
    <row r="632" s="64" customFormat="1" x14ac:dyDescent="0.25"/>
    <row r="633" s="64" customFormat="1" x14ac:dyDescent="0.25"/>
    <row r="634" s="64" customFormat="1" x14ac:dyDescent="0.25"/>
    <row r="635" s="64" customFormat="1" x14ac:dyDescent="0.25"/>
    <row r="636" s="64" customFormat="1" x14ac:dyDescent="0.25"/>
    <row r="637" s="64" customFormat="1" x14ac:dyDescent="0.25"/>
    <row r="638" s="64" customFormat="1" x14ac:dyDescent="0.25"/>
    <row r="639" s="64" customFormat="1" x14ac:dyDescent="0.25"/>
    <row r="640" s="64" customFormat="1" x14ac:dyDescent="0.25"/>
    <row r="641" s="64" customFormat="1" x14ac:dyDescent="0.25"/>
    <row r="642" s="64" customFormat="1" x14ac:dyDescent="0.25"/>
    <row r="643" s="64" customFormat="1" x14ac:dyDescent="0.25"/>
    <row r="644" s="64" customFormat="1" x14ac:dyDescent="0.25"/>
    <row r="645" s="64" customFormat="1" x14ac:dyDescent="0.25"/>
    <row r="646" s="64" customFormat="1" x14ac:dyDescent="0.25"/>
    <row r="647" s="64" customFormat="1" x14ac:dyDescent="0.25"/>
    <row r="648" s="64" customFormat="1" x14ac:dyDescent="0.25"/>
    <row r="649" s="64" customFormat="1" x14ac:dyDescent="0.25"/>
    <row r="650" s="64" customFormat="1" x14ac:dyDescent="0.25"/>
    <row r="651" s="64" customFormat="1" x14ac:dyDescent="0.25"/>
    <row r="652" s="64" customFormat="1" x14ac:dyDescent="0.25"/>
    <row r="653" s="64" customFormat="1" x14ac:dyDescent="0.25"/>
    <row r="654" s="64" customFormat="1" x14ac:dyDescent="0.25"/>
    <row r="655" s="64" customFormat="1" x14ac:dyDescent="0.25"/>
    <row r="656" s="64" customFormat="1" x14ac:dyDescent="0.25"/>
    <row r="657" s="64" customFormat="1" x14ac:dyDescent="0.25"/>
    <row r="658" s="64" customFormat="1" x14ac:dyDescent="0.25"/>
    <row r="659" s="64" customFormat="1" x14ac:dyDescent="0.25"/>
    <row r="660" s="64" customFormat="1" x14ac:dyDescent="0.25"/>
    <row r="661" s="64" customFormat="1" x14ac:dyDescent="0.25"/>
    <row r="662" s="64" customFormat="1" x14ac:dyDescent="0.25"/>
    <row r="663" s="64" customFormat="1" x14ac:dyDescent="0.25"/>
    <row r="664" s="64" customFormat="1" x14ac:dyDescent="0.25"/>
    <row r="665" s="64" customFormat="1" x14ac:dyDescent="0.25"/>
    <row r="666" s="64" customFormat="1" x14ac:dyDescent="0.25"/>
    <row r="667" s="64" customFormat="1" x14ac:dyDescent="0.25"/>
    <row r="668" s="64" customFormat="1" x14ac:dyDescent="0.25"/>
    <row r="669" s="64" customFormat="1" x14ac:dyDescent="0.25"/>
    <row r="670" s="64" customFormat="1" x14ac:dyDescent="0.25"/>
    <row r="671" s="64" customFormat="1" x14ac:dyDescent="0.25"/>
    <row r="672" s="64" customFormat="1" x14ac:dyDescent="0.25"/>
    <row r="673" s="64" customFormat="1" x14ac:dyDescent="0.25"/>
    <row r="674" s="64" customFormat="1" x14ac:dyDescent="0.25"/>
    <row r="675" s="64" customFormat="1" x14ac:dyDescent="0.25"/>
    <row r="676" s="64" customFormat="1" x14ac:dyDescent="0.25"/>
    <row r="677" s="64" customFormat="1" x14ac:dyDescent="0.25"/>
    <row r="678" s="64" customFormat="1" x14ac:dyDescent="0.25"/>
    <row r="679" s="64" customFormat="1" x14ac:dyDescent="0.25"/>
    <row r="680" s="64" customFormat="1" x14ac:dyDescent="0.25"/>
    <row r="681" s="64" customFormat="1" x14ac:dyDescent="0.25"/>
    <row r="682" s="64" customFormat="1" x14ac:dyDescent="0.25"/>
    <row r="683" s="64" customFormat="1" x14ac:dyDescent="0.25"/>
    <row r="684" s="64" customFormat="1" x14ac:dyDescent="0.25"/>
    <row r="685" s="64" customFormat="1" x14ac:dyDescent="0.25"/>
    <row r="686" s="64" customFormat="1" x14ac:dyDescent="0.25"/>
    <row r="687" s="64" customFormat="1" x14ac:dyDescent="0.25"/>
    <row r="688" s="64" customFormat="1" x14ac:dyDescent="0.25"/>
    <row r="689" s="64" customFormat="1" x14ac:dyDescent="0.25"/>
    <row r="690" s="64" customFormat="1" x14ac:dyDescent="0.25"/>
    <row r="691" s="64" customFormat="1" x14ac:dyDescent="0.25"/>
    <row r="692" s="64" customFormat="1" x14ac:dyDescent="0.25"/>
    <row r="693" s="64" customFormat="1" x14ac:dyDescent="0.25"/>
    <row r="694" s="64" customFormat="1" x14ac:dyDescent="0.25"/>
    <row r="695" s="64" customFormat="1" x14ac:dyDescent="0.25"/>
    <row r="696" s="64" customFormat="1" x14ac:dyDescent="0.25"/>
    <row r="697" s="64" customFormat="1" x14ac:dyDescent="0.25"/>
    <row r="698" s="64" customFormat="1" x14ac:dyDescent="0.25"/>
    <row r="699" s="64" customFormat="1" x14ac:dyDescent="0.25"/>
    <row r="700" s="64" customFormat="1" x14ac:dyDescent="0.25"/>
    <row r="701" s="64" customFormat="1" x14ac:dyDescent="0.25"/>
    <row r="702" s="64" customFormat="1" x14ac:dyDescent="0.25"/>
    <row r="703" s="64" customFormat="1" x14ac:dyDescent="0.25"/>
    <row r="704" s="64" customFormat="1" x14ac:dyDescent="0.25"/>
    <row r="705" s="64" customFormat="1" x14ac:dyDescent="0.25"/>
    <row r="706" s="64" customFormat="1" x14ac:dyDescent="0.25"/>
    <row r="707" s="64" customFormat="1" x14ac:dyDescent="0.25"/>
    <row r="708" s="64" customFormat="1" x14ac:dyDescent="0.25"/>
    <row r="709" s="64" customFormat="1" x14ac:dyDescent="0.25"/>
    <row r="710" s="64" customFormat="1" x14ac:dyDescent="0.25"/>
    <row r="711" s="64" customFormat="1" x14ac:dyDescent="0.25"/>
    <row r="712" s="64" customFormat="1" x14ac:dyDescent="0.25"/>
    <row r="713" s="64" customFormat="1" x14ac:dyDescent="0.25"/>
    <row r="714" s="64" customFormat="1" x14ac:dyDescent="0.25"/>
    <row r="715" s="64" customFormat="1" x14ac:dyDescent="0.25"/>
    <row r="716" s="64" customFormat="1" x14ac:dyDescent="0.25"/>
    <row r="717" s="64" customFormat="1" x14ac:dyDescent="0.25"/>
    <row r="718" s="64" customFormat="1" x14ac:dyDescent="0.25"/>
    <row r="719" s="64" customFormat="1" x14ac:dyDescent="0.25"/>
    <row r="720" s="64" customFormat="1" x14ac:dyDescent="0.25"/>
    <row r="721" s="64" customFormat="1" x14ac:dyDescent="0.25"/>
    <row r="722" s="64" customFormat="1" x14ac:dyDescent="0.25"/>
    <row r="723" s="64" customFormat="1" x14ac:dyDescent="0.25"/>
    <row r="724" s="64" customFormat="1" x14ac:dyDescent="0.25"/>
    <row r="725" s="64" customFormat="1" x14ac:dyDescent="0.25"/>
    <row r="726" s="64" customFormat="1" x14ac:dyDescent="0.25"/>
    <row r="727" s="64" customFormat="1" x14ac:dyDescent="0.25"/>
    <row r="728" s="64" customFormat="1" x14ac:dyDescent="0.25"/>
    <row r="729" s="64" customFormat="1" x14ac:dyDescent="0.25"/>
    <row r="730" s="64" customFormat="1" x14ac:dyDescent="0.25"/>
    <row r="731" s="64" customFormat="1" x14ac:dyDescent="0.25"/>
    <row r="732" s="64" customFormat="1" x14ac:dyDescent="0.25"/>
    <row r="733" s="64" customFormat="1" x14ac:dyDescent="0.25"/>
    <row r="734" s="64" customFormat="1" x14ac:dyDescent="0.25"/>
    <row r="735" s="64" customFormat="1" x14ac:dyDescent="0.25"/>
    <row r="736" s="64" customFormat="1" x14ac:dyDescent="0.25"/>
    <row r="737" s="64" customFormat="1" x14ac:dyDescent="0.25"/>
    <row r="738" s="64" customFormat="1" x14ac:dyDescent="0.25"/>
    <row r="739" s="64" customFormat="1" x14ac:dyDescent="0.25"/>
    <row r="740" s="64" customFormat="1" x14ac:dyDescent="0.25"/>
    <row r="741" s="64" customFormat="1" x14ac:dyDescent="0.25"/>
    <row r="742" s="64" customFormat="1" x14ac:dyDescent="0.25"/>
    <row r="743" s="64" customFormat="1" x14ac:dyDescent="0.25"/>
    <row r="744" s="64" customFormat="1" x14ac:dyDescent="0.25"/>
    <row r="745" s="64" customFormat="1" x14ac:dyDescent="0.25"/>
    <row r="746" s="64" customFormat="1" x14ac:dyDescent="0.25"/>
    <row r="747" s="64" customFormat="1" x14ac:dyDescent="0.25"/>
    <row r="748" s="64" customFormat="1" x14ac:dyDescent="0.25"/>
    <row r="749" s="64" customFormat="1" x14ac:dyDescent="0.25"/>
    <row r="750" s="64" customFormat="1" x14ac:dyDescent="0.25"/>
    <row r="751" s="64" customFormat="1" x14ac:dyDescent="0.25"/>
    <row r="752" s="64" customFormat="1" x14ac:dyDescent="0.25"/>
    <row r="753" s="64" customFormat="1" x14ac:dyDescent="0.25"/>
    <row r="754" s="64" customFormat="1" x14ac:dyDescent="0.25"/>
    <row r="755" s="64" customFormat="1" x14ac:dyDescent="0.25"/>
    <row r="756" s="64" customFormat="1" x14ac:dyDescent="0.25"/>
    <row r="757" s="64" customFormat="1" x14ac:dyDescent="0.25"/>
    <row r="758" s="64" customFormat="1" x14ac:dyDescent="0.25"/>
    <row r="759" s="64" customFormat="1" x14ac:dyDescent="0.25"/>
    <row r="760" s="64" customFormat="1" x14ac:dyDescent="0.25"/>
    <row r="761" s="64" customFormat="1" x14ac:dyDescent="0.25"/>
    <row r="762" s="64" customFormat="1" x14ac:dyDescent="0.25"/>
    <row r="763" s="64" customFormat="1" x14ac:dyDescent="0.25"/>
    <row r="764" s="64" customFormat="1" x14ac:dyDescent="0.25"/>
    <row r="765" s="64" customFormat="1" x14ac:dyDescent="0.25"/>
    <row r="766" s="64" customFormat="1" x14ac:dyDescent="0.25"/>
    <row r="767" s="64" customFormat="1" x14ac:dyDescent="0.25"/>
    <row r="768" s="64" customFormat="1" x14ac:dyDescent="0.25"/>
    <row r="769" s="64" customFormat="1" x14ac:dyDescent="0.25"/>
    <row r="770" s="64" customFormat="1" x14ac:dyDescent="0.25"/>
    <row r="771" s="64" customFormat="1" x14ac:dyDescent="0.25"/>
    <row r="772" s="64" customFormat="1" x14ac:dyDescent="0.25"/>
    <row r="773" s="64" customFormat="1" x14ac:dyDescent="0.25"/>
    <row r="774" s="64" customFormat="1" x14ac:dyDescent="0.25"/>
    <row r="775" s="64" customFormat="1" x14ac:dyDescent="0.25"/>
    <row r="776" s="64" customFormat="1" x14ac:dyDescent="0.25"/>
    <row r="777" s="64" customFormat="1" x14ac:dyDescent="0.25"/>
    <row r="778" s="64" customFormat="1" x14ac:dyDescent="0.25"/>
    <row r="779" s="64" customFormat="1" x14ac:dyDescent="0.25"/>
    <row r="780" s="64" customFormat="1" x14ac:dyDescent="0.25"/>
    <row r="781" s="64" customFormat="1" x14ac:dyDescent="0.25"/>
    <row r="782" s="64" customFormat="1" x14ac:dyDescent="0.25"/>
    <row r="783" s="64" customFormat="1" x14ac:dyDescent="0.25"/>
    <row r="784" s="64" customFormat="1" x14ac:dyDescent="0.25"/>
    <row r="785" s="64" customFormat="1" x14ac:dyDescent="0.25"/>
    <row r="786" s="64" customFormat="1" x14ac:dyDescent="0.25"/>
    <row r="787" s="64" customFormat="1" x14ac:dyDescent="0.25"/>
    <row r="788" s="64" customFormat="1" x14ac:dyDescent="0.25"/>
    <row r="789" s="64" customFormat="1" x14ac:dyDescent="0.25"/>
    <row r="790" s="64" customFormat="1" x14ac:dyDescent="0.25"/>
    <row r="791" s="64" customFormat="1" x14ac:dyDescent="0.25"/>
    <row r="792" s="64" customFormat="1" x14ac:dyDescent="0.25"/>
    <row r="793" s="64" customFormat="1" x14ac:dyDescent="0.25"/>
    <row r="794" s="64" customFormat="1" x14ac:dyDescent="0.25"/>
    <row r="795" s="64" customFormat="1" x14ac:dyDescent="0.25"/>
    <row r="796" s="64" customFormat="1" x14ac:dyDescent="0.25"/>
    <row r="797" s="64" customFormat="1" x14ac:dyDescent="0.25"/>
    <row r="798" s="64" customFormat="1" x14ac:dyDescent="0.25"/>
    <row r="799" s="64" customFormat="1" x14ac:dyDescent="0.25"/>
    <row r="800" s="64" customFormat="1" x14ac:dyDescent="0.25"/>
    <row r="801" s="64" customFormat="1" x14ac:dyDescent="0.25"/>
    <row r="802" s="64" customFormat="1" x14ac:dyDescent="0.25"/>
    <row r="803" s="64" customFormat="1" x14ac:dyDescent="0.25"/>
    <row r="804" s="64" customFormat="1" x14ac:dyDescent="0.25"/>
    <row r="805" s="64" customFormat="1" x14ac:dyDescent="0.25"/>
    <row r="806" s="64" customFormat="1" x14ac:dyDescent="0.25"/>
    <row r="807" s="64" customFormat="1" x14ac:dyDescent="0.25"/>
    <row r="808" s="64" customFormat="1" x14ac:dyDescent="0.25"/>
    <row r="809" s="64" customFormat="1" x14ac:dyDescent="0.25"/>
    <row r="810" s="64" customFormat="1" x14ac:dyDescent="0.25"/>
    <row r="811" s="64" customFormat="1" x14ac:dyDescent="0.25"/>
    <row r="812" s="64" customFormat="1" x14ac:dyDescent="0.25"/>
    <row r="813" s="64" customFormat="1" x14ac:dyDescent="0.25"/>
    <row r="814" s="64" customFormat="1" x14ac:dyDescent="0.25"/>
    <row r="815" s="64" customFormat="1" x14ac:dyDescent="0.25"/>
    <row r="816" s="64" customFormat="1" x14ac:dyDescent="0.25"/>
    <row r="817" s="64" customFormat="1" x14ac:dyDescent="0.25"/>
    <row r="818" s="64" customFormat="1" x14ac:dyDescent="0.25"/>
    <row r="819" s="64" customFormat="1" x14ac:dyDescent="0.25"/>
    <row r="820" s="64" customFormat="1" x14ac:dyDescent="0.25"/>
    <row r="821" s="64" customFormat="1" x14ac:dyDescent="0.25"/>
    <row r="822" s="64" customFormat="1" x14ac:dyDescent="0.25"/>
    <row r="823" s="64" customFormat="1" x14ac:dyDescent="0.25"/>
    <row r="824" s="64" customFormat="1" x14ac:dyDescent="0.25"/>
    <row r="825" s="64" customFormat="1" x14ac:dyDescent="0.25"/>
    <row r="826" s="64" customFormat="1" x14ac:dyDescent="0.25"/>
    <row r="827" s="64" customFormat="1" x14ac:dyDescent="0.25"/>
    <row r="828" s="64" customFormat="1" x14ac:dyDescent="0.25"/>
    <row r="829" s="64" customFormat="1" x14ac:dyDescent="0.25"/>
    <row r="830" s="64" customFormat="1" x14ac:dyDescent="0.25"/>
    <row r="831" s="64" customFormat="1" x14ac:dyDescent="0.25"/>
    <row r="832" s="64" customFormat="1" x14ac:dyDescent="0.25"/>
    <row r="833" s="64" customFormat="1" x14ac:dyDescent="0.25"/>
    <row r="834" s="64" customFormat="1" x14ac:dyDescent="0.25"/>
    <row r="835" s="64" customFormat="1" x14ac:dyDescent="0.25"/>
    <row r="836" s="64" customFormat="1" x14ac:dyDescent="0.25"/>
    <row r="837" s="64" customFormat="1" x14ac:dyDescent="0.25"/>
    <row r="838" s="64" customFormat="1" x14ac:dyDescent="0.25"/>
    <row r="839" s="64" customFormat="1" x14ac:dyDescent="0.25"/>
    <row r="840" s="64" customFormat="1" x14ac:dyDescent="0.25"/>
    <row r="841" s="64" customFormat="1" x14ac:dyDescent="0.25"/>
    <row r="842" s="64" customFormat="1" x14ac:dyDescent="0.25"/>
    <row r="843" s="64" customFormat="1" x14ac:dyDescent="0.25"/>
    <row r="844" s="64" customFormat="1" x14ac:dyDescent="0.25"/>
    <row r="845" s="64" customFormat="1" x14ac:dyDescent="0.25"/>
    <row r="846" s="64" customFormat="1" x14ac:dyDescent="0.25"/>
    <row r="847" s="64" customFormat="1" x14ac:dyDescent="0.25"/>
    <row r="848" s="64" customFormat="1" x14ac:dyDescent="0.25"/>
    <row r="849" s="64" customFormat="1" x14ac:dyDescent="0.25"/>
    <row r="850" s="64" customFormat="1" x14ac:dyDescent="0.25"/>
    <row r="851" s="64" customFormat="1" x14ac:dyDescent="0.25"/>
    <row r="852" s="64" customFormat="1" x14ac:dyDescent="0.25"/>
    <row r="853" s="64" customFormat="1" x14ac:dyDescent="0.25"/>
    <row r="854" s="64" customFormat="1" x14ac:dyDescent="0.25"/>
    <row r="855" s="64" customFormat="1" x14ac:dyDescent="0.25"/>
    <row r="856" s="64" customFormat="1" x14ac:dyDescent="0.25"/>
    <row r="857" s="64" customFormat="1" x14ac:dyDescent="0.25"/>
    <row r="858" s="64" customFormat="1" x14ac:dyDescent="0.25"/>
    <row r="859" s="64" customFormat="1" x14ac:dyDescent="0.25"/>
    <row r="860" s="64" customFormat="1" x14ac:dyDescent="0.25"/>
    <row r="861" s="64" customFormat="1" x14ac:dyDescent="0.25"/>
    <row r="862" s="64" customFormat="1" x14ac:dyDescent="0.25"/>
    <row r="863" s="64" customFormat="1" x14ac:dyDescent="0.25"/>
    <row r="864" s="64" customFormat="1" x14ac:dyDescent="0.25"/>
    <row r="865" s="64" customFormat="1" x14ac:dyDescent="0.25"/>
    <row r="866" s="64" customFormat="1" x14ac:dyDescent="0.25"/>
    <row r="867" s="64" customFormat="1" x14ac:dyDescent="0.25"/>
    <row r="868" s="64" customFormat="1" x14ac:dyDescent="0.25"/>
    <row r="869" s="64" customFormat="1" x14ac:dyDescent="0.25"/>
    <row r="870" s="64" customFormat="1" x14ac:dyDescent="0.25"/>
    <row r="871" s="64" customFormat="1" x14ac:dyDescent="0.25"/>
    <row r="872" s="64" customFormat="1" x14ac:dyDescent="0.25"/>
    <row r="873" s="64" customFormat="1" x14ac:dyDescent="0.25"/>
    <row r="874" s="64" customFormat="1" x14ac:dyDescent="0.25"/>
    <row r="875" s="64" customFormat="1" x14ac:dyDescent="0.25"/>
    <row r="876" s="64" customFormat="1" x14ac:dyDescent="0.25"/>
    <row r="877" s="64" customFormat="1" x14ac:dyDescent="0.25"/>
    <row r="878" s="64" customFormat="1" x14ac:dyDescent="0.25"/>
    <row r="879" s="64" customFormat="1" x14ac:dyDescent="0.25"/>
    <row r="880" s="64" customFormat="1" x14ac:dyDescent="0.25"/>
    <row r="881" s="64" customFormat="1" x14ac:dyDescent="0.25"/>
    <row r="882" s="64" customFormat="1" x14ac:dyDescent="0.25"/>
    <row r="883" s="64" customFormat="1" x14ac:dyDescent="0.25"/>
    <row r="884" s="64" customFormat="1" x14ac:dyDescent="0.25"/>
    <row r="885" s="64" customFormat="1" x14ac:dyDescent="0.25"/>
    <row r="886" s="64" customFormat="1" x14ac:dyDescent="0.25"/>
    <row r="887" s="64" customFormat="1" x14ac:dyDescent="0.25"/>
    <row r="888" s="64" customFormat="1" x14ac:dyDescent="0.25"/>
    <row r="889" s="64" customFormat="1" x14ac:dyDescent="0.25"/>
    <row r="890" s="64" customFormat="1" x14ac:dyDescent="0.25"/>
    <row r="891" s="64" customFormat="1" x14ac:dyDescent="0.25"/>
    <row r="892" s="64" customFormat="1" x14ac:dyDescent="0.25"/>
    <row r="893" s="64" customFormat="1" x14ac:dyDescent="0.25"/>
    <row r="894" s="64" customFormat="1" x14ac:dyDescent="0.25"/>
    <row r="895" s="64" customFormat="1" x14ac:dyDescent="0.25"/>
    <row r="896" s="64" customFormat="1" x14ac:dyDescent="0.25"/>
    <row r="897" s="64" customFormat="1" x14ac:dyDescent="0.25"/>
    <row r="898" s="64" customFormat="1" x14ac:dyDescent="0.25"/>
    <row r="899" s="64" customFormat="1" x14ac:dyDescent="0.25"/>
    <row r="900" s="64" customFormat="1" x14ac:dyDescent="0.25"/>
    <row r="901" s="64" customFormat="1" x14ac:dyDescent="0.25"/>
    <row r="902" s="64" customFormat="1" x14ac:dyDescent="0.25"/>
    <row r="903" s="64" customFormat="1" x14ac:dyDescent="0.25"/>
    <row r="904" s="64" customFormat="1" x14ac:dyDescent="0.25"/>
    <row r="905" s="64" customFormat="1" x14ac:dyDescent="0.25"/>
    <row r="906" s="64" customFormat="1" x14ac:dyDescent="0.25"/>
    <row r="907" s="64" customFormat="1" x14ac:dyDescent="0.25"/>
    <row r="908" s="64" customFormat="1" x14ac:dyDescent="0.25"/>
    <row r="909" s="64" customFormat="1" x14ac:dyDescent="0.25"/>
    <row r="910" s="64" customFormat="1" x14ac:dyDescent="0.25"/>
    <row r="911" s="64" customFormat="1" x14ac:dyDescent="0.25"/>
    <row r="912" s="64" customFormat="1" x14ac:dyDescent="0.25"/>
    <row r="913" s="64" customFormat="1" x14ac:dyDescent="0.25"/>
    <row r="914" s="64" customFormat="1" x14ac:dyDescent="0.25"/>
    <row r="915" s="64" customFormat="1" x14ac:dyDescent="0.25"/>
    <row r="916" s="64" customFormat="1" x14ac:dyDescent="0.25"/>
    <row r="917" s="64" customFormat="1" x14ac:dyDescent="0.25"/>
    <row r="918" s="64" customFormat="1" x14ac:dyDescent="0.25"/>
    <row r="919" s="64" customFormat="1" x14ac:dyDescent="0.25"/>
    <row r="920" s="64" customFormat="1" x14ac:dyDescent="0.25"/>
    <row r="921" s="64" customFormat="1" x14ac:dyDescent="0.25"/>
    <row r="922" s="64" customFormat="1" x14ac:dyDescent="0.25"/>
    <row r="923" s="64" customFormat="1" x14ac:dyDescent="0.25"/>
    <row r="924" s="64" customFormat="1" x14ac:dyDescent="0.25"/>
    <row r="925" s="64" customFormat="1" x14ac:dyDescent="0.25"/>
    <row r="926" s="64" customFormat="1" x14ac:dyDescent="0.25"/>
    <row r="927" s="64" customFormat="1" x14ac:dyDescent="0.25"/>
    <row r="928" s="64" customFormat="1" x14ac:dyDescent="0.25"/>
    <row r="929" s="64" customFormat="1" x14ac:dyDescent="0.25"/>
    <row r="930" s="64" customFormat="1" x14ac:dyDescent="0.25"/>
    <row r="931" s="64" customFormat="1" x14ac:dyDescent="0.25"/>
    <row r="932" s="64" customFormat="1" x14ac:dyDescent="0.25"/>
    <row r="933" s="64" customFormat="1" x14ac:dyDescent="0.25"/>
    <row r="934" s="64" customFormat="1" x14ac:dyDescent="0.25"/>
    <row r="935" s="64" customFormat="1" x14ac:dyDescent="0.25"/>
    <row r="936" s="64" customFormat="1" x14ac:dyDescent="0.25"/>
    <row r="937" s="64" customFormat="1" x14ac:dyDescent="0.25"/>
    <row r="938" s="64" customFormat="1" x14ac:dyDescent="0.25"/>
    <row r="939" s="64" customFormat="1" x14ac:dyDescent="0.25"/>
    <row r="940" s="64" customFormat="1" x14ac:dyDescent="0.25"/>
    <row r="941" s="64" customFormat="1" x14ac:dyDescent="0.25"/>
    <row r="942" s="64" customFormat="1" x14ac:dyDescent="0.25"/>
    <row r="943" s="64" customFormat="1" x14ac:dyDescent="0.25"/>
    <row r="944" s="64" customFormat="1" x14ac:dyDescent="0.25"/>
    <row r="945" s="64" customFormat="1" x14ac:dyDescent="0.25"/>
    <row r="946" s="64" customFormat="1" x14ac:dyDescent="0.25"/>
    <row r="947" s="64" customFormat="1" x14ac:dyDescent="0.25"/>
    <row r="948" s="64" customFormat="1" x14ac:dyDescent="0.25"/>
    <row r="949" s="64" customFormat="1" x14ac:dyDescent="0.25"/>
    <row r="950" s="64" customFormat="1" x14ac:dyDescent="0.25"/>
    <row r="951" s="64" customFormat="1" x14ac:dyDescent="0.25"/>
    <row r="952" s="64" customFormat="1" x14ac:dyDescent="0.25"/>
    <row r="953" s="64" customFormat="1" x14ac:dyDescent="0.25"/>
    <row r="954" s="64" customFormat="1" x14ac:dyDescent="0.25"/>
    <row r="955" s="64" customFormat="1" x14ac:dyDescent="0.25"/>
    <row r="956" s="64" customFormat="1" x14ac:dyDescent="0.25"/>
    <row r="957" s="64" customFormat="1" x14ac:dyDescent="0.25"/>
    <row r="958" s="64" customFormat="1" x14ac:dyDescent="0.25"/>
    <row r="959" s="64" customFormat="1" x14ac:dyDescent="0.25"/>
    <row r="960" s="64" customFormat="1" x14ac:dyDescent="0.25"/>
    <row r="961" s="64" customFormat="1" x14ac:dyDescent="0.25"/>
    <row r="962" s="64" customFormat="1" x14ac:dyDescent="0.25"/>
    <row r="963" s="64" customFormat="1" x14ac:dyDescent="0.25"/>
    <row r="964" s="64" customFormat="1" x14ac:dyDescent="0.25"/>
    <row r="965" s="64" customFormat="1" x14ac:dyDescent="0.25"/>
    <row r="966" s="64" customFormat="1" x14ac:dyDescent="0.25"/>
    <row r="967" s="64" customFormat="1" x14ac:dyDescent="0.25"/>
    <row r="968" s="64" customFormat="1" x14ac:dyDescent="0.25"/>
    <row r="969" s="64" customFormat="1" x14ac:dyDescent="0.25"/>
    <row r="970" s="64" customFormat="1" x14ac:dyDescent="0.25"/>
    <row r="971" s="64" customFormat="1" x14ac:dyDescent="0.25"/>
    <row r="972" s="64" customFormat="1" x14ac:dyDescent="0.25"/>
    <row r="973" s="64" customFormat="1" x14ac:dyDescent="0.25"/>
    <row r="974" s="64" customFormat="1" x14ac:dyDescent="0.25"/>
    <row r="975" s="64" customFormat="1" x14ac:dyDescent="0.25"/>
    <row r="976" s="64" customFormat="1" x14ac:dyDescent="0.25"/>
    <row r="977" s="64" customFormat="1" x14ac:dyDescent="0.25"/>
    <row r="978" s="64" customFormat="1" x14ac:dyDescent="0.25"/>
    <row r="979" s="64" customFormat="1" x14ac:dyDescent="0.25"/>
    <row r="980" s="64" customFormat="1" x14ac:dyDescent="0.25"/>
    <row r="981" s="64" customFormat="1" x14ac:dyDescent="0.25"/>
    <row r="982" s="64" customFormat="1" x14ac:dyDescent="0.25"/>
    <row r="983" s="64" customFormat="1" x14ac:dyDescent="0.25"/>
    <row r="984" s="64" customFormat="1" x14ac:dyDescent="0.25"/>
    <row r="985" s="64" customFormat="1" x14ac:dyDescent="0.25"/>
    <row r="986" s="64" customFormat="1" x14ac:dyDescent="0.25"/>
    <row r="987" s="64" customFormat="1" x14ac:dyDescent="0.25"/>
    <row r="988" s="64" customFormat="1" x14ac:dyDescent="0.25"/>
    <row r="989" s="64" customFormat="1" x14ac:dyDescent="0.25"/>
    <row r="990" s="64" customFormat="1" x14ac:dyDescent="0.25"/>
    <row r="991" s="64" customFormat="1" x14ac:dyDescent="0.25"/>
    <row r="992" s="64" customFormat="1" x14ac:dyDescent="0.25"/>
    <row r="993" s="64" customFormat="1" x14ac:dyDescent="0.25"/>
    <row r="994" s="64" customFormat="1" x14ac:dyDescent="0.25"/>
    <row r="995" s="64" customFormat="1" x14ac:dyDescent="0.25"/>
    <row r="996" s="64" customFormat="1" x14ac:dyDescent="0.25"/>
    <row r="997" s="64" customFormat="1" x14ac:dyDescent="0.25"/>
    <row r="998" s="64" customFormat="1" x14ac:dyDescent="0.25"/>
    <row r="999" s="64" customFormat="1" x14ac:dyDescent="0.25"/>
    <row r="1000" s="64" customFormat="1" x14ac:dyDescent="0.25"/>
    <row r="1001" s="64" customFormat="1" x14ac:dyDescent="0.25"/>
    <row r="1002" s="64" customFormat="1" x14ac:dyDescent="0.25"/>
    <row r="1003" s="64" customFormat="1" x14ac:dyDescent="0.25"/>
    <row r="1004" s="64" customFormat="1" x14ac:dyDescent="0.25"/>
    <row r="1005" s="64" customFormat="1" x14ac:dyDescent="0.25"/>
    <row r="1006" s="64" customFormat="1" x14ac:dyDescent="0.25"/>
    <row r="1007" s="64" customFormat="1" x14ac:dyDescent="0.25"/>
    <row r="1008" s="64" customFormat="1" x14ac:dyDescent="0.25"/>
    <row r="1009" s="64" customFormat="1" x14ac:dyDescent="0.25"/>
    <row r="1010" s="64" customFormat="1" x14ac:dyDescent="0.25"/>
    <row r="1011" s="64" customFormat="1" x14ac:dyDescent="0.25"/>
    <row r="1012" s="64" customFormat="1" x14ac:dyDescent="0.25"/>
    <row r="1013" s="64" customFormat="1" x14ac:dyDescent="0.25"/>
    <row r="1014" s="64" customFormat="1" x14ac:dyDescent="0.25"/>
    <row r="1015" s="64" customFormat="1" x14ac:dyDescent="0.25"/>
    <row r="1016" s="64" customFormat="1" x14ac:dyDescent="0.25"/>
    <row r="1017" s="64" customFormat="1" x14ac:dyDescent="0.25"/>
    <row r="1018" s="64" customFormat="1" x14ac:dyDescent="0.25"/>
    <row r="1019" s="64" customFormat="1" x14ac:dyDescent="0.25"/>
    <row r="1020" s="64" customFormat="1" x14ac:dyDescent="0.25"/>
    <row r="1021" s="64" customFormat="1" x14ac:dyDescent="0.25"/>
    <row r="1022" s="64" customFormat="1" x14ac:dyDescent="0.25"/>
    <row r="1023" s="64" customFormat="1" x14ac:dyDescent="0.25"/>
    <row r="1024" s="64" customFormat="1" x14ac:dyDescent="0.25"/>
    <row r="1025" s="64" customFormat="1" x14ac:dyDescent="0.25"/>
    <row r="1026" s="64" customFormat="1" x14ac:dyDescent="0.25"/>
    <row r="1027" s="64" customFormat="1" x14ac:dyDescent="0.25"/>
    <row r="1028" s="64" customFormat="1" x14ac:dyDescent="0.25"/>
    <row r="1029" s="64" customFormat="1" x14ac:dyDescent="0.25"/>
    <row r="1030" s="64" customFormat="1" x14ac:dyDescent="0.25"/>
    <row r="1031" s="64" customFormat="1" x14ac:dyDescent="0.25"/>
    <row r="1032" s="64" customFormat="1" x14ac:dyDescent="0.25"/>
    <row r="1033" s="64" customFormat="1" x14ac:dyDescent="0.25"/>
    <row r="1034" s="64" customFormat="1" x14ac:dyDescent="0.25"/>
    <row r="1035" s="64" customFormat="1" x14ac:dyDescent="0.25"/>
    <row r="1036" s="64" customFormat="1" x14ac:dyDescent="0.25"/>
    <row r="1037" s="64" customFormat="1" x14ac:dyDescent="0.25"/>
    <row r="1038" s="64" customFormat="1" x14ac:dyDescent="0.25"/>
    <row r="1039" s="64" customFormat="1" x14ac:dyDescent="0.25"/>
    <row r="1040" s="64" customFormat="1" x14ac:dyDescent="0.25"/>
    <row r="1041" s="64" customFormat="1" x14ac:dyDescent="0.25"/>
    <row r="1042" s="64" customFormat="1" x14ac:dyDescent="0.25"/>
    <row r="1043" s="64" customFormat="1" x14ac:dyDescent="0.25"/>
    <row r="1044" s="64" customFormat="1" x14ac:dyDescent="0.25"/>
    <row r="1045" s="64" customFormat="1" x14ac:dyDescent="0.25"/>
    <row r="1046" s="64" customFormat="1" x14ac:dyDescent="0.25"/>
    <row r="1047" s="64" customFormat="1" x14ac:dyDescent="0.25"/>
    <row r="1048" s="64" customFormat="1" x14ac:dyDescent="0.25"/>
    <row r="1049" s="64" customFormat="1" x14ac:dyDescent="0.25"/>
    <row r="1050" s="64" customFormat="1" x14ac:dyDescent="0.25"/>
    <row r="1051" s="64" customFormat="1" x14ac:dyDescent="0.25"/>
    <row r="1052" s="64" customFormat="1" x14ac:dyDescent="0.25"/>
    <row r="1053" s="64" customFormat="1" x14ac:dyDescent="0.25"/>
    <row r="1054" s="64" customFormat="1" x14ac:dyDescent="0.25"/>
    <row r="1055" s="64" customFormat="1" x14ac:dyDescent="0.25"/>
    <row r="1056" s="64" customFormat="1" x14ac:dyDescent="0.25"/>
    <row r="1057" s="64" customFormat="1" x14ac:dyDescent="0.25"/>
    <row r="1058" s="64" customFormat="1" x14ac:dyDescent="0.25"/>
    <row r="1059" s="64" customFormat="1" x14ac:dyDescent="0.25"/>
    <row r="1060" s="64" customFormat="1" x14ac:dyDescent="0.25"/>
    <row r="1061" s="64" customFormat="1" x14ac:dyDescent="0.25"/>
    <row r="1062" s="64" customFormat="1" x14ac:dyDescent="0.25"/>
    <row r="1063" s="64" customFormat="1" x14ac:dyDescent="0.25"/>
    <row r="1064" s="64" customFormat="1" x14ac:dyDescent="0.25"/>
    <row r="1065" s="64" customFormat="1" x14ac:dyDescent="0.25"/>
    <row r="1066" s="64" customFormat="1" x14ac:dyDescent="0.25"/>
    <row r="1067" s="64" customFormat="1" x14ac:dyDescent="0.25"/>
    <row r="1068" s="64" customFormat="1" x14ac:dyDescent="0.25"/>
    <row r="1069" s="64" customFormat="1" x14ac:dyDescent="0.25"/>
    <row r="1070" s="64" customFormat="1" x14ac:dyDescent="0.25"/>
    <row r="1071" s="64" customFormat="1" x14ac:dyDescent="0.25"/>
    <row r="1072" s="64" customFormat="1" x14ac:dyDescent="0.25"/>
    <row r="1073" s="64" customFormat="1" x14ac:dyDescent="0.25"/>
    <row r="1074" s="64" customFormat="1" x14ac:dyDescent="0.25"/>
    <row r="1075" s="64" customFormat="1" x14ac:dyDescent="0.25"/>
    <row r="1076" s="64" customFormat="1" x14ac:dyDescent="0.25"/>
    <row r="1077" s="64" customFormat="1" x14ac:dyDescent="0.25"/>
    <row r="1078" s="64" customFormat="1" x14ac:dyDescent="0.25"/>
    <row r="1079" s="64" customFormat="1" x14ac:dyDescent="0.25"/>
    <row r="1080" s="64" customFormat="1" x14ac:dyDescent="0.25"/>
    <row r="1081" s="64" customFormat="1" x14ac:dyDescent="0.25"/>
    <row r="1082" s="64" customFormat="1" x14ac:dyDescent="0.25"/>
    <row r="1083" s="64" customFormat="1" x14ac:dyDescent="0.25"/>
    <row r="1084" s="64" customFormat="1" x14ac:dyDescent="0.25"/>
    <row r="1085" s="64" customFormat="1" x14ac:dyDescent="0.25"/>
    <row r="1086" s="64" customFormat="1" x14ac:dyDescent="0.25"/>
    <row r="1087" s="64" customFormat="1" x14ac:dyDescent="0.25"/>
    <row r="1088" s="64" customFormat="1" x14ac:dyDescent="0.25"/>
    <row r="1089" s="64" customFormat="1" x14ac:dyDescent="0.25"/>
    <row r="1090" s="64" customFormat="1" x14ac:dyDescent="0.25"/>
    <row r="1091" s="64" customFormat="1" x14ac:dyDescent="0.25"/>
    <row r="1092" s="64" customFormat="1" x14ac:dyDescent="0.25"/>
    <row r="1093" s="64" customFormat="1" x14ac:dyDescent="0.25"/>
    <row r="1094" s="64" customFormat="1" x14ac:dyDescent="0.25"/>
    <row r="1095" s="64" customFormat="1" x14ac:dyDescent="0.25"/>
    <row r="1096" s="64" customFormat="1" x14ac:dyDescent="0.25"/>
    <row r="1097" s="64" customFormat="1" x14ac:dyDescent="0.25"/>
    <row r="1098" s="64" customFormat="1" x14ac:dyDescent="0.25"/>
    <row r="1099" s="64" customFormat="1" x14ac:dyDescent="0.25"/>
    <row r="1100" s="64" customFormat="1" x14ac:dyDescent="0.25"/>
    <row r="1101" s="64" customFormat="1" x14ac:dyDescent="0.25"/>
    <row r="1102" s="64" customFormat="1" x14ac:dyDescent="0.25"/>
    <row r="1103" s="64" customFormat="1" x14ac:dyDescent="0.25"/>
    <row r="1104" s="64" customFormat="1" x14ac:dyDescent="0.25"/>
    <row r="1105" s="64" customFormat="1" x14ac:dyDescent="0.25"/>
    <row r="1106" s="64" customFormat="1" x14ac:dyDescent="0.25"/>
    <row r="1107" s="64" customFormat="1" x14ac:dyDescent="0.25"/>
    <row r="1108" s="64" customFormat="1" x14ac:dyDescent="0.25"/>
    <row r="1109" s="64" customFormat="1" x14ac:dyDescent="0.25"/>
    <row r="1110" s="64" customFormat="1" x14ac:dyDescent="0.25"/>
    <row r="1111" s="64" customFormat="1" x14ac:dyDescent="0.25"/>
    <row r="1112" s="64" customFormat="1" x14ac:dyDescent="0.25"/>
    <row r="1113" s="64" customFormat="1" x14ac:dyDescent="0.25"/>
    <row r="1114" s="64" customFormat="1" x14ac:dyDescent="0.25"/>
    <row r="1115" s="64" customFormat="1" x14ac:dyDescent="0.25"/>
    <row r="1116" s="64" customFormat="1" x14ac:dyDescent="0.25"/>
    <row r="1117" s="64" customFormat="1" x14ac:dyDescent="0.25"/>
    <row r="1118" s="64" customFormat="1" x14ac:dyDescent="0.25"/>
    <row r="1119" s="64" customFormat="1" x14ac:dyDescent="0.25"/>
    <row r="1120" s="64" customFormat="1" x14ac:dyDescent="0.25"/>
    <row r="1121" s="64" customFormat="1" x14ac:dyDescent="0.25"/>
    <row r="1122" s="64" customFormat="1" x14ac:dyDescent="0.25"/>
    <row r="1123" s="64" customFormat="1" x14ac:dyDescent="0.25"/>
    <row r="1124" s="64" customFormat="1" x14ac:dyDescent="0.25"/>
    <row r="1125" s="64" customFormat="1" x14ac:dyDescent="0.25"/>
    <row r="1126" s="64" customFormat="1" x14ac:dyDescent="0.25"/>
    <row r="1127" s="64" customFormat="1" x14ac:dyDescent="0.25"/>
    <row r="1128" s="64" customFormat="1" x14ac:dyDescent="0.25"/>
    <row r="1129" s="64" customFormat="1" x14ac:dyDescent="0.25"/>
    <row r="1130" s="64" customFormat="1" x14ac:dyDescent="0.25"/>
    <row r="1131" s="64" customFormat="1" x14ac:dyDescent="0.25"/>
    <row r="1132" s="64" customFormat="1" x14ac:dyDescent="0.25"/>
    <row r="1133" s="64" customFormat="1" x14ac:dyDescent="0.25"/>
    <row r="1134" s="64" customFormat="1" x14ac:dyDescent="0.25"/>
    <row r="1135" s="64" customFormat="1" x14ac:dyDescent="0.25"/>
    <row r="1136" s="64" customFormat="1" x14ac:dyDescent="0.25"/>
    <row r="1137" s="64" customFormat="1" x14ac:dyDescent="0.25"/>
    <row r="1138" s="64" customFormat="1" x14ac:dyDescent="0.25"/>
    <row r="1139" s="64" customFormat="1" x14ac:dyDescent="0.25"/>
    <row r="1140" s="64" customFormat="1" x14ac:dyDescent="0.25"/>
    <row r="1141" s="64" customFormat="1" x14ac:dyDescent="0.25"/>
    <row r="1142" s="64" customFormat="1" x14ac:dyDescent="0.25"/>
    <row r="1143" s="64" customFormat="1" x14ac:dyDescent="0.25"/>
    <row r="1144" s="64" customFormat="1" x14ac:dyDescent="0.25"/>
    <row r="1145" s="64" customFormat="1" x14ac:dyDescent="0.25"/>
    <row r="1146" s="64" customFormat="1" x14ac:dyDescent="0.25"/>
    <row r="1147" s="64" customFormat="1" x14ac:dyDescent="0.25"/>
    <row r="1148" s="64" customFormat="1" x14ac:dyDescent="0.25"/>
    <row r="1149" s="64" customFormat="1" x14ac:dyDescent="0.25"/>
    <row r="1150" s="64" customFormat="1" x14ac:dyDescent="0.25"/>
    <row r="1151" s="64" customFormat="1" x14ac:dyDescent="0.25"/>
    <row r="1152" s="64" customFormat="1" x14ac:dyDescent="0.25"/>
    <row r="1153" s="64" customFormat="1" x14ac:dyDescent="0.25"/>
    <row r="1154" s="64" customFormat="1" x14ac:dyDescent="0.25"/>
    <row r="1155" s="64" customFormat="1" x14ac:dyDescent="0.25"/>
    <row r="1156" s="64" customFormat="1" x14ac:dyDescent="0.25"/>
    <row r="1157" s="64" customFormat="1" x14ac:dyDescent="0.25"/>
    <row r="1158" s="64" customFormat="1" x14ac:dyDescent="0.25"/>
    <row r="1159" s="64" customFormat="1" x14ac:dyDescent="0.25"/>
    <row r="1160" s="64" customFormat="1" x14ac:dyDescent="0.25"/>
    <row r="1161" s="64" customFormat="1" x14ac:dyDescent="0.25"/>
    <row r="1162" s="64" customFormat="1" x14ac:dyDescent="0.25"/>
    <row r="1163" s="64" customFormat="1" x14ac:dyDescent="0.25"/>
    <row r="1164" s="64" customFormat="1" x14ac:dyDescent="0.25"/>
    <row r="1165" s="64" customFormat="1" x14ac:dyDescent="0.25"/>
    <row r="1166" s="64" customFormat="1" x14ac:dyDescent="0.25"/>
    <row r="1167" s="64" customFormat="1" x14ac:dyDescent="0.25"/>
    <row r="1168" s="64" customFormat="1" x14ac:dyDescent="0.25"/>
    <row r="1169" s="64" customFormat="1" x14ac:dyDescent="0.25"/>
    <row r="1170" s="64" customFormat="1" x14ac:dyDescent="0.25"/>
    <row r="1171" s="64" customFormat="1" x14ac:dyDescent="0.25"/>
    <row r="1172" s="64" customFormat="1" x14ac:dyDescent="0.25"/>
    <row r="1173" s="64" customFormat="1" x14ac:dyDescent="0.25"/>
    <row r="1174" s="64" customFormat="1" x14ac:dyDescent="0.25"/>
    <row r="1175" s="64" customFormat="1" x14ac:dyDescent="0.25"/>
    <row r="1176" s="64" customFormat="1" x14ac:dyDescent="0.25"/>
    <row r="1177" s="64" customFormat="1" x14ac:dyDescent="0.25"/>
    <row r="1178" s="64" customFormat="1" x14ac:dyDescent="0.25"/>
    <row r="1179" s="64" customFormat="1" x14ac:dyDescent="0.25"/>
    <row r="1180" s="64" customFormat="1" x14ac:dyDescent="0.25"/>
    <row r="1181" s="64" customFormat="1" x14ac:dyDescent="0.25"/>
    <row r="1182" s="64" customFormat="1" x14ac:dyDescent="0.25"/>
    <row r="1183" s="64" customFormat="1" x14ac:dyDescent="0.25"/>
    <row r="1184" s="64" customFormat="1" x14ac:dyDescent="0.25"/>
    <row r="1185" s="64" customFormat="1" x14ac:dyDescent="0.25"/>
    <row r="1186" s="64" customFormat="1" x14ac:dyDescent="0.25"/>
    <row r="1187" s="64" customFormat="1" x14ac:dyDescent="0.25"/>
    <row r="1188" s="64" customFormat="1" x14ac:dyDescent="0.25"/>
    <row r="1189" s="64" customFormat="1" x14ac:dyDescent="0.25"/>
    <row r="1190" s="64" customFormat="1" x14ac:dyDescent="0.25"/>
    <row r="1191" s="64" customFormat="1" x14ac:dyDescent="0.25"/>
    <row r="1192" s="64" customFormat="1" x14ac:dyDescent="0.25"/>
    <row r="1193" s="64" customFormat="1" x14ac:dyDescent="0.25"/>
    <row r="1194" s="64" customFormat="1" x14ac:dyDescent="0.25"/>
    <row r="1195" s="64" customFormat="1" x14ac:dyDescent="0.25"/>
    <row r="1196" s="64" customFormat="1" x14ac:dyDescent="0.25"/>
    <row r="1197" s="64" customFormat="1" x14ac:dyDescent="0.25"/>
    <row r="1198" s="64" customFormat="1" x14ac:dyDescent="0.25"/>
    <row r="1199" s="64" customFormat="1" x14ac:dyDescent="0.25"/>
    <row r="1200" s="64" customFormat="1" x14ac:dyDescent="0.25"/>
    <row r="1201" s="64" customFormat="1" x14ac:dyDescent="0.25"/>
    <row r="1202" s="64" customFormat="1" x14ac:dyDescent="0.25"/>
    <row r="1203" s="64" customFormat="1" x14ac:dyDescent="0.25"/>
    <row r="1204" s="64" customFormat="1" x14ac:dyDescent="0.25"/>
    <row r="1205" s="64" customFormat="1" x14ac:dyDescent="0.25"/>
    <row r="1206" s="64" customFormat="1" x14ac:dyDescent="0.25"/>
    <row r="1207" s="64" customFormat="1" x14ac:dyDescent="0.25"/>
    <row r="1208" s="64" customFormat="1" x14ac:dyDescent="0.25"/>
    <row r="1209" s="64" customFormat="1" x14ac:dyDescent="0.25"/>
    <row r="1210" s="64" customFormat="1" x14ac:dyDescent="0.25"/>
    <row r="1211" s="64" customFormat="1" x14ac:dyDescent="0.25"/>
    <row r="1212" s="64" customFormat="1" x14ac:dyDescent="0.25"/>
    <row r="1213" s="64" customFormat="1" x14ac:dyDescent="0.25"/>
    <row r="1214" s="64" customFormat="1" x14ac:dyDescent="0.25"/>
    <row r="1215" s="64" customFormat="1" x14ac:dyDescent="0.25"/>
    <row r="1216" s="64" customFormat="1" x14ac:dyDescent="0.25"/>
    <row r="1217" s="64" customFormat="1" x14ac:dyDescent="0.25"/>
    <row r="1218" s="64" customFormat="1" x14ac:dyDescent="0.25"/>
    <row r="1219" s="64" customFormat="1" x14ac:dyDescent="0.25"/>
    <row r="1220" s="64" customFormat="1" x14ac:dyDescent="0.25"/>
    <row r="1221" s="64" customFormat="1" x14ac:dyDescent="0.25"/>
    <row r="1222" s="64" customFormat="1" x14ac:dyDescent="0.25"/>
    <row r="1223" s="64" customFormat="1" x14ac:dyDescent="0.25"/>
    <row r="1224" s="64" customFormat="1" x14ac:dyDescent="0.25"/>
    <row r="1225" s="64" customFormat="1" x14ac:dyDescent="0.25"/>
    <row r="1226" s="64" customFormat="1" x14ac:dyDescent="0.25"/>
    <row r="1227" s="64" customFormat="1" x14ac:dyDescent="0.25"/>
    <row r="1228" s="64" customFormat="1" x14ac:dyDescent="0.25"/>
    <row r="1229" s="64" customFormat="1" x14ac:dyDescent="0.25"/>
    <row r="1230" s="64" customFormat="1" x14ac:dyDescent="0.25"/>
    <row r="1231" s="64" customFormat="1" x14ac:dyDescent="0.25"/>
    <row r="1232" s="64" customFormat="1" x14ac:dyDescent="0.25"/>
    <row r="1233" s="64" customFormat="1" x14ac:dyDescent="0.25"/>
    <row r="1234" s="64" customFormat="1" x14ac:dyDescent="0.25"/>
    <row r="1235" s="64" customFormat="1" x14ac:dyDescent="0.25"/>
    <row r="1236" s="64" customFormat="1" x14ac:dyDescent="0.25"/>
    <row r="1237" s="64" customFormat="1" x14ac:dyDescent="0.25"/>
    <row r="1238" s="64" customFormat="1" x14ac:dyDescent="0.25"/>
    <row r="1239" s="64" customFormat="1" x14ac:dyDescent="0.25"/>
    <row r="1240" s="64" customFormat="1" x14ac:dyDescent="0.25"/>
    <row r="1241" s="64" customFormat="1" x14ac:dyDescent="0.25"/>
    <row r="1242" s="64" customFormat="1" x14ac:dyDescent="0.25"/>
    <row r="1243" s="64" customFormat="1" x14ac:dyDescent="0.25"/>
    <row r="1244" s="64" customFormat="1" x14ac:dyDescent="0.25"/>
    <row r="1245" s="64" customFormat="1" x14ac:dyDescent="0.25"/>
    <row r="1246" s="64" customFormat="1" x14ac:dyDescent="0.25"/>
    <row r="1247" s="64" customFormat="1" x14ac:dyDescent="0.25"/>
    <row r="1248" s="64" customFormat="1" x14ac:dyDescent="0.25"/>
    <row r="1249" s="64" customFormat="1" x14ac:dyDescent="0.25"/>
    <row r="1250" s="64" customFormat="1" x14ac:dyDescent="0.25"/>
    <row r="1251" s="64" customFormat="1" x14ac:dyDescent="0.25"/>
    <row r="1252" s="64" customFormat="1" x14ac:dyDescent="0.25"/>
    <row r="1253" s="64" customFormat="1" x14ac:dyDescent="0.25"/>
    <row r="1254" s="64" customFormat="1" x14ac:dyDescent="0.25"/>
    <row r="1255" s="64" customFormat="1" x14ac:dyDescent="0.25"/>
    <row r="1256" s="64" customFormat="1" x14ac:dyDescent="0.25"/>
    <row r="1257" s="64" customFormat="1" x14ac:dyDescent="0.25"/>
    <row r="1258" s="64" customFormat="1" x14ac:dyDescent="0.25"/>
    <row r="1259" s="64" customFormat="1" x14ac:dyDescent="0.25"/>
    <row r="1260" s="64" customFormat="1" x14ac:dyDescent="0.25"/>
    <row r="1261" s="64" customFormat="1" x14ac:dyDescent="0.25"/>
    <row r="1262" s="64" customFormat="1" x14ac:dyDescent="0.25"/>
    <row r="1263" s="64" customFormat="1" x14ac:dyDescent="0.25"/>
    <row r="1264" s="64" customFormat="1" x14ac:dyDescent="0.25"/>
    <row r="1265" s="64" customFormat="1" x14ac:dyDescent="0.25"/>
    <row r="1266" s="64" customFormat="1" x14ac:dyDescent="0.25"/>
    <row r="1267" s="64" customFormat="1" x14ac:dyDescent="0.25"/>
    <row r="1268" s="64" customFormat="1" x14ac:dyDescent="0.25"/>
    <row r="1269" s="64" customFormat="1" x14ac:dyDescent="0.25"/>
    <row r="1270" s="64" customFormat="1" x14ac:dyDescent="0.25"/>
    <row r="1271" s="64" customFormat="1" x14ac:dyDescent="0.25"/>
    <row r="1272" s="64" customFormat="1" x14ac:dyDescent="0.25"/>
    <row r="1273" s="64" customFormat="1" x14ac:dyDescent="0.25"/>
    <row r="1274" s="64" customFormat="1" x14ac:dyDescent="0.25"/>
    <row r="1275" s="64" customFormat="1" x14ac:dyDescent="0.25"/>
    <row r="1276" s="64" customFormat="1" x14ac:dyDescent="0.25"/>
    <row r="1277" s="64" customFormat="1" x14ac:dyDescent="0.25"/>
    <row r="1278" s="64" customFormat="1" x14ac:dyDescent="0.25"/>
    <row r="1279" s="64" customFormat="1" x14ac:dyDescent="0.25"/>
    <row r="1280" s="64" customFormat="1" x14ac:dyDescent="0.25"/>
    <row r="1281" s="64" customFormat="1" x14ac:dyDescent="0.25"/>
    <row r="1282" s="64" customFormat="1" x14ac:dyDescent="0.25"/>
    <row r="1283" s="64" customFormat="1" x14ac:dyDescent="0.25"/>
    <row r="1284" s="64" customFormat="1" x14ac:dyDescent="0.25"/>
    <row r="1285" s="64" customFormat="1" x14ac:dyDescent="0.25"/>
    <row r="1286" s="64" customFormat="1" x14ac:dyDescent="0.25"/>
    <row r="1287" s="64" customFormat="1" x14ac:dyDescent="0.25"/>
    <row r="1288" s="64" customFormat="1" x14ac:dyDescent="0.25"/>
    <row r="1289" s="64" customFormat="1" x14ac:dyDescent="0.25"/>
    <row r="1290" s="64" customFormat="1" x14ac:dyDescent="0.25"/>
    <row r="1291" s="64" customFormat="1" x14ac:dyDescent="0.25"/>
    <row r="1292" s="64" customFormat="1" x14ac:dyDescent="0.25"/>
    <row r="1293" s="64" customFormat="1" x14ac:dyDescent="0.25"/>
    <row r="1294" s="64" customFormat="1" x14ac:dyDescent="0.25"/>
    <row r="1295" s="64" customFormat="1" x14ac:dyDescent="0.25"/>
    <row r="1296" s="64" customFormat="1" x14ac:dyDescent="0.25"/>
    <row r="1297" s="64" customFormat="1" x14ac:dyDescent="0.25"/>
    <row r="1298" s="64" customFormat="1" x14ac:dyDescent="0.25"/>
    <row r="1299" s="64" customFormat="1" x14ac:dyDescent="0.25"/>
    <row r="1300" s="64" customFormat="1" x14ac:dyDescent="0.25"/>
    <row r="1301" s="64" customFormat="1" x14ac:dyDescent="0.25"/>
    <row r="1302" s="64" customFormat="1" x14ac:dyDescent="0.25"/>
    <row r="1303" s="64" customFormat="1" x14ac:dyDescent="0.25"/>
    <row r="1304" s="64" customFormat="1" x14ac:dyDescent="0.25"/>
    <row r="1305" s="64" customFormat="1" x14ac:dyDescent="0.25"/>
    <row r="1306" s="64" customFormat="1" x14ac:dyDescent="0.25"/>
    <row r="1307" s="64" customFormat="1" x14ac:dyDescent="0.25"/>
    <row r="1308" s="64" customFormat="1" x14ac:dyDescent="0.25"/>
    <row r="1309" s="64" customFormat="1" x14ac:dyDescent="0.25"/>
    <row r="1310" s="64" customFormat="1" x14ac:dyDescent="0.25"/>
    <row r="1311" s="64" customFormat="1" x14ac:dyDescent="0.25"/>
    <row r="1312" s="64" customFormat="1" x14ac:dyDescent="0.25"/>
    <row r="1313" s="64" customFormat="1" x14ac:dyDescent="0.25"/>
    <row r="1314" s="64" customFormat="1" x14ac:dyDescent="0.25"/>
    <row r="1315" s="64" customFormat="1" x14ac:dyDescent="0.25"/>
    <row r="1316" s="64" customFormat="1" x14ac:dyDescent="0.25"/>
    <row r="1317" s="64" customFormat="1" x14ac:dyDescent="0.25"/>
    <row r="1318" s="64" customFormat="1" x14ac:dyDescent="0.25"/>
    <row r="1319" s="64" customFormat="1" x14ac:dyDescent="0.25"/>
    <row r="1320" s="64" customFormat="1" x14ac:dyDescent="0.25"/>
    <row r="1321" s="64" customFormat="1" x14ac:dyDescent="0.25"/>
    <row r="1322" s="64" customFormat="1" x14ac:dyDescent="0.25"/>
    <row r="1323" s="64" customFormat="1" x14ac:dyDescent="0.25"/>
    <row r="1324" s="64" customFormat="1" x14ac:dyDescent="0.25"/>
    <row r="1325" s="64" customFormat="1" x14ac:dyDescent="0.25"/>
    <row r="1326" s="64" customFormat="1" x14ac:dyDescent="0.25"/>
    <row r="1327" s="64" customFormat="1" x14ac:dyDescent="0.25"/>
    <row r="1328" s="64" customFormat="1" x14ac:dyDescent="0.25"/>
    <row r="1329" s="64" customFormat="1" x14ac:dyDescent="0.25"/>
    <row r="1330" s="64" customFormat="1" x14ac:dyDescent="0.25"/>
    <row r="1331" s="64" customFormat="1" x14ac:dyDescent="0.25"/>
    <row r="1332" s="64" customFormat="1" x14ac:dyDescent="0.25"/>
    <row r="1333" s="64" customFormat="1" x14ac:dyDescent="0.25"/>
    <row r="1334" s="64" customFormat="1" x14ac:dyDescent="0.25"/>
    <row r="1335" s="64" customFormat="1" x14ac:dyDescent="0.25"/>
    <row r="1336" s="64" customFormat="1" x14ac:dyDescent="0.25"/>
    <row r="1337" s="64" customFormat="1" x14ac:dyDescent="0.25"/>
    <row r="1338" s="64" customFormat="1" x14ac:dyDescent="0.25"/>
    <row r="1339" s="64" customFormat="1" x14ac:dyDescent="0.25"/>
    <row r="1340" s="64" customFormat="1" x14ac:dyDescent="0.25"/>
    <row r="1341" s="64" customFormat="1" x14ac:dyDescent="0.25"/>
    <row r="1342" s="64" customFormat="1" x14ac:dyDescent="0.25"/>
    <row r="1343" s="64" customFormat="1" x14ac:dyDescent="0.25"/>
    <row r="1344" s="64" customFormat="1" x14ac:dyDescent="0.25"/>
    <row r="1345" s="64" customFormat="1" x14ac:dyDescent="0.25"/>
    <row r="1346" s="64" customFormat="1" x14ac:dyDescent="0.25"/>
    <row r="1347" s="64" customFormat="1" x14ac:dyDescent="0.25"/>
    <row r="1348" s="64" customFormat="1" x14ac:dyDescent="0.25"/>
    <row r="1349" s="64" customFormat="1" x14ac:dyDescent="0.25"/>
    <row r="1350" s="64" customFormat="1" x14ac:dyDescent="0.25"/>
    <row r="1351" s="64" customFormat="1" x14ac:dyDescent="0.25"/>
    <row r="1352" s="64" customFormat="1" x14ac:dyDescent="0.25"/>
    <row r="1353" s="64" customFormat="1" x14ac:dyDescent="0.25"/>
    <row r="1354" s="64" customFormat="1" x14ac:dyDescent="0.25"/>
    <row r="1355" s="64" customFormat="1" x14ac:dyDescent="0.25"/>
    <row r="1356" s="64" customFormat="1" x14ac:dyDescent="0.25"/>
    <row r="1357" s="64" customFormat="1" x14ac:dyDescent="0.25"/>
    <row r="1358" s="64" customFormat="1" x14ac:dyDescent="0.25"/>
    <row r="1359" s="64" customFormat="1" x14ac:dyDescent="0.25"/>
    <row r="1360" s="64" customFormat="1" x14ac:dyDescent="0.25"/>
    <row r="1361" s="64" customFormat="1" x14ac:dyDescent="0.25"/>
    <row r="1362" s="64" customFormat="1" x14ac:dyDescent="0.25"/>
    <row r="1363" s="64" customFormat="1" x14ac:dyDescent="0.25"/>
    <row r="1364" s="64" customFormat="1" x14ac:dyDescent="0.25"/>
    <row r="1365" s="64" customFormat="1" x14ac:dyDescent="0.25"/>
    <row r="1366" s="64" customFormat="1" x14ac:dyDescent="0.25"/>
    <row r="1367" s="64" customFormat="1" x14ac:dyDescent="0.25"/>
    <row r="1368" s="64" customFormat="1" x14ac:dyDescent="0.25"/>
    <row r="1369" s="64" customFormat="1" x14ac:dyDescent="0.25"/>
    <row r="1370" s="64" customFormat="1" x14ac:dyDescent="0.25"/>
    <row r="1371" s="64" customFormat="1" x14ac:dyDescent="0.25"/>
    <row r="1372" s="64" customFormat="1" x14ac:dyDescent="0.25"/>
    <row r="1373" s="64" customFormat="1" x14ac:dyDescent="0.25"/>
    <row r="1374" s="64" customFormat="1" x14ac:dyDescent="0.25"/>
    <row r="1375" s="64" customFormat="1" x14ac:dyDescent="0.25"/>
    <row r="1376" s="64" customFormat="1" x14ac:dyDescent="0.25"/>
    <row r="1377" s="64" customFormat="1" x14ac:dyDescent="0.25"/>
    <row r="1378" s="64" customFormat="1" x14ac:dyDescent="0.25"/>
    <row r="1379" s="64" customFormat="1" x14ac:dyDescent="0.25"/>
    <row r="1380" s="64" customFormat="1" x14ac:dyDescent="0.25"/>
    <row r="1381" s="64" customFormat="1" x14ac:dyDescent="0.25"/>
    <row r="1382" s="64" customFormat="1" x14ac:dyDescent="0.25"/>
    <row r="1383" s="64" customFormat="1" x14ac:dyDescent="0.25"/>
    <row r="1384" s="64" customFormat="1" x14ac:dyDescent="0.25"/>
    <row r="1385" s="64" customFormat="1" x14ac:dyDescent="0.25"/>
    <row r="1386" s="64" customFormat="1" x14ac:dyDescent="0.25"/>
    <row r="1387" s="64" customFormat="1" x14ac:dyDescent="0.25"/>
    <row r="1388" s="64" customFormat="1" x14ac:dyDescent="0.25"/>
    <row r="1389" s="64" customFormat="1" x14ac:dyDescent="0.25"/>
    <row r="1390" s="64" customFormat="1" x14ac:dyDescent="0.25"/>
    <row r="1391" s="64" customFormat="1" x14ac:dyDescent="0.25"/>
    <row r="1392" s="64" customFormat="1" x14ac:dyDescent="0.25"/>
    <row r="1393" s="64" customFormat="1" x14ac:dyDescent="0.25"/>
    <row r="1394" s="64" customFormat="1" x14ac:dyDescent="0.25"/>
    <row r="1395" s="64" customFormat="1" x14ac:dyDescent="0.25"/>
    <row r="1396" s="64" customFormat="1" x14ac:dyDescent="0.25"/>
    <row r="1397" s="64" customFormat="1" x14ac:dyDescent="0.25"/>
    <row r="1398" s="64" customFormat="1" x14ac:dyDescent="0.25"/>
    <row r="1399" s="64" customFormat="1" x14ac:dyDescent="0.25"/>
    <row r="1400" s="64" customFormat="1" x14ac:dyDescent="0.25"/>
    <row r="1401" s="64" customFormat="1" x14ac:dyDescent="0.25"/>
    <row r="1402" s="64" customFormat="1" x14ac:dyDescent="0.25"/>
    <row r="1403" s="64" customFormat="1" x14ac:dyDescent="0.25"/>
    <row r="1404" s="64" customFormat="1" x14ac:dyDescent="0.25"/>
    <row r="1405" s="64" customFormat="1" x14ac:dyDescent="0.25"/>
    <row r="1406" s="64" customFormat="1" x14ac:dyDescent="0.25"/>
    <row r="1407" s="64" customFormat="1" x14ac:dyDescent="0.25"/>
    <row r="1408" s="64" customFormat="1" x14ac:dyDescent="0.25"/>
    <row r="1409" s="64" customFormat="1" x14ac:dyDescent="0.25"/>
    <row r="1410" s="64" customFormat="1" x14ac:dyDescent="0.25"/>
    <row r="1411" s="64" customFormat="1" x14ac:dyDescent="0.25"/>
    <row r="1412" s="64" customFormat="1" x14ac:dyDescent="0.25"/>
    <row r="1413" s="64" customFormat="1" x14ac:dyDescent="0.25"/>
    <row r="1414" s="64" customFormat="1" x14ac:dyDescent="0.25"/>
    <row r="1415" s="64" customFormat="1" x14ac:dyDescent="0.25"/>
    <row r="1416" s="64" customFormat="1" x14ac:dyDescent="0.25"/>
    <row r="1417" s="64" customFormat="1" x14ac:dyDescent="0.25"/>
    <row r="1418" s="64" customFormat="1" x14ac:dyDescent="0.25"/>
    <row r="1419" s="64" customFormat="1" x14ac:dyDescent="0.25"/>
    <row r="1420" s="64" customFormat="1" x14ac:dyDescent="0.25"/>
    <row r="1421" s="64" customFormat="1" x14ac:dyDescent="0.25"/>
    <row r="1422" s="64" customFormat="1" x14ac:dyDescent="0.25"/>
    <row r="1423" s="64" customFormat="1" x14ac:dyDescent="0.25"/>
    <row r="1424" s="64" customFormat="1" x14ac:dyDescent="0.25"/>
    <row r="1425" s="64" customFormat="1" x14ac:dyDescent="0.25"/>
    <row r="1426" s="64" customFormat="1" x14ac:dyDescent="0.25"/>
    <row r="1427" s="64" customFormat="1" x14ac:dyDescent="0.25"/>
    <row r="1428" s="64" customFormat="1" x14ac:dyDescent="0.25"/>
    <row r="1429" s="64" customFormat="1" x14ac:dyDescent="0.25"/>
    <row r="1430" s="64" customFormat="1" x14ac:dyDescent="0.25"/>
    <row r="1431" s="64" customFormat="1" x14ac:dyDescent="0.25"/>
    <row r="1432" s="64" customFormat="1" x14ac:dyDescent="0.25"/>
    <row r="1433" s="64" customFormat="1" x14ac:dyDescent="0.25"/>
    <row r="1434" s="64" customFormat="1" x14ac:dyDescent="0.25"/>
    <row r="1435" s="64" customFormat="1" x14ac:dyDescent="0.25"/>
    <row r="1436" s="64" customFormat="1" x14ac:dyDescent="0.25"/>
    <row r="1437" s="64" customFormat="1" x14ac:dyDescent="0.25"/>
    <row r="1438" s="64" customFormat="1" x14ac:dyDescent="0.25"/>
    <row r="1439" s="64" customFormat="1" x14ac:dyDescent="0.25"/>
    <row r="1440" s="64" customFormat="1" x14ac:dyDescent="0.25"/>
    <row r="1441" s="64" customFormat="1" x14ac:dyDescent="0.25"/>
    <row r="1442" s="64" customFormat="1" x14ac:dyDescent="0.25"/>
    <row r="1443" s="64" customFormat="1" x14ac:dyDescent="0.25"/>
    <row r="1444" s="64" customFormat="1" x14ac:dyDescent="0.25"/>
    <row r="1445" s="64" customFormat="1" x14ac:dyDescent="0.25"/>
    <row r="1446" s="64" customFormat="1" x14ac:dyDescent="0.25"/>
    <row r="1447" s="64" customFormat="1" x14ac:dyDescent="0.25"/>
    <row r="1448" s="64" customFormat="1" x14ac:dyDescent="0.25"/>
    <row r="1449" s="64" customFormat="1" x14ac:dyDescent="0.25"/>
    <row r="1450" s="64" customFormat="1" x14ac:dyDescent="0.25"/>
    <row r="1451" s="64" customFormat="1" x14ac:dyDescent="0.25"/>
    <row r="1452" s="64" customFormat="1" x14ac:dyDescent="0.25"/>
    <row r="1453" s="64" customFormat="1" x14ac:dyDescent="0.25"/>
    <row r="1454" s="64" customFormat="1" x14ac:dyDescent="0.25"/>
    <row r="1455" s="64" customFormat="1" x14ac:dyDescent="0.25"/>
    <row r="1456" s="64" customFormat="1" x14ac:dyDescent="0.25"/>
    <row r="1457" s="64" customFormat="1" x14ac:dyDescent="0.25"/>
    <row r="1458" s="64" customFormat="1" x14ac:dyDescent="0.25"/>
    <row r="1459" s="64" customFormat="1" x14ac:dyDescent="0.25"/>
    <row r="1460" s="64" customFormat="1" x14ac:dyDescent="0.25"/>
    <row r="1461" s="64" customFormat="1" x14ac:dyDescent="0.25"/>
    <row r="1462" s="64" customFormat="1" x14ac:dyDescent="0.25"/>
    <row r="1463" s="64" customFormat="1" x14ac:dyDescent="0.25"/>
    <row r="1464" s="64" customFormat="1" x14ac:dyDescent="0.25"/>
    <row r="1465" s="64" customFormat="1" x14ac:dyDescent="0.25"/>
    <row r="1466" s="64" customFormat="1" x14ac:dyDescent="0.25"/>
    <row r="1467" s="64" customFormat="1" x14ac:dyDescent="0.25"/>
    <row r="1468" s="64" customFormat="1" x14ac:dyDescent="0.25"/>
    <row r="1469" s="64" customFormat="1" x14ac:dyDescent="0.25"/>
    <row r="1470" s="64" customFormat="1" x14ac:dyDescent="0.25"/>
    <row r="1471" s="64" customFormat="1" x14ac:dyDescent="0.25"/>
    <row r="1472" s="64" customFormat="1" x14ac:dyDescent="0.25"/>
    <row r="1473" s="64" customFormat="1" x14ac:dyDescent="0.25"/>
    <row r="1474" s="64" customFormat="1" x14ac:dyDescent="0.25"/>
    <row r="1475" s="64" customFormat="1" x14ac:dyDescent="0.25"/>
    <row r="1476" s="64" customFormat="1" x14ac:dyDescent="0.25"/>
    <row r="1477" s="64" customFormat="1" x14ac:dyDescent="0.25"/>
    <row r="1478" s="64" customFormat="1" x14ac:dyDescent="0.25"/>
    <row r="1479" s="64" customFormat="1" x14ac:dyDescent="0.25"/>
    <row r="1480" s="64" customFormat="1" x14ac:dyDescent="0.25"/>
    <row r="1481" s="64" customFormat="1" x14ac:dyDescent="0.25"/>
    <row r="1482" s="64" customFormat="1" x14ac:dyDescent="0.25"/>
    <row r="1483" s="64" customFormat="1" x14ac:dyDescent="0.25"/>
    <row r="1484" s="64" customFormat="1" x14ac:dyDescent="0.25"/>
    <row r="1485" s="64" customFormat="1" x14ac:dyDescent="0.25"/>
    <row r="1486" s="64" customFormat="1" x14ac:dyDescent="0.25"/>
    <row r="1487" s="64" customFormat="1" x14ac:dyDescent="0.25"/>
    <row r="1488" s="64" customFormat="1" x14ac:dyDescent="0.25"/>
    <row r="1489" s="64" customFormat="1" x14ac:dyDescent="0.25"/>
    <row r="1490" s="64" customFormat="1" x14ac:dyDescent="0.25"/>
    <row r="1491" s="64" customFormat="1" x14ac:dyDescent="0.25"/>
    <row r="1492" s="64" customFormat="1" x14ac:dyDescent="0.25"/>
    <row r="1493" s="64" customFormat="1" x14ac:dyDescent="0.25"/>
    <row r="1494" s="64" customFormat="1" x14ac:dyDescent="0.25"/>
    <row r="1495" s="64" customFormat="1" x14ac:dyDescent="0.25"/>
    <row r="1496" s="64" customFormat="1" x14ac:dyDescent="0.25"/>
    <row r="1497" s="64" customFormat="1" x14ac:dyDescent="0.25"/>
    <row r="1498" s="64" customFormat="1" x14ac:dyDescent="0.25"/>
    <row r="1499" s="64" customFormat="1" x14ac:dyDescent="0.25"/>
    <row r="1500" s="64" customFormat="1" x14ac:dyDescent="0.25"/>
    <row r="1501" s="64" customFormat="1" x14ac:dyDescent="0.25"/>
    <row r="1502" s="64" customFormat="1" x14ac:dyDescent="0.25"/>
    <row r="1503" s="64" customFormat="1" x14ac:dyDescent="0.25"/>
    <row r="1504" s="64" customFormat="1" x14ac:dyDescent="0.25"/>
    <row r="1505" s="64" customFormat="1" x14ac:dyDescent="0.25"/>
    <row r="1506" s="64" customFormat="1" x14ac:dyDescent="0.25"/>
    <row r="1507" s="64" customFormat="1" x14ac:dyDescent="0.25"/>
    <row r="1508" s="64" customFormat="1" x14ac:dyDescent="0.25"/>
    <row r="1509" s="64" customFormat="1" x14ac:dyDescent="0.25"/>
    <row r="1510" s="64" customFormat="1" x14ac:dyDescent="0.25"/>
    <row r="1511" s="64" customFormat="1" x14ac:dyDescent="0.25"/>
    <row r="1512" s="64" customFormat="1" x14ac:dyDescent="0.25"/>
    <row r="1513" s="64" customFormat="1" x14ac:dyDescent="0.25"/>
    <row r="1514" s="64" customFormat="1" x14ac:dyDescent="0.25"/>
    <row r="1515" s="64" customFormat="1" x14ac:dyDescent="0.25"/>
    <row r="1516" s="64" customFormat="1" x14ac:dyDescent="0.25"/>
    <row r="1517" s="64" customFormat="1" x14ac:dyDescent="0.25"/>
    <row r="1518" s="64" customFormat="1" x14ac:dyDescent="0.25"/>
    <row r="1519" s="64" customFormat="1" x14ac:dyDescent="0.25"/>
    <row r="1520" s="64" customFormat="1" x14ac:dyDescent="0.25"/>
    <row r="1521" s="64" customFormat="1" x14ac:dyDescent="0.25"/>
    <row r="1522" s="64" customFormat="1" x14ac:dyDescent="0.25"/>
    <row r="1523" s="64" customFormat="1" x14ac:dyDescent="0.25"/>
    <row r="1524" s="64" customFormat="1" x14ac:dyDescent="0.25"/>
    <row r="1525" s="64" customFormat="1" x14ac:dyDescent="0.25"/>
    <row r="1526" s="64" customFormat="1" x14ac:dyDescent="0.25"/>
    <row r="1527" s="64" customFormat="1" x14ac:dyDescent="0.25"/>
    <row r="1528" s="64" customFormat="1" x14ac:dyDescent="0.25"/>
    <row r="1529" s="64" customFormat="1" x14ac:dyDescent="0.25"/>
    <row r="1530" s="64" customFormat="1" x14ac:dyDescent="0.25"/>
    <row r="1531" s="64" customFormat="1" x14ac:dyDescent="0.25"/>
    <row r="1532" s="64" customFormat="1" x14ac:dyDescent="0.25"/>
    <row r="1533" s="64" customFormat="1" x14ac:dyDescent="0.25"/>
    <row r="1534" s="64" customFormat="1" x14ac:dyDescent="0.25"/>
    <row r="1535" s="64" customFormat="1" x14ac:dyDescent="0.25"/>
    <row r="1536" s="64" customFormat="1" x14ac:dyDescent="0.25"/>
    <row r="1537" s="64" customFormat="1" x14ac:dyDescent="0.25"/>
    <row r="1538" s="64" customFormat="1" x14ac:dyDescent="0.25"/>
    <row r="1539" s="64" customFormat="1" x14ac:dyDescent="0.25"/>
    <row r="1540" s="64" customFormat="1" x14ac:dyDescent="0.25"/>
    <row r="1541" s="64" customFormat="1" x14ac:dyDescent="0.25"/>
    <row r="1542" s="64" customFormat="1" x14ac:dyDescent="0.25"/>
    <row r="1543" s="64" customFormat="1" x14ac:dyDescent="0.25"/>
    <row r="1544" s="64" customFormat="1" x14ac:dyDescent="0.25"/>
    <row r="1545" s="64" customFormat="1" x14ac:dyDescent="0.25"/>
    <row r="1546" s="64" customFormat="1" x14ac:dyDescent="0.25"/>
    <row r="1547" s="64" customFormat="1" x14ac:dyDescent="0.25"/>
    <row r="1548" s="64" customFormat="1" x14ac:dyDescent="0.25"/>
    <row r="1549" s="64" customFormat="1" x14ac:dyDescent="0.25"/>
    <row r="1550" s="64" customFormat="1" x14ac:dyDescent="0.25"/>
    <row r="1551" s="64" customFormat="1" x14ac:dyDescent="0.25"/>
    <row r="1552" s="64" customFormat="1" x14ac:dyDescent="0.25"/>
    <row r="1553" s="64" customFormat="1" x14ac:dyDescent="0.25"/>
    <row r="1554" s="64" customFormat="1" x14ac:dyDescent="0.25"/>
    <row r="1555" s="64" customFormat="1" x14ac:dyDescent="0.25"/>
    <row r="1556" s="64" customFormat="1" x14ac:dyDescent="0.25"/>
    <row r="1557" s="64" customFormat="1" x14ac:dyDescent="0.25"/>
    <row r="1558" s="64" customFormat="1" x14ac:dyDescent="0.25"/>
    <row r="1559" s="64" customFormat="1" x14ac:dyDescent="0.25"/>
    <row r="1560" s="64" customFormat="1" x14ac:dyDescent="0.25"/>
    <row r="1561" s="64" customFormat="1" x14ac:dyDescent="0.25"/>
    <row r="1562" s="64" customFormat="1" x14ac:dyDescent="0.25"/>
    <row r="1563" s="64" customFormat="1" x14ac:dyDescent="0.25"/>
    <row r="1564" s="64" customFormat="1" x14ac:dyDescent="0.25"/>
    <row r="1565" s="64" customFormat="1" x14ac:dyDescent="0.25"/>
    <row r="1566" s="64" customFormat="1" x14ac:dyDescent="0.25"/>
    <row r="1567" s="64" customFormat="1" x14ac:dyDescent="0.25"/>
    <row r="1568" s="64" customFormat="1" x14ac:dyDescent="0.25"/>
    <row r="1569" s="64" customFormat="1" x14ac:dyDescent="0.25"/>
    <row r="1570" s="64" customFormat="1" x14ac:dyDescent="0.25"/>
    <row r="1571" s="64" customFormat="1" x14ac:dyDescent="0.25"/>
    <row r="1572" s="64" customFormat="1" x14ac:dyDescent="0.25"/>
    <row r="1573" s="64" customFormat="1" x14ac:dyDescent="0.25"/>
    <row r="1574" s="64" customFormat="1" x14ac:dyDescent="0.25"/>
    <row r="1575" s="64" customFormat="1" x14ac:dyDescent="0.25"/>
    <row r="1576" s="64" customFormat="1" x14ac:dyDescent="0.25"/>
    <row r="1577" s="64" customFormat="1" x14ac:dyDescent="0.25"/>
    <row r="1578" s="64" customFormat="1" x14ac:dyDescent="0.25"/>
    <row r="1579" s="64" customFormat="1" x14ac:dyDescent="0.25"/>
    <row r="1580" s="64" customFormat="1" x14ac:dyDescent="0.25"/>
    <row r="1581" s="64" customFormat="1" x14ac:dyDescent="0.25"/>
    <row r="1582" s="64" customFormat="1" x14ac:dyDescent="0.25"/>
    <row r="1583" s="64" customFormat="1" x14ac:dyDescent="0.25"/>
    <row r="1584" s="64" customFormat="1" x14ac:dyDescent="0.25"/>
    <row r="1585" s="64" customFormat="1" x14ac:dyDescent="0.25"/>
    <row r="1586" s="64" customFormat="1" x14ac:dyDescent="0.25"/>
    <row r="1587" s="64" customFormat="1" x14ac:dyDescent="0.25"/>
    <row r="1588" s="64" customFormat="1" x14ac:dyDescent="0.25"/>
    <row r="1589" s="64" customFormat="1" x14ac:dyDescent="0.25"/>
    <row r="1590" s="64" customFormat="1" x14ac:dyDescent="0.25"/>
    <row r="1591" s="64" customFormat="1" x14ac:dyDescent="0.25"/>
    <row r="1592" s="64" customFormat="1" x14ac:dyDescent="0.25"/>
    <row r="1593" s="64" customFormat="1" x14ac:dyDescent="0.25"/>
    <row r="1594" s="64" customFormat="1" x14ac:dyDescent="0.25"/>
    <row r="1595" s="64" customFormat="1" x14ac:dyDescent="0.25"/>
    <row r="1596" s="64" customFormat="1" x14ac:dyDescent="0.25"/>
    <row r="1597" s="64" customFormat="1" x14ac:dyDescent="0.25"/>
    <row r="1598" s="64" customFormat="1" x14ac:dyDescent="0.25"/>
    <row r="1599" s="64" customFormat="1" x14ac:dyDescent="0.25"/>
    <row r="1600" s="64" customFormat="1" x14ac:dyDescent="0.25"/>
    <row r="1601" s="64" customFormat="1" x14ac:dyDescent="0.25"/>
    <row r="1602" s="64" customFormat="1" x14ac:dyDescent="0.25"/>
    <row r="1603" s="64" customFormat="1" x14ac:dyDescent="0.25"/>
    <row r="1604" s="64" customFormat="1" x14ac:dyDescent="0.25"/>
    <row r="1605" s="64" customFormat="1" x14ac:dyDescent="0.25"/>
    <row r="1606" s="64" customFormat="1" x14ac:dyDescent="0.25"/>
    <row r="1607" s="64" customFormat="1" x14ac:dyDescent="0.25"/>
    <row r="1608" s="64" customFormat="1" x14ac:dyDescent="0.25"/>
    <row r="1609" s="64" customFormat="1" x14ac:dyDescent="0.25"/>
    <row r="1610" s="64" customFormat="1" x14ac:dyDescent="0.25"/>
    <row r="1611" s="64" customFormat="1" x14ac:dyDescent="0.25"/>
    <row r="1612" s="64" customFormat="1" x14ac:dyDescent="0.25"/>
    <row r="1613" s="64" customFormat="1" x14ac:dyDescent="0.25"/>
    <row r="1614" s="64" customFormat="1" x14ac:dyDescent="0.25"/>
    <row r="1615" s="64" customFormat="1" x14ac:dyDescent="0.25"/>
    <row r="1616" s="64" customFormat="1" x14ac:dyDescent="0.25"/>
    <row r="1617" s="64" customFormat="1" x14ac:dyDescent="0.25"/>
    <row r="1618" s="64" customFormat="1" x14ac:dyDescent="0.25"/>
    <row r="1619" s="64" customFormat="1" x14ac:dyDescent="0.25"/>
    <row r="1620" s="64" customFormat="1" x14ac:dyDescent="0.25"/>
    <row r="1621" s="64" customFormat="1" x14ac:dyDescent="0.25"/>
    <row r="1622" s="64" customFormat="1" x14ac:dyDescent="0.25"/>
    <row r="1623" s="64" customFormat="1" x14ac:dyDescent="0.25"/>
    <row r="1624" s="64" customFormat="1" x14ac:dyDescent="0.25"/>
    <row r="1625" s="64" customFormat="1" x14ac:dyDescent="0.25"/>
    <row r="1626" s="64" customFormat="1" x14ac:dyDescent="0.25"/>
    <row r="1627" s="64" customFormat="1" x14ac:dyDescent="0.25"/>
    <row r="1628" s="64" customFormat="1" x14ac:dyDescent="0.25"/>
    <row r="1629" s="64" customFormat="1" x14ac:dyDescent="0.25"/>
    <row r="1630" s="64" customFormat="1" x14ac:dyDescent="0.25"/>
    <row r="1631" s="64" customFormat="1" x14ac:dyDescent="0.25"/>
    <row r="1632" s="64" customFormat="1" x14ac:dyDescent="0.25"/>
    <row r="1633" s="64" customFormat="1" x14ac:dyDescent="0.25"/>
    <row r="1634" s="64" customFormat="1" x14ac:dyDescent="0.25"/>
    <row r="1635" s="64" customFormat="1" x14ac:dyDescent="0.25"/>
    <row r="1636" s="64" customFormat="1" x14ac:dyDescent="0.25"/>
    <row r="1637" s="64" customFormat="1" x14ac:dyDescent="0.25"/>
    <row r="1638" s="64" customFormat="1" x14ac:dyDescent="0.25"/>
    <row r="1639" s="64" customFormat="1" x14ac:dyDescent="0.25"/>
    <row r="1640" s="64" customFormat="1" x14ac:dyDescent="0.25"/>
    <row r="1641" s="64" customFormat="1" x14ac:dyDescent="0.25"/>
    <row r="1642" s="64" customFormat="1" x14ac:dyDescent="0.25"/>
    <row r="1643" s="64" customFormat="1" x14ac:dyDescent="0.25"/>
    <row r="1644" s="64" customFormat="1" x14ac:dyDescent="0.25"/>
    <row r="1645" s="64" customFormat="1" x14ac:dyDescent="0.25"/>
    <row r="1646" s="64" customFormat="1" x14ac:dyDescent="0.25"/>
    <row r="1647" s="64" customFormat="1" x14ac:dyDescent="0.25"/>
    <row r="1648" s="64" customFormat="1" x14ac:dyDescent="0.25"/>
    <row r="1649" s="64" customFormat="1" x14ac:dyDescent="0.25"/>
    <row r="1650" s="64" customFormat="1" x14ac:dyDescent="0.25"/>
    <row r="1651" s="64" customFormat="1" x14ac:dyDescent="0.25"/>
    <row r="1652" s="64" customFormat="1" x14ac:dyDescent="0.25"/>
    <row r="1653" s="64" customFormat="1" x14ac:dyDescent="0.25"/>
    <row r="1654" s="64" customFormat="1" x14ac:dyDescent="0.25"/>
    <row r="1655" s="64" customFormat="1" x14ac:dyDescent="0.25"/>
    <row r="1656" s="64" customFormat="1" x14ac:dyDescent="0.25"/>
    <row r="1657" s="64" customFormat="1" x14ac:dyDescent="0.25"/>
    <row r="1658" s="64" customFormat="1" x14ac:dyDescent="0.25"/>
    <row r="1659" s="64" customFormat="1" x14ac:dyDescent="0.25"/>
    <row r="1660" s="64" customFormat="1" x14ac:dyDescent="0.25"/>
    <row r="1661" s="64" customFormat="1" x14ac:dyDescent="0.25"/>
    <row r="1662" s="64" customFormat="1" x14ac:dyDescent="0.25"/>
    <row r="1663" s="64" customFormat="1" x14ac:dyDescent="0.25"/>
    <row r="1664" s="64" customFormat="1" x14ac:dyDescent="0.25"/>
    <row r="1665" s="64" customFormat="1" x14ac:dyDescent="0.25"/>
    <row r="1666" s="64" customFormat="1" x14ac:dyDescent="0.25"/>
    <row r="1667" s="64" customFormat="1" x14ac:dyDescent="0.25"/>
    <row r="1668" s="64" customFormat="1" x14ac:dyDescent="0.25"/>
    <row r="1669" s="64" customFormat="1" x14ac:dyDescent="0.25"/>
    <row r="1670" s="64" customFormat="1" x14ac:dyDescent="0.25"/>
    <row r="1671" s="64" customFormat="1" x14ac:dyDescent="0.25"/>
    <row r="1672" s="64" customFormat="1" x14ac:dyDescent="0.25"/>
    <row r="1673" s="64" customFormat="1" x14ac:dyDescent="0.25"/>
    <row r="1674" s="64" customFormat="1" x14ac:dyDescent="0.25"/>
    <row r="1675" s="64" customFormat="1" x14ac:dyDescent="0.25"/>
    <row r="1676" s="64" customFormat="1" x14ac:dyDescent="0.25"/>
    <row r="1677" s="64" customFormat="1" x14ac:dyDescent="0.25"/>
    <row r="1678" s="64" customFormat="1" x14ac:dyDescent="0.25"/>
    <row r="1679" s="64" customFormat="1" x14ac:dyDescent="0.25"/>
    <row r="1680" s="64" customFormat="1" x14ac:dyDescent="0.25"/>
    <row r="1681" s="64" customFormat="1" x14ac:dyDescent="0.25"/>
    <row r="1682" s="64" customFormat="1" x14ac:dyDescent="0.25"/>
    <row r="1683" s="64" customFormat="1" x14ac:dyDescent="0.25"/>
    <row r="1684" s="64" customFormat="1" x14ac:dyDescent="0.25"/>
    <row r="1685" s="64" customFormat="1" x14ac:dyDescent="0.25"/>
    <row r="1686" s="64" customFormat="1" x14ac:dyDescent="0.25"/>
    <row r="1687" s="64" customFormat="1" x14ac:dyDescent="0.25"/>
    <row r="1688" s="64" customFormat="1" x14ac:dyDescent="0.25"/>
    <row r="1689" s="64" customFormat="1" x14ac:dyDescent="0.25"/>
    <row r="1690" s="64" customFormat="1" x14ac:dyDescent="0.25"/>
    <row r="1691" s="64" customFormat="1" x14ac:dyDescent="0.25"/>
    <row r="1692" s="64" customFormat="1" x14ac:dyDescent="0.25"/>
    <row r="1693" s="64" customFormat="1" x14ac:dyDescent="0.25"/>
    <row r="1694" s="64" customFormat="1" x14ac:dyDescent="0.25"/>
    <row r="1695" s="64" customFormat="1" x14ac:dyDescent="0.25"/>
    <row r="1696" s="64" customFormat="1" x14ac:dyDescent="0.25"/>
    <row r="1697" s="64" customFormat="1" x14ac:dyDescent="0.25"/>
    <row r="1698" s="64" customFormat="1" x14ac:dyDescent="0.25"/>
    <row r="1699" s="64" customFormat="1" x14ac:dyDescent="0.25"/>
    <row r="1700" s="64" customFormat="1" x14ac:dyDescent="0.25"/>
    <row r="1701" s="64" customFormat="1" x14ac:dyDescent="0.25"/>
    <row r="1702" s="64" customFormat="1" x14ac:dyDescent="0.25"/>
    <row r="1703" s="64" customFormat="1" x14ac:dyDescent="0.25"/>
    <row r="1704" s="64" customFormat="1" x14ac:dyDescent="0.25"/>
    <row r="1705" s="64" customFormat="1" x14ac:dyDescent="0.25"/>
    <row r="1706" s="64" customFormat="1" x14ac:dyDescent="0.25"/>
    <row r="1707" s="64" customFormat="1" x14ac:dyDescent="0.25"/>
    <row r="1708" s="64" customFormat="1" x14ac:dyDescent="0.25"/>
    <row r="1709" s="64" customFormat="1" x14ac:dyDescent="0.25"/>
    <row r="1710" s="64" customFormat="1" x14ac:dyDescent="0.25"/>
    <row r="1711" s="64" customFormat="1" x14ac:dyDescent="0.25"/>
    <row r="1712" s="64" customFormat="1" x14ac:dyDescent="0.25"/>
    <row r="1713" s="64" customFormat="1" x14ac:dyDescent="0.25"/>
    <row r="1714" s="64" customFormat="1" x14ac:dyDescent="0.25"/>
    <row r="1715" s="64" customFormat="1" x14ac:dyDescent="0.25"/>
    <row r="1716" s="64" customFormat="1" x14ac:dyDescent="0.25"/>
    <row r="1717" s="64" customFormat="1" x14ac:dyDescent="0.25"/>
    <row r="1718" s="64" customFormat="1" x14ac:dyDescent="0.25"/>
    <row r="1719" s="64" customFormat="1" x14ac:dyDescent="0.25"/>
    <row r="1720" s="64" customFormat="1" x14ac:dyDescent="0.25"/>
    <row r="1721" s="64" customFormat="1" x14ac:dyDescent="0.25"/>
    <row r="1722" s="64" customFormat="1" x14ac:dyDescent="0.25"/>
    <row r="1723" s="64" customFormat="1" x14ac:dyDescent="0.25"/>
    <row r="1724" s="64" customFormat="1" x14ac:dyDescent="0.25"/>
    <row r="1725" s="64" customFormat="1" x14ac:dyDescent="0.25"/>
    <row r="1726" s="64" customFormat="1" x14ac:dyDescent="0.25"/>
    <row r="1727" s="64" customFormat="1" x14ac:dyDescent="0.25"/>
    <row r="1728" s="64" customFormat="1" x14ac:dyDescent="0.25"/>
    <row r="1729" s="64" customFormat="1" x14ac:dyDescent="0.25"/>
    <row r="1730" s="64" customFormat="1" x14ac:dyDescent="0.25"/>
    <row r="1731" s="64" customFormat="1" x14ac:dyDescent="0.25"/>
    <row r="1732" s="64" customFormat="1" x14ac:dyDescent="0.25"/>
    <row r="1733" s="64" customFormat="1" x14ac:dyDescent="0.25"/>
    <row r="1734" s="64" customFormat="1" x14ac:dyDescent="0.25"/>
    <row r="1735" s="64" customFormat="1" x14ac:dyDescent="0.25"/>
    <row r="1736" s="64" customFormat="1" x14ac:dyDescent="0.25"/>
    <row r="1737" s="64" customFormat="1" x14ac:dyDescent="0.25"/>
    <row r="1738" s="64" customFormat="1" x14ac:dyDescent="0.25"/>
    <row r="1739" s="64" customFormat="1" x14ac:dyDescent="0.25"/>
    <row r="1740" s="64" customFormat="1" x14ac:dyDescent="0.25"/>
    <row r="1741" s="64" customFormat="1" x14ac:dyDescent="0.25"/>
    <row r="1742" s="64" customFormat="1" x14ac:dyDescent="0.25"/>
    <row r="1743" s="64" customFormat="1" x14ac:dyDescent="0.25"/>
    <row r="1744" s="64" customFormat="1" x14ac:dyDescent="0.25"/>
    <row r="1745" s="64" customFormat="1" x14ac:dyDescent="0.25"/>
    <row r="1746" s="64" customFormat="1" x14ac:dyDescent="0.25"/>
    <row r="1747" s="64" customFormat="1" x14ac:dyDescent="0.25"/>
    <row r="1748" s="64" customFormat="1" x14ac:dyDescent="0.25"/>
    <row r="1749" s="64" customFormat="1" x14ac:dyDescent="0.25"/>
    <row r="1750" s="64" customFormat="1" x14ac:dyDescent="0.25"/>
    <row r="1751" s="64" customFormat="1" x14ac:dyDescent="0.25"/>
    <row r="1752" s="64" customFormat="1" x14ac:dyDescent="0.25"/>
    <row r="1753" s="64" customFormat="1" x14ac:dyDescent="0.25"/>
    <row r="1754" s="64" customFormat="1" x14ac:dyDescent="0.25"/>
    <row r="1755" s="64" customFormat="1" x14ac:dyDescent="0.25"/>
    <row r="1756" s="64" customFormat="1" x14ac:dyDescent="0.25"/>
    <row r="1757" s="64" customFormat="1" x14ac:dyDescent="0.25"/>
    <row r="1758" s="64" customFormat="1" x14ac:dyDescent="0.25"/>
    <row r="1759" s="64" customFormat="1" x14ac:dyDescent="0.25"/>
    <row r="1760" s="64" customFormat="1" x14ac:dyDescent="0.25"/>
    <row r="1761" s="64" customFormat="1" x14ac:dyDescent="0.25"/>
    <row r="1762" s="64" customFormat="1" x14ac:dyDescent="0.25"/>
    <row r="1763" s="64" customFormat="1" x14ac:dyDescent="0.25"/>
    <row r="1764" s="64" customFormat="1" x14ac:dyDescent="0.25"/>
    <row r="1765" s="64" customFormat="1" x14ac:dyDescent="0.25"/>
    <row r="1766" s="64" customFormat="1" x14ac:dyDescent="0.25"/>
    <row r="1767" s="64" customFormat="1" x14ac:dyDescent="0.25"/>
    <row r="1768" s="64" customFormat="1" x14ac:dyDescent="0.25"/>
    <row r="1769" s="64" customFormat="1" x14ac:dyDescent="0.25"/>
    <row r="1770" s="64" customFormat="1" x14ac:dyDescent="0.25"/>
    <row r="1771" s="64" customFormat="1" x14ac:dyDescent="0.25"/>
    <row r="1772" s="64" customFormat="1" x14ac:dyDescent="0.25"/>
    <row r="1773" s="64" customFormat="1" x14ac:dyDescent="0.25"/>
    <row r="1774" s="64" customFormat="1" x14ac:dyDescent="0.25"/>
    <row r="1775" s="64" customFormat="1" x14ac:dyDescent="0.25"/>
    <row r="1776" s="64" customFormat="1" x14ac:dyDescent="0.25"/>
    <row r="1777" s="64" customFormat="1" x14ac:dyDescent="0.25"/>
    <row r="1778" s="64" customFormat="1" x14ac:dyDescent="0.25"/>
    <row r="1779" s="64" customFormat="1" x14ac:dyDescent="0.25"/>
    <row r="1780" s="64" customFormat="1" x14ac:dyDescent="0.25"/>
    <row r="1781" s="64" customFormat="1" x14ac:dyDescent="0.25"/>
    <row r="1782" s="64" customFormat="1" x14ac:dyDescent="0.25"/>
    <row r="1783" s="64" customFormat="1" x14ac:dyDescent="0.25"/>
    <row r="1784" s="64" customFormat="1" x14ac:dyDescent="0.25"/>
    <row r="1785" s="64" customFormat="1" x14ac:dyDescent="0.25"/>
    <row r="1786" s="64" customFormat="1" x14ac:dyDescent="0.25"/>
    <row r="1787" s="64" customFormat="1" x14ac:dyDescent="0.25"/>
    <row r="1788" s="64" customFormat="1" x14ac:dyDescent="0.25"/>
    <row r="1789" s="64" customFormat="1" x14ac:dyDescent="0.25"/>
    <row r="1790" s="64" customFormat="1" x14ac:dyDescent="0.25"/>
    <row r="1791" s="64" customFormat="1" x14ac:dyDescent="0.25"/>
    <row r="1792" s="64" customFormat="1" x14ac:dyDescent="0.25"/>
    <row r="1793" s="64" customFormat="1" x14ac:dyDescent="0.25"/>
    <row r="1794" s="64" customFormat="1" x14ac:dyDescent="0.25"/>
    <row r="1795" s="64" customFormat="1" x14ac:dyDescent="0.25"/>
    <row r="1796" s="64" customFormat="1" x14ac:dyDescent="0.25"/>
    <row r="1797" s="64" customFormat="1" x14ac:dyDescent="0.25"/>
    <row r="1798" s="64" customFormat="1" x14ac:dyDescent="0.25"/>
    <row r="1799" s="64" customFormat="1" x14ac:dyDescent="0.25"/>
    <row r="1800" s="64" customFormat="1" x14ac:dyDescent="0.25"/>
    <row r="1801" s="64" customFormat="1" x14ac:dyDescent="0.25"/>
    <row r="1802" s="64" customFormat="1" x14ac:dyDescent="0.25"/>
    <row r="1803" s="64" customFormat="1" x14ac:dyDescent="0.25"/>
    <row r="1804" s="64" customFormat="1" x14ac:dyDescent="0.25"/>
    <row r="1805" s="64" customFormat="1" x14ac:dyDescent="0.25"/>
    <row r="1806" s="64" customFormat="1" x14ac:dyDescent="0.25"/>
    <row r="1807" s="64" customFormat="1" x14ac:dyDescent="0.25"/>
    <row r="1808" s="64" customFormat="1" x14ac:dyDescent="0.25"/>
    <row r="1809" s="64" customFormat="1" x14ac:dyDescent="0.25"/>
    <row r="1810" s="64" customFormat="1" x14ac:dyDescent="0.25"/>
    <row r="1811" s="64" customFormat="1" x14ac:dyDescent="0.25"/>
    <row r="1812" s="64" customFormat="1" x14ac:dyDescent="0.25"/>
    <row r="1813" s="64" customFormat="1" x14ac:dyDescent="0.25"/>
    <row r="1814" s="64" customFormat="1" x14ac:dyDescent="0.25"/>
    <row r="1815" s="64" customFormat="1" x14ac:dyDescent="0.25"/>
    <row r="1816" s="64" customFormat="1" x14ac:dyDescent="0.25"/>
    <row r="1817" s="64" customFormat="1" x14ac:dyDescent="0.25"/>
    <row r="1818" s="64" customFormat="1" x14ac:dyDescent="0.25"/>
    <row r="1819" s="64" customFormat="1" x14ac:dyDescent="0.25"/>
    <row r="1820" s="64" customFormat="1" x14ac:dyDescent="0.25"/>
    <row r="1821" s="64" customFormat="1" x14ac:dyDescent="0.25"/>
    <row r="1822" s="64" customFormat="1" x14ac:dyDescent="0.25"/>
    <row r="1823" s="64" customFormat="1" x14ac:dyDescent="0.25"/>
    <row r="1824" s="64" customFormat="1" x14ac:dyDescent="0.25"/>
    <row r="1825" s="64" customFormat="1" x14ac:dyDescent="0.25"/>
    <row r="1826" s="64" customFormat="1" x14ac:dyDescent="0.25"/>
    <row r="1827" s="64" customFormat="1" x14ac:dyDescent="0.25"/>
    <row r="1828" s="64" customFormat="1" x14ac:dyDescent="0.25"/>
    <row r="1829" s="64" customFormat="1" x14ac:dyDescent="0.25"/>
    <row r="1830" s="64" customFormat="1" x14ac:dyDescent="0.25"/>
    <row r="1831" s="64" customFormat="1" x14ac:dyDescent="0.25"/>
    <row r="1832" s="64" customFormat="1" x14ac:dyDescent="0.25"/>
    <row r="1833" s="64" customFormat="1" x14ac:dyDescent="0.25"/>
    <row r="1834" s="64" customFormat="1" x14ac:dyDescent="0.25"/>
    <row r="1835" s="64" customFormat="1" x14ac:dyDescent="0.25"/>
    <row r="1836" s="64" customFormat="1" x14ac:dyDescent="0.25"/>
    <row r="1837" s="64" customFormat="1" x14ac:dyDescent="0.25"/>
    <row r="1838" s="64" customFormat="1" x14ac:dyDescent="0.25"/>
    <row r="1839" s="64" customFormat="1" x14ac:dyDescent="0.25"/>
    <row r="1840" s="64" customFormat="1" x14ac:dyDescent="0.25"/>
    <row r="1841" s="64" customFormat="1" x14ac:dyDescent="0.25"/>
    <row r="1842" s="64" customFormat="1" x14ac:dyDescent="0.25"/>
    <row r="1843" s="64" customFormat="1" x14ac:dyDescent="0.25"/>
    <row r="1844" s="64" customFormat="1" x14ac:dyDescent="0.25"/>
    <row r="1845" s="64" customFormat="1" x14ac:dyDescent="0.25"/>
    <row r="1846" s="64" customFormat="1" x14ac:dyDescent="0.25"/>
    <row r="1847" s="64" customFormat="1" x14ac:dyDescent="0.25"/>
    <row r="1848" s="64" customFormat="1" x14ac:dyDescent="0.25"/>
    <row r="1849" s="64" customFormat="1" x14ac:dyDescent="0.25"/>
    <row r="1850" s="64" customFormat="1" x14ac:dyDescent="0.25"/>
    <row r="1851" s="64" customFormat="1" x14ac:dyDescent="0.25"/>
    <row r="1852" s="64" customFormat="1" x14ac:dyDescent="0.25"/>
    <row r="1853" s="64" customFormat="1" x14ac:dyDescent="0.25"/>
    <row r="1854" s="64" customFormat="1" x14ac:dyDescent="0.25"/>
    <row r="1855" s="64" customFormat="1" x14ac:dyDescent="0.2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19</vt:i4>
      </vt:variant>
      <vt:variant>
        <vt:lpstr>Nimetyt alueet</vt:lpstr>
      </vt:variant>
      <vt:variant>
        <vt:i4>16</vt:i4>
      </vt:variant>
    </vt:vector>
  </HeadingPairs>
  <TitlesOfParts>
    <vt:vector size="35" baseType="lpstr">
      <vt:lpstr>Etusivu</vt:lpstr>
      <vt:lpstr>M35+</vt:lpstr>
      <vt:lpstr>N35+</vt:lpstr>
      <vt:lpstr>M</vt:lpstr>
      <vt:lpstr>N</vt:lpstr>
      <vt:lpstr>M19</vt:lpstr>
      <vt:lpstr>N19</vt:lpstr>
      <vt:lpstr>M17</vt:lpstr>
      <vt:lpstr>N17</vt:lpstr>
      <vt:lpstr>P15</vt:lpstr>
      <vt:lpstr>T15</vt:lpstr>
      <vt:lpstr>P13</vt:lpstr>
      <vt:lpstr>T13</vt:lpstr>
      <vt:lpstr>P11</vt:lpstr>
      <vt:lpstr>T11</vt:lpstr>
      <vt:lpstr>P9</vt:lpstr>
      <vt:lpstr>T9</vt:lpstr>
      <vt:lpstr>Lähtötiedot</vt:lpstr>
      <vt:lpstr>Aikuisurheilijoiden arvotaul.</vt:lpstr>
      <vt:lpstr>M!Tulostusalue</vt:lpstr>
      <vt:lpstr>'M17'!Tulostusalue</vt:lpstr>
      <vt:lpstr>'M19'!Tulostusalue</vt:lpstr>
      <vt:lpstr>'M35+'!Tulostusalue</vt:lpstr>
      <vt:lpstr>N!Tulostusalue</vt:lpstr>
      <vt:lpstr>'N17'!Tulostusalue</vt:lpstr>
      <vt:lpstr>'N19'!Tulostusalue</vt:lpstr>
      <vt:lpstr>'N35+'!Tulostusalue</vt:lpstr>
      <vt:lpstr>'P11'!Tulostusalue</vt:lpstr>
      <vt:lpstr>'P13'!Tulostusalue</vt:lpstr>
      <vt:lpstr>'P15'!Tulostusalue</vt:lpstr>
      <vt:lpstr>'P9'!Tulostusalue</vt:lpstr>
      <vt:lpstr>'T11'!Tulostusalue</vt:lpstr>
      <vt:lpstr>'T13'!Tulostusalue</vt:lpstr>
      <vt:lpstr>'T15'!Tulostusalue</vt:lpstr>
      <vt:lpstr>'T9'!Tulostusalue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Karri Rustholkarhu</dc:creator>
  <cp:lastModifiedBy>Karri Rustholkarhu</cp:lastModifiedBy>
  <cp:lastPrinted>2018-09-23T12:19:45Z</cp:lastPrinted>
  <dcterms:created xsi:type="dcterms:W3CDTF">2018-05-13T08:19:33Z</dcterms:created>
  <dcterms:modified xsi:type="dcterms:W3CDTF">2018-09-24T17:49:57Z</dcterms:modified>
</cp:coreProperties>
</file>