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pli.sharepoint.com/sites/PoPLintiimi/Shared Documents/PoPLi/Materiaalisalkku/"/>
    </mc:Choice>
  </mc:AlternateContent>
  <xr:revisionPtr revIDLastSave="7" documentId="8_{117A5F99-C65B-4063-B7AA-1F0DC70960E3}" xr6:coauthVersionLast="47" xr6:coauthVersionMax="47" xr10:uidLastSave="{DED3855F-1681-4657-99F6-7311FE9BEA56}"/>
  <bookViews>
    <workbookView xWindow="-54120" yWindow="-315" windowWidth="29040" windowHeight="15840" xr2:uid="{00000000-000D-0000-FFFF-FFFF00000000}"/>
  </bookViews>
  <sheets>
    <sheet name="Taul1" sheetId="1" r:id="rId1"/>
    <sheet name="Taul2" sheetId="2" r:id="rId2"/>
    <sheet name="Taul3" sheetId="3" r:id="rId3"/>
    <sheet name="Taul4" sheetId="4" r:id="rId4"/>
    <sheet name="Taul5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" i="1" l="1"/>
  <c r="N53" i="1"/>
  <c r="N18" i="1"/>
  <c r="N66" i="1"/>
  <c r="N68" i="1" s="1"/>
  <c r="N43" i="1"/>
  <c r="N23" i="1"/>
  <c r="K64" i="1"/>
  <c r="N64" i="1" s="1"/>
  <c r="J62" i="1"/>
  <c r="N62" i="1" s="1"/>
  <c r="I61" i="1"/>
  <c r="H60" i="1"/>
  <c r="N60" i="1" s="1"/>
  <c r="G59" i="1"/>
  <c r="F58" i="1"/>
  <c r="N58" i="1"/>
  <c r="D56" i="1"/>
  <c r="N56" i="1" s="1"/>
  <c r="N48" i="1"/>
  <c r="N38" i="1"/>
  <c r="N33" i="1"/>
  <c r="N28" i="1"/>
  <c r="C61" i="1"/>
  <c r="N50" i="1"/>
  <c r="N59" i="1"/>
  <c r="N45" i="1" l="1"/>
  <c r="N15" i="1"/>
  <c r="N25" i="1"/>
  <c r="N40" i="1"/>
  <c r="N20" i="1"/>
  <c r="N61" i="1"/>
  <c r="N65" i="1"/>
  <c r="N70" i="1" s="1"/>
  <c r="N35" i="1"/>
</calcChain>
</file>

<file path=xl/sharedStrings.xml><?xml version="1.0" encoding="utf-8"?>
<sst xmlns="http://schemas.openxmlformats.org/spreadsheetml/2006/main" count="280" uniqueCount="88">
  <si>
    <t>         Pohjois-Pohjanmaan Liikunta ja Urheilu ry</t>
  </si>
  <si>
    <t>MATKALASKU 2025</t>
  </si>
  <si>
    <t>Sammonkatu 6, 90570 OULU</t>
  </si>
  <si>
    <t>Täytä huolellisesti matkareitti ja matkan tarkoitus, puutteellisin tiedoin palautetut lomakkeet</t>
  </si>
  <si>
    <t xml:space="preserve"> </t>
  </si>
  <si>
    <t>palautetaan laskun lähettäjälle! Täydennä tiedot värillisiin soluihin.</t>
  </si>
  <si>
    <t>Nimi</t>
  </si>
  <si>
    <t>Henkilötunnus</t>
  </si>
  <si>
    <t>Osoite</t>
  </si>
  <si>
    <t>Sähköposti</t>
  </si>
  <si>
    <t>IBAN-tilinumero</t>
  </si>
  <si>
    <t>BIC / SWIFT</t>
  </si>
  <si>
    <t xml:space="preserve"> Kokopvr</t>
  </si>
  <si>
    <t>YLI 10 h</t>
  </si>
  <si>
    <t>YLI 6 h viimeistä täyttä matkavrk pidempi.</t>
  </si>
  <si>
    <t xml:space="preserve"> Kokopvr, alen.</t>
  </si>
  <si>
    <t>YLI 10 h, mutta 2 aterian takia alennettu.</t>
  </si>
  <si>
    <t>Päiväraha, kotim/kpl</t>
  </si>
  <si>
    <t>Oma auto</t>
  </si>
  <si>
    <t xml:space="preserve"> Osapvr</t>
  </si>
  <si>
    <t>YLI 6 h tai  YLI 2 h viimeistä täyttä matkavrk pidempi.</t>
  </si>
  <si>
    <t xml:space="preserve">            Pvm / klo</t>
  </si>
  <si>
    <t>kokopvr</t>
  </si>
  <si>
    <t>osapvr</t>
  </si>
  <si>
    <t>Ajokm</t>
  </si>
  <si>
    <t xml:space="preserve"> Osapvr, alen.</t>
  </si>
  <si>
    <t>YLI 6 h, mutta 1 aterian takia alennettu.</t>
  </si>
  <si>
    <t>Ulkomaanpvr</t>
  </si>
  <si>
    <t>TÄYTÄ pvr:n suuruus C60-kenttään; matkat eri maihin omille lomakkeilleen!</t>
  </si>
  <si>
    <t>Matka alkoi, pvm</t>
  </si>
  <si>
    <t>klo</t>
  </si>
  <si>
    <t>1/1</t>
  </si>
  <si>
    <t>alenn.</t>
  </si>
  <si>
    <t>km</t>
  </si>
  <si>
    <t>PVR yht.</t>
  </si>
  <si>
    <t>Matkareitti</t>
  </si>
  <si>
    <t>/</t>
  </si>
  <si>
    <t>Lisämatkustajat</t>
  </si>
  <si>
    <t>Matka päättyi, pvm</t>
  </si>
  <si>
    <t>lkm</t>
  </si>
  <si>
    <t>km-korv. yht</t>
  </si>
  <si>
    <r>
      <t>Tiliöinti:</t>
    </r>
    <r>
      <rPr>
        <sz val="11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 xml:space="preserve">7852 - </t>
    </r>
    <r>
      <rPr>
        <b/>
        <sz val="10"/>
        <color rgb="FF000000"/>
        <rFont val="Arial"/>
        <family val="2"/>
      </rPr>
      <t>KP!</t>
    </r>
  </si>
  <si>
    <t>Matkan tarkoitus</t>
  </si>
  <si>
    <r>
      <t>Tiliöinti:</t>
    </r>
    <r>
      <rPr>
        <sz val="11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 xml:space="preserve">7852 - </t>
    </r>
    <r>
      <rPr>
        <b/>
        <sz val="10"/>
        <color theme="1"/>
        <rFont val="Arial"/>
        <family val="2"/>
      </rPr>
      <t>KP!</t>
    </r>
  </si>
  <si>
    <t>hh</t>
  </si>
  <si>
    <r>
      <t>Tiliöinti:</t>
    </r>
    <r>
      <rPr>
        <sz val="11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7852 -</t>
    </r>
    <r>
      <rPr>
        <b/>
        <sz val="12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KP!</t>
    </r>
  </si>
  <si>
    <t>1 hlö</t>
  </si>
  <si>
    <r>
      <t xml:space="preserve">Tiliöinti: 7852 - </t>
    </r>
    <r>
      <rPr>
        <b/>
        <sz val="10"/>
        <color rgb="FF000000"/>
        <rFont val="Arial"/>
        <family val="2"/>
      </rPr>
      <t>KP!</t>
    </r>
  </si>
  <si>
    <t>YHTEENVETO</t>
  </si>
  <si>
    <t>€</t>
  </si>
  <si>
    <t>kpl</t>
  </si>
  <si>
    <t>YHT. €</t>
  </si>
  <si>
    <t>HUOM!</t>
  </si>
  <si>
    <t>Kokopäiväraha, kotimaa</t>
  </si>
  <si>
    <t>a'</t>
  </si>
  <si>
    <t>=</t>
  </si>
  <si>
    <t>Matkalaskuun EI tule liitteitä!</t>
  </si>
  <si>
    <t>Kokopäiväraha, kotimaa / alennettu</t>
  </si>
  <si>
    <t>x</t>
  </si>
  <si>
    <t>Osapäiväraha, kotimaa</t>
  </si>
  <si>
    <t>Kustannuspaikka/ muut lisätiedot:</t>
  </si>
  <si>
    <t>Osapäiväraha, kotim./ alennettu</t>
  </si>
  <si>
    <t xml:space="preserve"> x</t>
  </si>
  <si>
    <t>Kokopäiväraha, ulkomaa</t>
  </si>
  <si>
    <t>Kokopäiväraha, ulkom./ alennettu</t>
  </si>
  <si>
    <t>Palkkio</t>
  </si>
  <si>
    <t>PÄIVÄRAHAT YHTEENSÄ</t>
  </si>
  <si>
    <t>7851-</t>
  </si>
  <si>
    <t>Km-korvaus</t>
  </si>
  <si>
    <t>(1 hlö)</t>
  </si>
  <si>
    <t>Muut laiva-, juna-, taksi-, majoitus-,  ruokailu-, yms. kulut haetaan korvattavaksi ERILLISELLÄ menotositteella, johon ko. kuitit liitetään</t>
  </si>
  <si>
    <t>Km-korvaus lisämatkustajista</t>
  </si>
  <si>
    <t>(per lisämatkustaja )</t>
  </si>
  <si>
    <t>KILOMETRIKORVAUKSET YHTEENSÄ</t>
  </si>
  <si>
    <t>7852-</t>
  </si>
  <si>
    <t>Lisämatkustajat:</t>
  </si>
  <si>
    <t>MATKAENNAKKO</t>
  </si>
  <si>
    <t>-</t>
  </si>
  <si>
    <t>1800-</t>
  </si>
  <si>
    <t>MAKSETAAN</t>
  </si>
  <si>
    <t>Matkakorvauksen saajan allekirjoitus ja päiväys</t>
  </si>
  <si>
    <t>Tarkastanut</t>
  </si>
  <si>
    <t>Hyväksynyt</t>
  </si>
  <si>
    <t>Pvm.</t>
  </si>
  <si>
    <t>Nimi                                                                 Päiväys</t>
  </si>
  <si>
    <t>Matkakorvausten maksupäivät ovat kuun viimeinen päivä. Matkalasku tulee toimittaa PoPLin:n toimistoon ja se ehtii maksuun em. päivänä, mikäli se on</t>
  </si>
  <si>
    <t>perillä 7 pv ennen maksupäivää. Edellisen vuoden matkalaskut on toimitettava PoPLi:n toimistoon seuraavan vuoden tammikuun 15. päivään mennessä.</t>
  </si>
  <si>
    <t>Palkkiolaskuihin toimitettava verokortti!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</si>
</sst>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name val="Times New Roman"/>
    </font>
    <font>
      <sz val="7"/>
      <name val="Small Fonts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Small Fonts"/>
      <family val="2"/>
    </font>
    <font>
      <sz val="8"/>
      <color indexed="8"/>
      <name val="Arial"/>
      <family val="2"/>
    </font>
    <font>
      <sz val="11"/>
      <color indexed="8"/>
      <name val="Times New Roman"/>
      <family val="1"/>
    </font>
    <font>
      <sz val="6"/>
      <color indexed="8"/>
      <name val="Small Fonts"/>
      <family val="2"/>
    </font>
    <font>
      <b/>
      <sz val="7"/>
      <color indexed="8"/>
      <name val="Small Fonts"/>
      <family val="2"/>
    </font>
    <font>
      <b/>
      <sz val="5.5"/>
      <color indexed="8"/>
      <name val="Small Fonts"/>
      <family val="2"/>
    </font>
    <font>
      <sz val="14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 Black"/>
      <family val="2"/>
    </font>
    <font>
      <sz val="2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14"/>
      <color indexed="8"/>
      <name val="Arial"/>
      <family val="2"/>
    </font>
    <font>
      <sz val="9"/>
      <name val="Arial Black"/>
      <family val="2"/>
    </font>
    <font>
      <sz val="7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4"/>
      <color indexed="8"/>
      <name val="Bradley Hand ITC"/>
      <family val="4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7"/>
      <name val="Small Fonts"/>
      <family val="2"/>
    </font>
    <font>
      <b/>
      <i/>
      <sz val="18"/>
      <color indexed="8"/>
      <name val="Arial"/>
      <family val="2"/>
    </font>
    <font>
      <b/>
      <sz val="1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5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0" xfId="0" quotePrefix="1" applyFont="1" applyProtection="1">
      <protection locked="0"/>
    </xf>
    <xf numFmtId="0" fontId="14" fillId="0" borderId="0" xfId="0" applyFont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0" fontId="15" fillId="0" borderId="0" xfId="0" applyFont="1"/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17" fillId="0" borderId="0" xfId="0" applyFont="1"/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8" fillId="0" borderId="0" xfId="0" applyFont="1"/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/>
    <xf numFmtId="0" fontId="5" fillId="0" borderId="3" xfId="0" applyFont="1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5" fillId="2" borderId="1" xfId="0" applyFont="1" applyFill="1" applyBorder="1" applyAlignment="1">
      <alignment horizontal="center" vertical="center"/>
    </xf>
    <xf numFmtId="0" fontId="12" fillId="2" borderId="5" xfId="0" applyFont="1" applyFill="1" applyBorder="1"/>
    <xf numFmtId="0" fontId="9" fillId="2" borderId="6" xfId="0" applyFont="1" applyFill="1" applyBorder="1" applyAlignment="1">
      <alignment vertical="center"/>
    </xf>
    <xf numFmtId="0" fontId="5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4" fontId="14" fillId="0" borderId="0" xfId="0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right" vertical="center"/>
      <protection locked="0"/>
    </xf>
    <xf numFmtId="16" fontId="5" fillId="0" borderId="0" xfId="0" quotePrefix="1" applyNumberFormat="1" applyFont="1" applyAlignment="1" applyProtection="1">
      <alignment horizontal="center" vertical="center"/>
      <protection locked="0"/>
    </xf>
    <xf numFmtId="0" fontId="5" fillId="0" borderId="0" xfId="0" quotePrefix="1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3" fillId="0" borderId="6" xfId="0" applyFont="1" applyBorder="1"/>
    <xf numFmtId="0" fontId="12" fillId="0" borderId="7" xfId="0" applyFont="1" applyBorder="1" applyAlignment="1" applyProtection="1">
      <alignment horizontal="left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quotePrefix="1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14" fillId="0" borderId="1" xfId="0" quotePrefix="1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3" fillId="0" borderId="4" xfId="0" quotePrefix="1" applyFont="1" applyBorder="1" applyProtection="1">
      <protection locked="0"/>
    </xf>
    <xf numFmtId="0" fontId="17" fillId="0" borderId="0" xfId="0" applyFont="1" applyAlignment="1">
      <alignment vertical="center"/>
    </xf>
    <xf numFmtId="0" fontId="6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vertical="top"/>
      <protection locked="0"/>
    </xf>
    <xf numFmtId="16" fontId="5" fillId="0" borderId="18" xfId="0" quotePrefix="1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vertical="top"/>
      <protection locked="0"/>
    </xf>
    <xf numFmtId="0" fontId="3" fillId="0" borderId="20" xfId="0" quotePrefix="1" applyFont="1" applyBorder="1" applyProtection="1">
      <protection locked="0"/>
    </xf>
    <xf numFmtId="49" fontId="3" fillId="0" borderId="16" xfId="0" applyNumberFormat="1" applyFont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vertical="top"/>
      <protection locked="0"/>
    </xf>
    <xf numFmtId="0" fontId="2" fillId="0" borderId="0" xfId="0" quotePrefix="1" applyFont="1" applyProtection="1">
      <protection locked="0"/>
    </xf>
    <xf numFmtId="49" fontId="2" fillId="0" borderId="15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2" fontId="6" fillId="0" borderId="24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vertical="center"/>
    </xf>
    <xf numFmtId="0" fontId="22" fillId="0" borderId="0" xfId="0" applyFont="1" applyAlignment="1">
      <alignment vertical="center"/>
    </xf>
    <xf numFmtId="4" fontId="6" fillId="0" borderId="24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0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13" xfId="0" applyFont="1" applyBorder="1" applyAlignment="1" applyProtection="1">
      <alignment vertical="top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top"/>
      <protection locked="0"/>
    </xf>
    <xf numFmtId="49" fontId="12" fillId="0" borderId="13" xfId="0" applyNumberFormat="1" applyFont="1" applyBorder="1" applyAlignment="1" applyProtection="1">
      <alignment horizontal="left" vertical="center"/>
      <protection locked="0"/>
    </xf>
    <xf numFmtId="0" fontId="0" fillId="0" borderId="7" xfId="0" applyBorder="1"/>
    <xf numFmtId="14" fontId="15" fillId="3" borderId="28" xfId="0" applyNumberFormat="1" applyFont="1" applyFill="1" applyBorder="1" applyAlignment="1" applyProtection="1">
      <alignment horizontal="center" vertical="center"/>
      <protection locked="0"/>
    </xf>
    <xf numFmtId="49" fontId="15" fillId="3" borderId="29" xfId="0" applyNumberFormat="1" applyFont="1" applyFill="1" applyBorder="1" applyAlignment="1" applyProtection="1">
      <alignment horizontal="center" vertical="center"/>
      <protection locked="0"/>
    </xf>
    <xf numFmtId="0" fontId="15" fillId="3" borderId="30" xfId="0" applyFont="1" applyFill="1" applyBorder="1" applyAlignment="1" applyProtection="1">
      <alignment horizontal="center" vertical="center"/>
      <protection locked="0"/>
    </xf>
    <xf numFmtId="0" fontId="15" fillId="3" borderId="29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9" fillId="0" borderId="27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/>
      <protection locked="0"/>
    </xf>
    <xf numFmtId="2" fontId="1" fillId="0" borderId="13" xfId="0" applyNumberFormat="1" applyFont="1" applyBorder="1" applyAlignment="1" applyProtection="1">
      <alignment horizontal="center" vertical="center"/>
      <protection locked="0"/>
    </xf>
    <xf numFmtId="2" fontId="25" fillId="0" borderId="31" xfId="0" applyNumberFormat="1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>
      <alignment vertical="center" wrapText="1"/>
    </xf>
    <xf numFmtId="4" fontId="15" fillId="0" borderId="32" xfId="0" applyNumberFormat="1" applyFont="1" applyBorder="1" applyAlignment="1">
      <alignment horizontal="center" vertical="center"/>
    </xf>
    <xf numFmtId="2" fontId="15" fillId="0" borderId="33" xfId="0" applyNumberFormat="1" applyFont="1" applyBorder="1" applyAlignment="1">
      <alignment horizontal="center"/>
    </xf>
    <xf numFmtId="2" fontId="15" fillId="0" borderId="34" xfId="0" applyNumberFormat="1" applyFont="1" applyBorder="1" applyAlignment="1">
      <alignment horizontal="center"/>
    </xf>
    <xf numFmtId="4" fontId="23" fillId="0" borderId="35" xfId="0" applyNumberFormat="1" applyFont="1" applyBorder="1" applyAlignment="1">
      <alignment vertical="center"/>
    </xf>
    <xf numFmtId="4" fontId="23" fillId="0" borderId="36" xfId="0" applyNumberFormat="1" applyFont="1" applyBorder="1" applyAlignment="1">
      <alignment horizontal="center" vertical="center"/>
    </xf>
    <xf numFmtId="4" fontId="23" fillId="0" borderId="37" xfId="0" applyNumberFormat="1" applyFont="1" applyBorder="1" applyAlignment="1">
      <alignment horizontal="center" vertical="center"/>
    </xf>
    <xf numFmtId="0" fontId="22" fillId="0" borderId="28" xfId="0" applyFont="1" applyBorder="1" applyAlignment="1">
      <alignment vertical="center" wrapText="1"/>
    </xf>
    <xf numFmtId="0" fontId="23" fillId="0" borderId="0" xfId="0" applyFont="1"/>
    <xf numFmtId="0" fontId="29" fillId="0" borderId="0" xfId="0" applyFont="1" applyAlignment="1">
      <alignment vertical="top"/>
    </xf>
    <xf numFmtId="0" fontId="29" fillId="0" borderId="0" xfId="0" applyFont="1" applyAlignment="1">
      <alignment horizontal="center" vertical="top"/>
    </xf>
    <xf numFmtId="0" fontId="12" fillId="0" borderId="6" xfId="0" applyFont="1" applyBorder="1" applyAlignment="1" applyProtection="1">
      <alignment vertical="top"/>
      <protection locked="0"/>
    </xf>
    <xf numFmtId="0" fontId="12" fillId="0" borderId="3" xfId="0" applyFont="1" applyBorder="1" applyAlignment="1" applyProtection="1">
      <alignment vertical="top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2" borderId="7" xfId="0" applyFont="1" applyFill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30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27" fillId="0" borderId="5" xfId="0" applyFont="1" applyBorder="1" applyAlignment="1" applyProtection="1">
      <alignment vertical="center"/>
      <protection locked="0"/>
    </xf>
    <xf numFmtId="0" fontId="2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6" fillId="0" borderId="13" xfId="0" applyFont="1" applyBorder="1" applyAlignment="1" applyProtection="1">
      <alignment horizontal="center" vertical="top"/>
      <protection locked="0"/>
    </xf>
    <xf numFmtId="0" fontId="22" fillId="0" borderId="0" xfId="0" applyFont="1" applyAlignment="1">
      <alignment horizontal="center"/>
    </xf>
    <xf numFmtId="0" fontId="6" fillId="0" borderId="15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31" fillId="0" borderId="0" xfId="0" applyFont="1"/>
    <xf numFmtId="0" fontId="32" fillId="0" borderId="7" xfId="0" applyFont="1" applyBorder="1" applyAlignment="1" applyProtection="1">
      <alignment horizontal="left" vertical="center"/>
      <protection locked="0"/>
    </xf>
    <xf numFmtId="0" fontId="33" fillId="0" borderId="0" xfId="0" applyFont="1"/>
    <xf numFmtId="0" fontId="23" fillId="0" borderId="7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16" fontId="5" fillId="6" borderId="39" xfId="0" quotePrefix="1" applyNumberFormat="1" applyFont="1" applyFill="1" applyBorder="1" applyAlignment="1" applyProtection="1">
      <alignment horizontal="center" vertical="center"/>
      <protection locked="0"/>
    </xf>
    <xf numFmtId="0" fontId="5" fillId="6" borderId="20" xfId="0" applyFont="1" applyFill="1" applyBorder="1" applyAlignment="1" applyProtection="1">
      <alignment horizontal="center" vertical="center"/>
      <protection locked="0"/>
    </xf>
    <xf numFmtId="0" fontId="5" fillId="6" borderId="20" xfId="0" quotePrefix="1" applyFont="1" applyFill="1" applyBorder="1" applyAlignment="1" applyProtection="1">
      <alignment horizontal="center" vertical="center"/>
      <protection locked="0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16" fontId="5" fillId="6" borderId="18" xfId="0" quotePrefix="1" applyNumberFormat="1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12" xfId="0" quotePrefix="1" applyFont="1" applyFill="1" applyBorder="1" applyAlignment="1" applyProtection="1">
      <alignment horizontal="center" vertical="center"/>
      <protection locked="0"/>
    </xf>
    <xf numFmtId="16" fontId="5" fillId="0" borderId="21" xfId="0" quotePrefix="1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quotePrefix="1" applyFont="1" applyBorder="1" applyAlignment="1" applyProtection="1">
      <alignment horizontal="center" vertical="center"/>
      <protection locked="0"/>
    </xf>
    <xf numFmtId="0" fontId="24" fillId="3" borderId="11" xfId="0" applyFont="1" applyFill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24" fillId="3" borderId="5" xfId="0" applyFont="1" applyFill="1" applyBorder="1" applyAlignment="1" applyProtection="1">
      <alignment horizontal="center" vertical="center"/>
      <protection locked="0"/>
    </xf>
    <xf numFmtId="0" fontId="15" fillId="3" borderId="25" xfId="0" applyFont="1" applyFill="1" applyBorder="1" applyAlignment="1" applyProtection="1">
      <alignment horizontal="left" vertical="center"/>
      <protection locked="0"/>
    </xf>
    <xf numFmtId="0" fontId="15" fillId="3" borderId="26" xfId="0" applyFont="1" applyFill="1" applyBorder="1" applyAlignment="1" applyProtection="1">
      <alignment horizontal="left" vertical="center"/>
      <protection locked="0"/>
    </xf>
    <xf numFmtId="0" fontId="27" fillId="0" borderId="11" xfId="0" applyFont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27" fillId="0" borderId="5" xfId="0" applyFont="1" applyBorder="1" applyAlignment="1" applyProtection="1">
      <alignment vertical="center"/>
      <protection locked="0"/>
    </xf>
    <xf numFmtId="2" fontId="25" fillId="0" borderId="13" xfId="0" applyNumberFormat="1" applyFont="1" applyBorder="1" applyAlignment="1" applyProtection="1">
      <alignment horizontal="center" vertical="center"/>
      <protection locked="0"/>
    </xf>
    <xf numFmtId="2" fontId="25" fillId="0" borderId="5" xfId="0" applyNumberFormat="1" applyFont="1" applyBorder="1" applyAlignment="1" applyProtection="1">
      <alignment horizontal="center" vertical="center"/>
      <protection locked="0"/>
    </xf>
    <xf numFmtId="0" fontId="2" fillId="4" borderId="39" xfId="0" applyFont="1" applyFill="1" applyBorder="1" applyAlignment="1" applyProtection="1">
      <alignment horizontal="center"/>
      <protection locked="0"/>
    </xf>
    <xf numFmtId="0" fontId="2" fillId="4" borderId="20" xfId="0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2" fillId="4" borderId="4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4" borderId="29" xfId="0" applyFont="1" applyFill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left" vertical="top"/>
      <protection locked="0"/>
    </xf>
    <xf numFmtId="0" fontId="3" fillId="3" borderId="3" xfId="0" applyFont="1" applyFill="1" applyBorder="1" applyAlignment="1" applyProtection="1">
      <alignment horizontal="left" vertical="top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5" fillId="3" borderId="25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5" fillId="6" borderId="0" xfId="0" applyFont="1" applyFill="1" applyAlignment="1" applyProtection="1">
      <alignment horizontal="center" vertical="center"/>
      <protection locked="0"/>
    </xf>
    <xf numFmtId="0" fontId="15" fillId="6" borderId="15" xfId="0" applyFont="1" applyFill="1" applyBorder="1" applyAlignment="1" applyProtection="1">
      <alignment horizontal="center" vertical="center"/>
      <protection locked="0"/>
    </xf>
    <xf numFmtId="0" fontId="15" fillId="6" borderId="21" xfId="0" applyFont="1" applyFill="1" applyBorder="1" applyAlignment="1" applyProtection="1">
      <alignment horizontal="center" vertical="center"/>
      <protection locked="0"/>
    </xf>
    <xf numFmtId="0" fontId="15" fillId="6" borderId="35" xfId="0" applyFont="1" applyFill="1" applyBorder="1" applyAlignment="1" applyProtection="1">
      <alignment horizontal="center" vertical="center"/>
      <protection locked="0"/>
    </xf>
    <xf numFmtId="0" fontId="15" fillId="3" borderId="3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40" xfId="0" applyFont="1" applyFill="1" applyBorder="1" applyAlignment="1" applyProtection="1">
      <alignment horizontal="center" vertical="center"/>
      <protection locked="0"/>
    </xf>
    <xf numFmtId="0" fontId="21" fillId="5" borderId="6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3" fillId="0" borderId="9" xfId="0" applyFont="1" applyBorder="1" applyAlignment="1" applyProtection="1">
      <alignment horizontal="left" vertical="center"/>
      <protection locked="0"/>
    </xf>
    <xf numFmtId="0" fontId="23" fillId="0" borderId="43" xfId="0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2" fillId="6" borderId="39" xfId="0" applyFont="1" applyFill="1" applyBorder="1" applyAlignment="1" applyProtection="1">
      <alignment horizontal="center"/>
      <protection locked="0"/>
    </xf>
    <xf numFmtId="0" fontId="2" fillId="6" borderId="20" xfId="0" applyFont="1" applyFill="1" applyBorder="1" applyAlignment="1" applyProtection="1">
      <alignment horizontal="center"/>
      <protection locked="0"/>
    </xf>
    <xf numFmtId="0" fontId="2" fillId="6" borderId="16" xfId="0" applyFont="1" applyFill="1" applyBorder="1" applyAlignment="1" applyProtection="1">
      <alignment horizontal="center"/>
      <protection locked="0"/>
    </xf>
    <xf numFmtId="0" fontId="2" fillId="6" borderId="41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/>
      <protection locked="0"/>
    </xf>
    <xf numFmtId="0" fontId="2" fillId="6" borderId="29" xfId="0" applyFont="1" applyFill="1" applyBorder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  <protection locked="0"/>
    </xf>
    <xf numFmtId="0" fontId="2" fillId="0" borderId="26" xfId="0" quotePrefix="1" applyFont="1" applyBorder="1" applyAlignment="1" applyProtection="1">
      <alignment horizontal="center"/>
      <protection locked="0"/>
    </xf>
    <xf numFmtId="49" fontId="15" fillId="3" borderId="15" xfId="0" applyNumberFormat="1" applyFont="1" applyFill="1" applyBorder="1" applyAlignment="1" applyProtection="1">
      <alignment horizontal="center" vertical="center"/>
      <protection locked="0"/>
    </xf>
    <xf numFmtId="49" fontId="15" fillId="3" borderId="42" xfId="0" applyNumberFormat="1" applyFont="1" applyFill="1" applyBorder="1" applyAlignment="1" applyProtection="1">
      <alignment horizontal="center" vertical="center"/>
      <protection locked="0"/>
    </xf>
    <xf numFmtId="0" fontId="15" fillId="6" borderId="17" xfId="0" applyFont="1" applyFill="1" applyBorder="1" applyAlignment="1" applyProtection="1">
      <alignment horizontal="center" vertical="center"/>
      <protection locked="0"/>
    </xf>
    <xf numFmtId="0" fontId="15" fillId="6" borderId="7" xfId="0" applyFont="1" applyFill="1" applyBorder="1" applyAlignment="1" applyProtection="1">
      <alignment horizontal="center" vertical="center"/>
      <protection locked="0"/>
    </xf>
    <xf numFmtId="0" fontId="24" fillId="3" borderId="11" xfId="0" applyFont="1" applyFill="1" applyBorder="1" applyAlignment="1" applyProtection="1">
      <alignment horizontal="left" vertical="center"/>
      <protection locked="0"/>
    </xf>
    <xf numFmtId="0" fontId="24" fillId="3" borderId="1" xfId="0" applyFont="1" applyFill="1" applyBorder="1" applyAlignment="1" applyProtection="1">
      <alignment horizontal="left" vertical="center"/>
      <protection locked="0"/>
    </xf>
    <xf numFmtId="0" fontId="24" fillId="3" borderId="5" xfId="0" applyFont="1" applyFill="1" applyBorder="1" applyAlignment="1" applyProtection="1">
      <alignment horizontal="left" vertical="center"/>
      <protection locked="0"/>
    </xf>
    <xf numFmtId="4" fontId="15" fillId="0" borderId="28" xfId="0" applyNumberFormat="1" applyFont="1" applyBorder="1" applyAlignment="1" applyProtection="1">
      <alignment horizontal="left" vertical="top"/>
      <protection locked="0"/>
    </xf>
    <xf numFmtId="4" fontId="15" fillId="0" borderId="4" xfId="0" applyNumberFormat="1" applyFont="1" applyBorder="1" applyAlignment="1" applyProtection="1">
      <alignment horizontal="left" vertical="top"/>
      <protection locked="0"/>
    </xf>
    <xf numFmtId="0" fontId="12" fillId="0" borderId="19" xfId="0" applyFont="1" applyBorder="1" applyAlignment="1" applyProtection="1">
      <alignment horizontal="left"/>
      <protection locked="0"/>
    </xf>
    <xf numFmtId="0" fontId="12" fillId="0" borderId="20" xfId="0" applyFont="1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center" vertical="top"/>
      <protection locked="0"/>
    </xf>
    <xf numFmtId="0" fontId="6" fillId="0" borderId="1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4" fillId="0" borderId="19" xfId="0" applyFont="1" applyBorder="1" applyAlignment="1" applyProtection="1">
      <alignment horizontal="left"/>
      <protection locked="0"/>
    </xf>
    <xf numFmtId="0" fontId="34" fillId="0" borderId="20" xfId="0" applyFont="1" applyBorder="1" applyAlignment="1" applyProtection="1">
      <alignment horizontal="left"/>
      <protection locked="0"/>
    </xf>
    <xf numFmtId="14" fontId="15" fillId="3" borderId="7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/>
    </xf>
    <xf numFmtId="0" fontId="22" fillId="0" borderId="13" xfId="0" applyFont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26" fillId="3" borderId="7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14" fontId="26" fillId="3" borderId="0" xfId="0" applyNumberFormat="1" applyFont="1" applyFill="1" applyAlignment="1" applyProtection="1">
      <alignment horizontal="center" vertical="center"/>
      <protection locked="0"/>
    </xf>
    <xf numFmtId="14" fontId="26" fillId="3" borderId="13" xfId="0" applyNumberFormat="1" applyFont="1" applyFill="1" applyBorder="1" applyAlignment="1" applyProtection="1">
      <alignment horizontal="center" vertical="center"/>
      <protection locked="0"/>
    </xf>
    <xf numFmtId="0" fontId="24" fillId="3" borderId="7" xfId="0" applyFont="1" applyFill="1" applyBorder="1" applyAlignment="1" applyProtection="1">
      <alignment horizontal="left" vertical="center"/>
      <protection locked="0"/>
    </xf>
    <xf numFmtId="0" fontId="24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0" borderId="38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14" xfId="0" applyFont="1" applyBorder="1" applyAlignment="1" applyProtection="1">
      <alignment horizontal="center" vertical="top"/>
      <protection locked="0"/>
    </xf>
    <xf numFmtId="0" fontId="9" fillId="0" borderId="3" xfId="0" applyFont="1" applyBorder="1" applyAlignment="1" applyProtection="1">
      <alignment horizontal="center" vertical="top"/>
      <protection locked="0"/>
    </xf>
    <xf numFmtId="0" fontId="9" fillId="0" borderId="14" xfId="0" applyFont="1" applyBorder="1" applyAlignment="1" applyProtection="1">
      <alignment horizontal="center" vertical="top"/>
      <protection locked="0"/>
    </xf>
    <xf numFmtId="2" fontId="25" fillId="0" borderId="1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  <protection locked="0"/>
    </xf>
    <xf numFmtId="0" fontId="3" fillId="5" borderId="0" xfId="0" applyFont="1" applyFill="1" applyAlignment="1" applyProtection="1">
      <protection locked="0"/>
    </xf>
    <xf numFmtId="0" fontId="0" fillId="5" borderId="0" xfId="0" applyFill="1" applyAlignment="1"/>
    <xf numFmtId="0" fontId="3" fillId="5" borderId="1" xfId="0" applyFont="1" applyFill="1" applyBorder="1" applyAlignment="1" applyProtection="1">
      <protection locked="0"/>
    </xf>
    <xf numFmtId="0" fontId="0" fillId="5" borderId="1" xfId="0" applyFill="1" applyBorder="1" applyAlignment="1"/>
    <xf numFmtId="0" fontId="0" fillId="0" borderId="0" xfId="0" applyAlignment="1"/>
    <xf numFmtId="0" fontId="0" fillId="0" borderId="1" xfId="0" applyBorder="1" applyAlignment="1"/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638175</xdr:colOff>
      <xdr:row>2</xdr:row>
      <xdr:rowOff>259851</xdr:rowOff>
    </xdr:to>
    <xdr:pic>
      <xdr:nvPicPr>
        <xdr:cNvPr id="2" name="Kuva 1" descr="http://www.popli.fi/@Bin/1513524/popli_fb.jpeg">
          <a:extLst>
            <a:ext uri="{FF2B5EF4-FFF2-40B4-BE49-F238E27FC236}">
              <a16:creationId xmlns:a16="http://schemas.microsoft.com/office/drawing/2014/main" id="{5A3E1F3F-FF6B-4E9B-B7DB-A06E40E0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638175" cy="717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0"/>
  <sheetViews>
    <sheetView tabSelected="1" topLeftCell="A51" zoomScaleNormal="100" workbookViewId="0">
      <selection activeCell="C67" sqref="C67"/>
    </sheetView>
  </sheetViews>
  <sheetFormatPr defaultRowHeight="15"/>
  <cols>
    <col min="1" max="1" width="12.7109375" customWidth="1"/>
    <col min="2" max="2" width="2.140625" customWidth="1"/>
    <col min="3" max="3" width="5.28515625" customWidth="1"/>
    <col min="4" max="4" width="4.28515625" customWidth="1"/>
    <col min="5" max="5" width="4.28515625" style="21" customWidth="1"/>
    <col min="6" max="6" width="4.28515625" customWidth="1"/>
    <col min="7" max="7" width="4.28515625" style="21" customWidth="1"/>
    <col min="8" max="8" width="4.28515625" customWidth="1"/>
    <col min="9" max="11" width="4.28515625" style="21" customWidth="1"/>
    <col min="12" max="13" width="5" customWidth="1"/>
    <col min="14" max="14" width="9.28515625" style="21" customWidth="1"/>
    <col min="15" max="15" width="9.42578125" customWidth="1"/>
    <col min="16" max="16" width="43" customWidth="1"/>
  </cols>
  <sheetData>
    <row r="1" spans="1:17" s="27" customFormat="1" ht="25.5" customHeight="1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73"/>
      <c r="O1" s="73"/>
      <c r="P1" s="100" t="s">
        <v>1</v>
      </c>
    </row>
    <row r="2" spans="1:17" s="30" customFormat="1" ht="17.100000000000001" customHeight="1">
      <c r="A2" s="101"/>
      <c r="B2" s="6"/>
      <c r="C2" s="28"/>
      <c r="D2" s="6" t="s">
        <v>2</v>
      </c>
      <c r="E2" s="17"/>
      <c r="G2" s="17"/>
      <c r="H2" s="29"/>
      <c r="I2" s="17"/>
      <c r="J2" s="17"/>
      <c r="K2" s="17"/>
      <c r="L2" s="273" t="s">
        <v>3</v>
      </c>
      <c r="M2" s="274"/>
      <c r="N2" s="274"/>
      <c r="O2" s="274"/>
      <c r="P2" s="274"/>
    </row>
    <row r="3" spans="1:17" s="30" customFormat="1" ht="26.25" customHeight="1">
      <c r="A3" s="34" t="s">
        <v>4</v>
      </c>
      <c r="B3" s="6"/>
      <c r="C3" s="6"/>
      <c r="D3" s="6"/>
      <c r="E3" s="17"/>
      <c r="F3" s="6"/>
      <c r="G3" s="17"/>
      <c r="H3" s="6"/>
      <c r="I3" s="17"/>
      <c r="J3" s="17"/>
      <c r="K3" s="17"/>
      <c r="L3" s="275" t="s">
        <v>5</v>
      </c>
      <c r="M3" s="276"/>
      <c r="N3" s="276"/>
      <c r="O3" s="276"/>
      <c r="P3" s="276"/>
    </row>
    <row r="4" spans="1:17" ht="11.25" customHeight="1">
      <c r="A4" s="133" t="s">
        <v>6</v>
      </c>
      <c r="B4" s="55"/>
      <c r="C4" s="55"/>
      <c r="D4" s="55"/>
      <c r="E4" s="56"/>
      <c r="F4" s="55"/>
      <c r="G4" s="56"/>
      <c r="H4" s="55"/>
      <c r="I4" s="56"/>
      <c r="J4" s="56"/>
      <c r="K4" s="56"/>
      <c r="L4" s="55"/>
      <c r="M4" s="55"/>
      <c r="N4" s="134" t="s">
        <v>7</v>
      </c>
      <c r="O4" s="55"/>
      <c r="P4" s="103"/>
    </row>
    <row r="5" spans="1:17" ht="21.75" customHeight="1">
      <c r="A5" s="236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135"/>
      <c r="N5" s="237"/>
      <c r="O5" s="237"/>
      <c r="P5" s="238"/>
    </row>
    <row r="6" spans="1:17" ht="11.25" customHeight="1">
      <c r="A6" s="113" t="s">
        <v>8</v>
      </c>
      <c r="B6" s="35"/>
      <c r="C6" s="35"/>
      <c r="D6" s="35"/>
      <c r="E6" s="36"/>
      <c r="F6" s="35"/>
      <c r="G6" s="36"/>
      <c r="H6" s="35"/>
      <c r="I6" s="36"/>
      <c r="J6" s="36"/>
      <c r="K6" s="36"/>
      <c r="L6" s="35"/>
      <c r="M6" s="35"/>
      <c r="N6" s="141" t="s">
        <v>9</v>
      </c>
      <c r="O6" s="35"/>
      <c r="P6" s="104"/>
    </row>
    <row r="7" spans="1:17" ht="21.75" customHeight="1">
      <c r="A7" s="165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7"/>
    </row>
    <row r="8" spans="1:17" ht="11.25" customHeight="1">
      <c r="A8" s="113" t="s">
        <v>10</v>
      </c>
      <c r="B8" s="35"/>
      <c r="C8" s="37"/>
      <c r="D8" s="37"/>
      <c r="E8" s="36"/>
      <c r="F8" s="114"/>
      <c r="G8" s="114"/>
      <c r="H8" s="114"/>
      <c r="I8" s="16"/>
      <c r="J8" s="114" t="s">
        <v>11</v>
      </c>
      <c r="K8" s="16"/>
      <c r="L8" s="4"/>
      <c r="M8" s="13"/>
      <c r="N8" s="8" t="s">
        <v>12</v>
      </c>
      <c r="O8" s="4" t="s">
        <v>13</v>
      </c>
      <c r="P8" s="22"/>
    </row>
    <row r="9" spans="1:17" ht="11.25" customHeight="1">
      <c r="A9" s="259"/>
      <c r="B9" s="260"/>
      <c r="C9" s="260"/>
      <c r="D9" s="260"/>
      <c r="E9" s="260"/>
      <c r="F9" s="260"/>
      <c r="G9" s="277"/>
      <c r="H9" s="277"/>
      <c r="I9" s="115"/>
      <c r="J9" s="260"/>
      <c r="K9" s="261"/>
      <c r="L9" s="261"/>
      <c r="M9" s="262"/>
      <c r="N9" s="8" t="s">
        <v>12</v>
      </c>
      <c r="O9" s="4" t="s">
        <v>14</v>
      </c>
    </row>
    <row r="10" spans="1:17" ht="11.25" customHeight="1">
      <c r="A10" s="236"/>
      <c r="B10" s="237"/>
      <c r="C10" s="237"/>
      <c r="D10" s="237"/>
      <c r="E10" s="237"/>
      <c r="F10" s="237"/>
      <c r="G10" s="278"/>
      <c r="H10" s="278"/>
      <c r="I10" s="116"/>
      <c r="J10" s="263"/>
      <c r="K10" s="263"/>
      <c r="L10" s="263"/>
      <c r="M10" s="264"/>
      <c r="N10" s="8" t="s">
        <v>15</v>
      </c>
      <c r="O10" s="4" t="s">
        <v>16</v>
      </c>
      <c r="P10" s="8"/>
    </row>
    <row r="11" spans="1:17" ht="11.25" customHeight="1">
      <c r="A11" s="57"/>
      <c r="B11" s="76"/>
      <c r="C11" s="77"/>
      <c r="D11" s="265" t="s">
        <v>17</v>
      </c>
      <c r="E11" s="266"/>
      <c r="F11" s="266"/>
      <c r="G11" s="267"/>
      <c r="H11" s="268"/>
      <c r="I11" s="268"/>
      <c r="J11" s="268"/>
      <c r="K11" s="269"/>
      <c r="L11" s="265" t="s">
        <v>18</v>
      </c>
      <c r="M11" s="269"/>
      <c r="N11" s="4" t="s">
        <v>19</v>
      </c>
      <c r="O11" s="4" t="s">
        <v>20</v>
      </c>
      <c r="P11" s="8"/>
    </row>
    <row r="12" spans="1:17" ht="11.25" customHeight="1">
      <c r="A12" s="58" t="s">
        <v>21</v>
      </c>
      <c r="B12" s="10"/>
      <c r="C12" s="78"/>
      <c r="D12" s="243" t="s">
        <v>22</v>
      </c>
      <c r="E12" s="244"/>
      <c r="F12" s="271" t="s">
        <v>23</v>
      </c>
      <c r="G12" s="272"/>
      <c r="H12" s="245"/>
      <c r="I12" s="244"/>
      <c r="J12" s="271"/>
      <c r="K12" s="272"/>
      <c r="L12" s="243" t="s">
        <v>24</v>
      </c>
      <c r="M12" s="272"/>
      <c r="N12" s="4" t="s">
        <v>25</v>
      </c>
      <c r="O12" s="4" t="s">
        <v>26</v>
      </c>
      <c r="P12" s="8"/>
    </row>
    <row r="13" spans="1:17" ht="11.25" customHeight="1" thickBot="1">
      <c r="A13" s="57"/>
      <c r="B13" s="10"/>
      <c r="C13" s="78"/>
      <c r="D13" s="79"/>
      <c r="E13" s="146"/>
      <c r="F13" s="74"/>
      <c r="G13" s="148"/>
      <c r="H13" s="75"/>
      <c r="I13" s="146"/>
      <c r="J13" s="74"/>
      <c r="K13" s="148"/>
      <c r="L13" s="243"/>
      <c r="M13" s="272"/>
      <c r="N13" s="4" t="s">
        <v>27</v>
      </c>
      <c r="O13" s="4" t="s">
        <v>28</v>
      </c>
      <c r="P13" s="23"/>
    </row>
    <row r="14" spans="1:17" ht="11.25" customHeight="1">
      <c r="A14" s="81" t="s">
        <v>29</v>
      </c>
      <c r="B14" s="82"/>
      <c r="C14" s="83" t="s">
        <v>30</v>
      </c>
      <c r="D14" s="80" t="s">
        <v>31</v>
      </c>
      <c r="E14" s="67" t="s">
        <v>32</v>
      </c>
      <c r="F14" s="68" t="s">
        <v>31</v>
      </c>
      <c r="G14" s="154" t="s">
        <v>32</v>
      </c>
      <c r="H14" s="155"/>
      <c r="I14" s="156"/>
      <c r="J14" s="157"/>
      <c r="K14" s="158"/>
      <c r="L14" s="181" t="s">
        <v>33</v>
      </c>
      <c r="M14" s="182"/>
      <c r="N14" s="119" t="s">
        <v>34</v>
      </c>
      <c r="O14" s="246" t="s">
        <v>35</v>
      </c>
      <c r="P14" s="247"/>
      <c r="Q14" s="2" t="s">
        <v>4</v>
      </c>
    </row>
    <row r="15" spans="1:17" ht="15.75" customHeight="1">
      <c r="A15" s="248"/>
      <c r="B15" s="230" t="s">
        <v>36</v>
      </c>
      <c r="C15" s="232"/>
      <c r="D15" s="207"/>
      <c r="E15" s="202"/>
      <c r="F15" s="202"/>
      <c r="G15" s="187"/>
      <c r="H15" s="234"/>
      <c r="I15" s="198"/>
      <c r="J15" s="198"/>
      <c r="K15" s="199"/>
      <c r="L15" s="208"/>
      <c r="M15" s="209"/>
      <c r="N15" s="173">
        <f>(D15*$C$56+E15*$C$57+F15*$C$58+G15*$C$59+H15*$C$60+I15*$C$61+J15*$C$62+K15*$C$64)</f>
        <v>0</v>
      </c>
      <c r="O15" s="168"/>
      <c r="P15" s="169"/>
      <c r="Q15" s="2"/>
    </row>
    <row r="16" spans="1:17" ht="9.75" customHeight="1" thickBot="1">
      <c r="A16" s="188"/>
      <c r="B16" s="231"/>
      <c r="C16" s="233"/>
      <c r="D16" s="207"/>
      <c r="E16" s="202"/>
      <c r="F16" s="202"/>
      <c r="G16" s="187"/>
      <c r="H16" s="234"/>
      <c r="I16" s="198"/>
      <c r="J16" s="198"/>
      <c r="K16" s="199"/>
      <c r="L16" s="205" t="s">
        <v>37</v>
      </c>
      <c r="M16" s="206"/>
      <c r="N16" s="270"/>
      <c r="O16" s="151"/>
      <c r="P16" s="152"/>
      <c r="Q16" s="2"/>
    </row>
    <row r="17" spans="1:17" ht="18" customHeight="1">
      <c r="A17" s="84" t="s">
        <v>38</v>
      </c>
      <c r="B17" s="85"/>
      <c r="C17" s="86" t="s">
        <v>30</v>
      </c>
      <c r="D17" s="175"/>
      <c r="E17" s="176"/>
      <c r="F17" s="176"/>
      <c r="G17" s="176"/>
      <c r="H17" s="176"/>
      <c r="I17" s="176"/>
      <c r="J17" s="176"/>
      <c r="K17" s="177"/>
      <c r="L17" s="87" t="s">
        <v>39</v>
      </c>
      <c r="M17" s="88" t="s">
        <v>33</v>
      </c>
      <c r="N17" s="120" t="s">
        <v>40</v>
      </c>
      <c r="O17" s="168"/>
      <c r="P17" s="169"/>
      <c r="Q17" s="2"/>
    </row>
    <row r="18" spans="1:17" ht="16.5" customHeight="1">
      <c r="A18" s="109"/>
      <c r="B18" s="72" t="s">
        <v>36</v>
      </c>
      <c r="C18" s="110"/>
      <c r="D18" s="178"/>
      <c r="E18" s="179"/>
      <c r="F18" s="179"/>
      <c r="G18" s="179"/>
      <c r="H18" s="179"/>
      <c r="I18" s="179"/>
      <c r="J18" s="179"/>
      <c r="K18" s="180"/>
      <c r="L18" s="111"/>
      <c r="M18" s="112"/>
      <c r="N18" s="121">
        <f>(L15*$C$66+L18*M18*$C$67)</f>
        <v>0</v>
      </c>
      <c r="O18" s="239" t="s">
        <v>41</v>
      </c>
      <c r="P18" s="240"/>
      <c r="Q18" s="2"/>
    </row>
    <row r="19" spans="1:17" ht="11.25" customHeight="1">
      <c r="A19" s="81" t="s">
        <v>29</v>
      </c>
      <c r="B19" s="82"/>
      <c r="C19" s="83" t="s">
        <v>30</v>
      </c>
      <c r="D19" s="162" t="s">
        <v>31</v>
      </c>
      <c r="E19" s="163" t="s">
        <v>32</v>
      </c>
      <c r="F19" s="164" t="s">
        <v>31</v>
      </c>
      <c r="G19" s="10" t="s">
        <v>32</v>
      </c>
      <c r="H19" s="155"/>
      <c r="I19" s="156"/>
      <c r="J19" s="157"/>
      <c r="K19" s="158"/>
      <c r="L19" s="181" t="s">
        <v>33</v>
      </c>
      <c r="M19" s="182"/>
      <c r="N19" s="119" t="s">
        <v>34</v>
      </c>
      <c r="O19" s="241" t="s">
        <v>35</v>
      </c>
      <c r="P19" s="242"/>
      <c r="Q19" s="2"/>
    </row>
    <row r="20" spans="1:17" ht="15.75" customHeight="1">
      <c r="A20" s="248"/>
      <c r="B20" s="230" t="s">
        <v>36</v>
      </c>
      <c r="C20" s="232"/>
      <c r="D20" s="207"/>
      <c r="E20" s="202"/>
      <c r="F20" s="202"/>
      <c r="G20" s="187"/>
      <c r="H20" s="234"/>
      <c r="I20" s="198"/>
      <c r="J20" s="198"/>
      <c r="K20" s="199"/>
      <c r="L20" s="208"/>
      <c r="M20" s="209"/>
      <c r="N20" s="173">
        <f>(D20*$C$56+E20*$C$57+F20*$C$58+G20*$C$59+H20*$C$60+I20*$C$61+J20*$C$62+K20*$C$64)</f>
        <v>0</v>
      </c>
      <c r="O20" s="168"/>
      <c r="P20" s="169"/>
      <c r="Q20" s="2"/>
    </row>
    <row r="21" spans="1:17" ht="9.75" customHeight="1" thickBot="1">
      <c r="A21" s="188"/>
      <c r="B21" s="231"/>
      <c r="C21" s="233"/>
      <c r="D21" s="207"/>
      <c r="E21" s="202"/>
      <c r="F21" s="202"/>
      <c r="G21" s="187"/>
      <c r="H21" s="234"/>
      <c r="I21" s="198"/>
      <c r="J21" s="198"/>
      <c r="K21" s="199"/>
      <c r="L21" s="205" t="s">
        <v>37</v>
      </c>
      <c r="M21" s="206"/>
      <c r="N21" s="174"/>
      <c r="O21" s="153" t="s">
        <v>42</v>
      </c>
      <c r="Q21" s="2"/>
    </row>
    <row r="22" spans="1:17" ht="18" customHeight="1">
      <c r="A22" s="84" t="s">
        <v>38</v>
      </c>
      <c r="B22" s="85"/>
      <c r="C22" s="86" t="s">
        <v>30</v>
      </c>
      <c r="D22" s="175"/>
      <c r="E22" s="176"/>
      <c r="F22" s="176"/>
      <c r="G22" s="176"/>
      <c r="H22" s="176"/>
      <c r="I22" s="176"/>
      <c r="J22" s="176"/>
      <c r="K22" s="177"/>
      <c r="L22" s="87" t="s">
        <v>39</v>
      </c>
      <c r="M22" s="88" t="s">
        <v>33</v>
      </c>
      <c r="N22" s="120" t="s">
        <v>40</v>
      </c>
      <c r="O22" s="168"/>
      <c r="P22" s="169"/>
      <c r="Q22" s="2"/>
    </row>
    <row r="23" spans="1:17" ht="16.5" customHeight="1" thickBot="1">
      <c r="A23" s="109"/>
      <c r="B23" s="72"/>
      <c r="C23" s="110"/>
      <c r="D23" s="178"/>
      <c r="E23" s="179"/>
      <c r="F23" s="179"/>
      <c r="G23" s="179"/>
      <c r="H23" s="179"/>
      <c r="I23" s="179"/>
      <c r="J23" s="179"/>
      <c r="K23" s="180"/>
      <c r="L23" s="111"/>
      <c r="M23" s="112"/>
      <c r="N23" s="121">
        <f>(L20*$C$66+L23*M23*$C$67)</f>
        <v>0</v>
      </c>
      <c r="O23" s="239" t="s">
        <v>41</v>
      </c>
      <c r="P23" s="240"/>
      <c r="Q23" s="2"/>
    </row>
    <row r="24" spans="1:17" ht="11.25" customHeight="1">
      <c r="A24" s="81" t="s">
        <v>29</v>
      </c>
      <c r="B24" s="82"/>
      <c r="C24" s="83" t="s">
        <v>30</v>
      </c>
      <c r="D24" s="80" t="s">
        <v>31</v>
      </c>
      <c r="E24" s="67" t="s">
        <v>32</v>
      </c>
      <c r="F24" s="68" t="s">
        <v>31</v>
      </c>
      <c r="G24" s="154" t="s">
        <v>32</v>
      </c>
      <c r="H24" s="155"/>
      <c r="I24" s="156"/>
      <c r="J24" s="157"/>
      <c r="K24" s="158"/>
      <c r="L24" s="181" t="s">
        <v>33</v>
      </c>
      <c r="M24" s="182"/>
      <c r="N24" s="119" t="s">
        <v>34</v>
      </c>
      <c r="O24" s="241" t="s">
        <v>35</v>
      </c>
      <c r="P24" s="242"/>
      <c r="Q24" s="2"/>
    </row>
    <row r="25" spans="1:17" ht="15.75" customHeight="1">
      <c r="A25" s="187"/>
      <c r="B25" s="230" t="s">
        <v>36</v>
      </c>
      <c r="C25" s="232"/>
      <c r="D25" s="207"/>
      <c r="E25" s="202"/>
      <c r="F25" s="202"/>
      <c r="G25" s="187"/>
      <c r="H25" s="234"/>
      <c r="I25" s="198"/>
      <c r="J25" s="198"/>
      <c r="K25" s="199"/>
      <c r="L25" s="208"/>
      <c r="M25" s="209"/>
      <c r="N25" s="173">
        <f>(D25*$C$56+E25*$C$57+F25*$C$58+G25*$C$59+H25*$C$60+I25*$C$61+J25*$C$62+K25*$C$64)</f>
        <v>0</v>
      </c>
      <c r="O25" s="168"/>
      <c r="P25" s="169"/>
      <c r="Q25" s="2"/>
    </row>
    <row r="26" spans="1:17" ht="9.75" customHeight="1" thickBot="1">
      <c r="A26" s="188"/>
      <c r="B26" s="231"/>
      <c r="C26" s="233"/>
      <c r="D26" s="207"/>
      <c r="E26" s="202"/>
      <c r="F26" s="202"/>
      <c r="G26" s="187"/>
      <c r="H26" s="234"/>
      <c r="I26" s="198"/>
      <c r="J26" s="198"/>
      <c r="K26" s="199"/>
      <c r="L26" s="205" t="s">
        <v>37</v>
      </c>
      <c r="M26" s="206"/>
      <c r="N26" s="174"/>
      <c r="O26" s="153" t="s">
        <v>42</v>
      </c>
      <c r="Q26" s="2"/>
    </row>
    <row r="27" spans="1:17" ht="18" customHeight="1">
      <c r="A27" s="84" t="s">
        <v>38</v>
      </c>
      <c r="B27" s="85"/>
      <c r="C27" s="86" t="s">
        <v>30</v>
      </c>
      <c r="D27" s="175"/>
      <c r="E27" s="176"/>
      <c r="F27" s="176"/>
      <c r="G27" s="176"/>
      <c r="H27" s="176"/>
      <c r="I27" s="176"/>
      <c r="J27" s="176"/>
      <c r="K27" s="177"/>
      <c r="L27" s="87" t="s">
        <v>39</v>
      </c>
      <c r="M27" s="88" t="s">
        <v>33</v>
      </c>
      <c r="N27" s="120" t="s">
        <v>40</v>
      </c>
      <c r="O27" s="168"/>
      <c r="P27" s="169"/>
      <c r="Q27" s="2"/>
    </row>
    <row r="28" spans="1:17" ht="16.5" customHeight="1" thickBot="1">
      <c r="A28" s="109"/>
      <c r="B28" s="72" t="s">
        <v>36</v>
      </c>
      <c r="C28" s="110"/>
      <c r="D28" s="178"/>
      <c r="E28" s="179"/>
      <c r="F28" s="179"/>
      <c r="G28" s="179"/>
      <c r="H28" s="179"/>
      <c r="I28" s="179"/>
      <c r="J28" s="179"/>
      <c r="K28" s="180"/>
      <c r="L28" s="111"/>
      <c r="M28" s="112"/>
      <c r="N28" s="121">
        <f>(L25*$C$66+L28*M28*$C$67)</f>
        <v>0</v>
      </c>
      <c r="O28" s="239" t="s">
        <v>43</v>
      </c>
      <c r="P28" s="240"/>
      <c r="Q28" s="2"/>
    </row>
    <row r="29" spans="1:17" ht="11.25" customHeight="1">
      <c r="A29" s="81" t="s">
        <v>29</v>
      </c>
      <c r="B29" s="82"/>
      <c r="C29" s="83" t="s">
        <v>30</v>
      </c>
      <c r="D29" s="80" t="s">
        <v>31</v>
      </c>
      <c r="E29" s="67" t="s">
        <v>32</v>
      </c>
      <c r="F29" s="68" t="s">
        <v>31</v>
      </c>
      <c r="G29" s="154" t="s">
        <v>32</v>
      </c>
      <c r="H29" s="155"/>
      <c r="I29" s="156"/>
      <c r="J29" s="157"/>
      <c r="K29" s="158"/>
      <c r="L29" s="181" t="s">
        <v>33</v>
      </c>
      <c r="M29" s="182"/>
      <c r="N29" s="119" t="s">
        <v>34</v>
      </c>
      <c r="O29" s="241" t="s">
        <v>35</v>
      </c>
      <c r="P29" s="242"/>
      <c r="Q29" s="2"/>
    </row>
    <row r="30" spans="1:17" ht="15.75" customHeight="1">
      <c r="A30" s="187" t="s">
        <v>44</v>
      </c>
      <c r="B30" s="230" t="s">
        <v>36</v>
      </c>
      <c r="C30" s="232"/>
      <c r="D30" s="207"/>
      <c r="E30" s="202"/>
      <c r="F30" s="202"/>
      <c r="G30" s="187"/>
      <c r="H30" s="234"/>
      <c r="I30" s="198"/>
      <c r="J30" s="198"/>
      <c r="K30" s="199"/>
      <c r="L30" s="208"/>
      <c r="M30" s="209"/>
      <c r="N30" s="173" t="s">
        <v>40</v>
      </c>
      <c r="O30" s="168"/>
      <c r="P30" s="169"/>
      <c r="Q30" s="2"/>
    </row>
    <row r="31" spans="1:17" ht="9.75" customHeight="1" thickBot="1">
      <c r="A31" s="188"/>
      <c r="B31" s="231"/>
      <c r="C31" s="233"/>
      <c r="D31" s="207"/>
      <c r="E31" s="202"/>
      <c r="F31" s="202"/>
      <c r="G31" s="187"/>
      <c r="H31" s="234"/>
      <c r="I31" s="198"/>
      <c r="J31" s="198"/>
      <c r="K31" s="199"/>
      <c r="L31" s="205" t="s">
        <v>33</v>
      </c>
      <c r="M31" s="206"/>
      <c r="N31" s="174"/>
      <c r="O31" s="153" t="s">
        <v>42</v>
      </c>
      <c r="P31" s="150"/>
      <c r="Q31" s="2"/>
    </row>
    <row r="32" spans="1:17" ht="18" customHeight="1">
      <c r="A32" s="84" t="s">
        <v>38</v>
      </c>
      <c r="B32" s="85"/>
      <c r="C32" s="86" t="s">
        <v>30</v>
      </c>
      <c r="D32" s="175"/>
      <c r="E32" s="176"/>
      <c r="F32" s="176"/>
      <c r="G32" s="176"/>
      <c r="H32" s="176"/>
      <c r="I32" s="176"/>
      <c r="J32" s="176"/>
      <c r="K32" s="177"/>
      <c r="L32" s="87" t="s">
        <v>39</v>
      </c>
      <c r="M32" s="88" t="s">
        <v>33</v>
      </c>
      <c r="N32" s="120" t="s">
        <v>40</v>
      </c>
      <c r="O32" s="168"/>
      <c r="P32" s="169"/>
      <c r="Q32" s="2"/>
    </row>
    <row r="33" spans="1:17" ht="16.5" customHeight="1" thickBot="1">
      <c r="A33" s="109"/>
      <c r="B33" s="72" t="s">
        <v>36</v>
      </c>
      <c r="C33" s="110"/>
      <c r="D33" s="178"/>
      <c r="E33" s="179"/>
      <c r="F33" s="179"/>
      <c r="G33" s="179"/>
      <c r="H33" s="179"/>
      <c r="I33" s="179"/>
      <c r="J33" s="179"/>
      <c r="K33" s="180"/>
      <c r="L33" s="111"/>
      <c r="M33" s="112"/>
      <c r="N33" s="121">
        <f>(L30*$C$66+L33*M33*$C$67)</f>
        <v>0</v>
      </c>
      <c r="O33" s="239" t="s">
        <v>45</v>
      </c>
      <c r="P33" s="240"/>
      <c r="Q33" s="3"/>
    </row>
    <row r="34" spans="1:17" ht="11.25" customHeight="1">
      <c r="A34" s="81" t="s">
        <v>29</v>
      </c>
      <c r="B34" s="82"/>
      <c r="C34" s="83" t="s">
        <v>30</v>
      </c>
      <c r="D34" s="80" t="s">
        <v>31</v>
      </c>
      <c r="E34" s="67" t="s">
        <v>32</v>
      </c>
      <c r="F34" s="68" t="s">
        <v>31</v>
      </c>
      <c r="G34" s="154" t="s">
        <v>32</v>
      </c>
      <c r="H34" s="155"/>
      <c r="I34" s="156"/>
      <c r="J34" s="157"/>
      <c r="K34" s="158"/>
      <c r="L34" s="181" t="s">
        <v>33</v>
      </c>
      <c r="M34" s="182"/>
      <c r="N34" s="119" t="s">
        <v>34</v>
      </c>
      <c r="O34" s="241" t="s">
        <v>35</v>
      </c>
      <c r="P34" s="242"/>
      <c r="Q34" s="3"/>
    </row>
    <row r="35" spans="1:17" ht="15.75" customHeight="1">
      <c r="A35" s="187"/>
      <c r="B35" s="230" t="s">
        <v>36</v>
      </c>
      <c r="C35" s="232"/>
      <c r="D35" s="207"/>
      <c r="E35" s="202"/>
      <c r="F35" s="202"/>
      <c r="G35" s="187"/>
      <c r="H35" s="234"/>
      <c r="I35" s="198"/>
      <c r="J35" s="198"/>
      <c r="K35" s="199"/>
      <c r="L35" s="208"/>
      <c r="M35" s="209"/>
      <c r="N35" s="173">
        <f>(D35*$C$56+E35*$C$57+F35*$C$58+G35*$C$59+H35*$C$60+I35*$C$61+J35*$C$62+K35*$C$64)</f>
        <v>0</v>
      </c>
      <c r="O35" s="168"/>
      <c r="P35" s="169"/>
      <c r="Q35" s="3"/>
    </row>
    <row r="36" spans="1:17" ht="9.75" customHeight="1" thickBot="1">
      <c r="A36" s="188"/>
      <c r="B36" s="231"/>
      <c r="C36" s="233"/>
      <c r="D36" s="207"/>
      <c r="E36" s="202"/>
      <c r="F36" s="202"/>
      <c r="G36" s="187"/>
      <c r="H36" s="234"/>
      <c r="I36" s="198"/>
      <c r="J36" s="198"/>
      <c r="K36" s="199"/>
      <c r="L36" s="205" t="s">
        <v>37</v>
      </c>
      <c r="M36" s="206"/>
      <c r="N36" s="174"/>
      <c r="O36" s="153" t="s">
        <v>42</v>
      </c>
      <c r="Q36" s="3"/>
    </row>
    <row r="37" spans="1:17" ht="18" customHeight="1">
      <c r="A37" s="84" t="s">
        <v>38</v>
      </c>
      <c r="B37" s="85"/>
      <c r="C37" s="86" t="s">
        <v>30</v>
      </c>
      <c r="D37" s="175"/>
      <c r="E37" s="176"/>
      <c r="F37" s="176"/>
      <c r="G37" s="176"/>
      <c r="H37" s="176"/>
      <c r="I37" s="176"/>
      <c r="J37" s="176"/>
      <c r="K37" s="177"/>
      <c r="L37" s="87" t="s">
        <v>39</v>
      </c>
      <c r="M37" s="88" t="s">
        <v>33</v>
      </c>
      <c r="N37" s="120" t="s">
        <v>40</v>
      </c>
      <c r="O37" s="168"/>
      <c r="P37" s="169"/>
      <c r="Q37" s="3"/>
    </row>
    <row r="38" spans="1:17" ht="16.5" customHeight="1" thickBot="1">
      <c r="A38" s="109"/>
      <c r="B38" s="72" t="s">
        <v>36</v>
      </c>
      <c r="C38" s="110"/>
      <c r="D38" s="178"/>
      <c r="E38" s="179"/>
      <c r="F38" s="179"/>
      <c r="G38" s="179"/>
      <c r="H38" s="179"/>
      <c r="I38" s="179"/>
      <c r="J38" s="179"/>
      <c r="K38" s="180"/>
      <c r="L38" s="111"/>
      <c r="M38" s="112"/>
      <c r="N38" s="121">
        <f>(L35*$C$66+L38*M38*$C$67)</f>
        <v>0</v>
      </c>
      <c r="O38" s="239" t="s">
        <v>41</v>
      </c>
      <c r="P38" s="240"/>
      <c r="Q38" s="3"/>
    </row>
    <row r="39" spans="1:17" ht="11.25" customHeight="1">
      <c r="A39" s="81" t="s">
        <v>29</v>
      </c>
      <c r="B39" s="82"/>
      <c r="C39" s="83" t="s">
        <v>30</v>
      </c>
      <c r="D39" s="80" t="s">
        <v>31</v>
      </c>
      <c r="E39" s="67" t="s">
        <v>32</v>
      </c>
      <c r="F39" s="68" t="s">
        <v>31</v>
      </c>
      <c r="G39" s="154" t="s">
        <v>32</v>
      </c>
      <c r="H39" s="155"/>
      <c r="I39" s="156"/>
      <c r="J39" s="157"/>
      <c r="K39" s="158"/>
      <c r="L39" s="181" t="s">
        <v>46</v>
      </c>
      <c r="M39" s="182"/>
      <c r="N39" s="119" t="s">
        <v>34</v>
      </c>
      <c r="O39" s="241" t="s">
        <v>35</v>
      </c>
      <c r="P39" s="242"/>
      <c r="Q39" s="3"/>
    </row>
    <row r="40" spans="1:17" ht="15.75" customHeight="1">
      <c r="A40" s="187"/>
      <c r="B40" s="230" t="s">
        <v>36</v>
      </c>
      <c r="C40" s="232"/>
      <c r="D40" s="207"/>
      <c r="E40" s="202"/>
      <c r="F40" s="202"/>
      <c r="G40" s="187"/>
      <c r="H40" s="234"/>
      <c r="I40" s="198"/>
      <c r="J40" s="198"/>
      <c r="K40" s="199"/>
      <c r="L40" s="208"/>
      <c r="M40" s="209"/>
      <c r="N40" s="173">
        <f>(D40*$C$56+E40*$C$57+F40*$C$58+G40*$C$59+H40*$C$60+I40*$C$61+J40*$C$62+K40*$C$64)</f>
        <v>0</v>
      </c>
      <c r="O40" s="168"/>
      <c r="P40" s="169"/>
      <c r="Q40" s="3"/>
    </row>
    <row r="41" spans="1:17" ht="9.75" customHeight="1" thickBot="1">
      <c r="A41" s="188"/>
      <c r="B41" s="231"/>
      <c r="C41" s="233"/>
      <c r="D41" s="207"/>
      <c r="E41" s="202"/>
      <c r="F41" s="202"/>
      <c r="G41" s="187"/>
      <c r="H41" s="234"/>
      <c r="I41" s="198"/>
      <c r="J41" s="198"/>
      <c r="K41" s="199"/>
      <c r="L41" s="205" t="s">
        <v>37</v>
      </c>
      <c r="M41" s="206"/>
      <c r="N41" s="174"/>
      <c r="O41" s="153" t="s">
        <v>42</v>
      </c>
      <c r="Q41" s="3"/>
    </row>
    <row r="42" spans="1:17" ht="18" customHeight="1">
      <c r="A42" s="84" t="s">
        <v>38</v>
      </c>
      <c r="B42" s="85"/>
      <c r="C42" s="86" t="s">
        <v>30</v>
      </c>
      <c r="D42" s="175"/>
      <c r="E42" s="176"/>
      <c r="F42" s="176"/>
      <c r="G42" s="176"/>
      <c r="H42" s="176"/>
      <c r="I42" s="176"/>
      <c r="J42" s="176"/>
      <c r="K42" s="177"/>
      <c r="L42" s="87" t="s">
        <v>39</v>
      </c>
      <c r="M42" s="88" t="s">
        <v>33</v>
      </c>
      <c r="N42" s="120" t="s">
        <v>40</v>
      </c>
      <c r="O42" s="168"/>
      <c r="P42" s="169"/>
      <c r="Q42" s="3"/>
    </row>
    <row r="43" spans="1:17" ht="16.5" customHeight="1" thickBot="1">
      <c r="A43" s="109"/>
      <c r="B43" s="72" t="s">
        <v>36</v>
      </c>
      <c r="C43" s="110"/>
      <c r="D43" s="178"/>
      <c r="E43" s="179"/>
      <c r="F43" s="179"/>
      <c r="G43" s="179"/>
      <c r="H43" s="179"/>
      <c r="I43" s="179"/>
      <c r="J43" s="179"/>
      <c r="K43" s="180"/>
      <c r="L43" s="111"/>
      <c r="M43" s="112"/>
      <c r="N43" s="121">
        <f>(L40*$C$66+L43*M43*$C$67)</f>
        <v>0</v>
      </c>
      <c r="O43" s="239" t="s">
        <v>47</v>
      </c>
      <c r="P43" s="240"/>
      <c r="Q43" s="3"/>
    </row>
    <row r="44" spans="1:17" ht="11.25" customHeight="1">
      <c r="A44" s="81" t="s">
        <v>29</v>
      </c>
      <c r="B44" s="82"/>
      <c r="C44" s="83" t="s">
        <v>30</v>
      </c>
      <c r="D44" s="159" t="s">
        <v>31</v>
      </c>
      <c r="E44" s="160" t="s">
        <v>32</v>
      </c>
      <c r="F44" s="161" t="s">
        <v>31</v>
      </c>
      <c r="G44" s="156" t="s">
        <v>32</v>
      </c>
      <c r="H44" s="155"/>
      <c r="I44" s="156"/>
      <c r="J44" s="157"/>
      <c r="K44" s="158"/>
      <c r="L44" s="181" t="s">
        <v>46</v>
      </c>
      <c r="M44" s="182"/>
      <c r="N44" s="119" t="s">
        <v>34</v>
      </c>
      <c r="O44" s="241" t="s">
        <v>35</v>
      </c>
      <c r="P44" s="242"/>
      <c r="Q44" s="3"/>
    </row>
    <row r="45" spans="1:17" ht="15.75" customHeight="1">
      <c r="A45" s="187"/>
      <c r="B45" s="230" t="s">
        <v>36</v>
      </c>
      <c r="C45" s="232"/>
      <c r="D45" s="200"/>
      <c r="E45" s="201"/>
      <c r="F45" s="201"/>
      <c r="G45" s="235"/>
      <c r="H45" s="234"/>
      <c r="I45" s="198"/>
      <c r="J45" s="198"/>
      <c r="K45" s="199"/>
      <c r="L45" s="208"/>
      <c r="M45" s="209"/>
      <c r="N45" s="173">
        <f>(D45*$C$56+E45*$C$57+F45*$C$58+G45*$C$59+H45*$C$60+I45*$C$61+J45*$C$62+K45*$C$64)</f>
        <v>0</v>
      </c>
      <c r="O45" s="168"/>
      <c r="P45" s="169"/>
      <c r="Q45" s="3"/>
    </row>
    <row r="46" spans="1:17" ht="9.75" customHeight="1" thickBot="1">
      <c r="A46" s="188"/>
      <c r="B46" s="231"/>
      <c r="C46" s="233"/>
      <c r="D46" s="200"/>
      <c r="E46" s="201"/>
      <c r="F46" s="201"/>
      <c r="G46" s="235"/>
      <c r="H46" s="234"/>
      <c r="I46" s="198"/>
      <c r="J46" s="198"/>
      <c r="K46" s="199"/>
      <c r="L46" s="205" t="s">
        <v>37</v>
      </c>
      <c r="M46" s="206"/>
      <c r="N46" s="174"/>
      <c r="O46" s="153" t="s">
        <v>42</v>
      </c>
      <c r="Q46" s="3"/>
    </row>
    <row r="47" spans="1:17" ht="18" customHeight="1">
      <c r="A47" s="84" t="s">
        <v>38</v>
      </c>
      <c r="B47" s="85"/>
      <c r="C47" s="86" t="s">
        <v>30</v>
      </c>
      <c r="D47" s="224"/>
      <c r="E47" s="225"/>
      <c r="F47" s="225"/>
      <c r="G47" s="225"/>
      <c r="H47" s="225"/>
      <c r="I47" s="225"/>
      <c r="J47" s="225"/>
      <c r="K47" s="226"/>
      <c r="L47" s="87" t="s">
        <v>39</v>
      </c>
      <c r="M47" s="88" t="s">
        <v>33</v>
      </c>
      <c r="N47" s="120" t="s">
        <v>40</v>
      </c>
      <c r="O47" s="168"/>
      <c r="P47" s="169"/>
      <c r="Q47" s="3"/>
    </row>
    <row r="48" spans="1:17" ht="16.5" customHeight="1" thickBot="1">
      <c r="A48" s="109"/>
      <c r="B48" s="72" t="s">
        <v>36</v>
      </c>
      <c r="C48" s="110"/>
      <c r="D48" s="227"/>
      <c r="E48" s="228"/>
      <c r="F48" s="228"/>
      <c r="G48" s="228"/>
      <c r="H48" s="228"/>
      <c r="I48" s="228"/>
      <c r="J48" s="228"/>
      <c r="K48" s="229"/>
      <c r="L48" s="111"/>
      <c r="M48" s="112"/>
      <c r="N48" s="121">
        <f>(L45*$C$66+L48*M48*$C$67)</f>
        <v>0</v>
      </c>
      <c r="O48" s="239" t="s">
        <v>47</v>
      </c>
      <c r="P48" s="240"/>
      <c r="Q48" s="3"/>
    </row>
    <row r="49" spans="1:17" ht="11.25" customHeight="1">
      <c r="A49" s="81" t="s">
        <v>29</v>
      </c>
      <c r="B49" s="82"/>
      <c r="C49" s="83" t="s">
        <v>30</v>
      </c>
      <c r="D49" s="80" t="s">
        <v>31</v>
      </c>
      <c r="E49" s="67" t="s">
        <v>32</v>
      </c>
      <c r="F49" s="68" t="s">
        <v>31</v>
      </c>
      <c r="G49" s="154" t="s">
        <v>32</v>
      </c>
      <c r="H49" s="155"/>
      <c r="I49" s="156"/>
      <c r="J49" s="157"/>
      <c r="K49" s="158"/>
      <c r="L49" s="181" t="s">
        <v>46</v>
      </c>
      <c r="M49" s="182"/>
      <c r="N49" s="119" t="s">
        <v>34</v>
      </c>
      <c r="O49" s="241" t="s">
        <v>35</v>
      </c>
      <c r="P49" s="242"/>
      <c r="Q49" s="3"/>
    </row>
    <row r="50" spans="1:17" ht="15.75" customHeight="1">
      <c r="A50" s="187"/>
      <c r="B50" s="230" t="s">
        <v>36</v>
      </c>
      <c r="C50" s="232"/>
      <c r="D50" s="207"/>
      <c r="E50" s="202"/>
      <c r="F50" s="202"/>
      <c r="G50" s="187"/>
      <c r="H50" s="234"/>
      <c r="I50" s="198"/>
      <c r="J50" s="198"/>
      <c r="K50" s="199"/>
      <c r="L50" s="208"/>
      <c r="M50" s="209"/>
      <c r="N50" s="173">
        <f>(D50*$C$56+E50*$C$57+F50*$C$58+G50*$C$59+H50*$C$60+I50*$C$61+J50*$C$62+K50*$C$64)</f>
        <v>0</v>
      </c>
      <c r="O50" s="168"/>
      <c r="P50" s="169"/>
      <c r="Q50" s="3"/>
    </row>
    <row r="51" spans="1:17" ht="9.75" customHeight="1" thickBot="1">
      <c r="A51" s="188"/>
      <c r="B51" s="231"/>
      <c r="C51" s="233"/>
      <c r="D51" s="207"/>
      <c r="E51" s="202"/>
      <c r="F51" s="202"/>
      <c r="G51" s="187"/>
      <c r="H51" s="234"/>
      <c r="I51" s="198"/>
      <c r="J51" s="198"/>
      <c r="K51" s="199"/>
      <c r="L51" s="205" t="s">
        <v>37</v>
      </c>
      <c r="M51" s="206"/>
      <c r="N51" s="174"/>
      <c r="O51" s="153" t="s">
        <v>42</v>
      </c>
      <c r="Q51" s="3"/>
    </row>
    <row r="52" spans="1:17" ht="18" customHeight="1">
      <c r="A52" s="84" t="s">
        <v>38</v>
      </c>
      <c r="B52" s="85"/>
      <c r="C52" s="86" t="s">
        <v>30</v>
      </c>
      <c r="D52" s="175"/>
      <c r="E52" s="176"/>
      <c r="F52" s="176"/>
      <c r="G52" s="176"/>
      <c r="H52" s="176"/>
      <c r="I52" s="176"/>
      <c r="J52" s="176"/>
      <c r="K52" s="177"/>
      <c r="L52" s="87" t="s">
        <v>39</v>
      </c>
      <c r="M52" s="88" t="s">
        <v>33</v>
      </c>
      <c r="N52" s="120" t="s">
        <v>40</v>
      </c>
      <c r="O52" s="168"/>
      <c r="P52" s="169"/>
      <c r="Q52" s="3"/>
    </row>
    <row r="53" spans="1:17" ht="16.5" customHeight="1" thickBot="1">
      <c r="A53" s="109"/>
      <c r="B53" s="72" t="s">
        <v>36</v>
      </c>
      <c r="C53" s="110"/>
      <c r="D53" s="178"/>
      <c r="E53" s="179"/>
      <c r="F53" s="179"/>
      <c r="G53" s="179"/>
      <c r="H53" s="179"/>
      <c r="I53" s="179"/>
      <c r="J53" s="179"/>
      <c r="K53" s="180"/>
      <c r="L53" s="111"/>
      <c r="M53" s="112"/>
      <c r="N53" s="121">
        <f>(L50*$C$66+L53*M53*$C$67)</f>
        <v>0</v>
      </c>
      <c r="O53" s="239" t="s">
        <v>41</v>
      </c>
      <c r="P53" s="240"/>
      <c r="Q53" s="3"/>
    </row>
    <row r="54" spans="1:17" ht="10.5" customHeight="1">
      <c r="A54" s="51"/>
      <c r="B54" s="11"/>
      <c r="C54" s="52"/>
      <c r="D54" s="53"/>
      <c r="E54" s="10"/>
      <c r="F54" s="54"/>
      <c r="G54" s="10"/>
      <c r="H54" s="53"/>
      <c r="I54" s="10"/>
      <c r="J54" s="54"/>
      <c r="K54" s="10"/>
      <c r="L54" s="10"/>
      <c r="M54" s="136"/>
      <c r="N54" s="117"/>
      <c r="O54" s="137"/>
      <c r="P54" s="137"/>
      <c r="Q54" s="3"/>
    </row>
    <row r="55" spans="1:17" ht="18.75" customHeight="1">
      <c r="A55" s="45" t="s">
        <v>48</v>
      </c>
      <c r="B55" s="46"/>
      <c r="C55" s="61" t="s">
        <v>49</v>
      </c>
      <c r="D55" s="62" t="s">
        <v>50</v>
      </c>
      <c r="E55" s="47"/>
      <c r="F55" s="47" t="s">
        <v>4</v>
      </c>
      <c r="G55" s="47" t="s">
        <v>4</v>
      </c>
      <c r="H55" s="47"/>
      <c r="I55" s="47"/>
      <c r="J55" s="47"/>
      <c r="K55" s="47"/>
      <c r="L55" s="47"/>
      <c r="M55" s="48" t="s">
        <v>4</v>
      </c>
      <c r="N55" s="118" t="s">
        <v>51</v>
      </c>
      <c r="O55" s="192" t="s">
        <v>52</v>
      </c>
      <c r="P55" s="193"/>
    </row>
    <row r="56" spans="1:17" ht="18.75" customHeight="1">
      <c r="A56" s="122" t="s">
        <v>53</v>
      </c>
      <c r="B56" s="89" t="s">
        <v>54</v>
      </c>
      <c r="C56" s="91">
        <v>54</v>
      </c>
      <c r="D56" s="59">
        <f>SUM(D15,D20,D25,D30,D35,D40,D45,D50,)</f>
        <v>0</v>
      </c>
      <c r="E56" s="65" t="s">
        <v>50</v>
      </c>
      <c r="F56" s="26"/>
      <c r="G56" s="144"/>
      <c r="H56" s="66"/>
      <c r="I56" s="66"/>
      <c r="J56" s="144"/>
      <c r="K56" s="144"/>
      <c r="L56" s="203" t="s">
        <v>55</v>
      </c>
      <c r="M56" s="204"/>
      <c r="N56" s="123">
        <f>C56*D56</f>
        <v>0</v>
      </c>
      <c r="O56" s="194" t="s">
        <v>56</v>
      </c>
      <c r="P56" s="195"/>
    </row>
    <row r="57" spans="1:17" ht="18.75" customHeight="1">
      <c r="A57" s="92" t="s">
        <v>57</v>
      </c>
      <c r="B57" s="93" t="s">
        <v>54</v>
      </c>
      <c r="C57" s="95">
        <v>27</v>
      </c>
      <c r="D57" s="143" t="s">
        <v>58</v>
      </c>
      <c r="E57" s="59"/>
      <c r="F57" s="65" t="s">
        <v>50</v>
      </c>
      <c r="G57" s="144"/>
      <c r="H57" s="66"/>
      <c r="I57" s="66"/>
      <c r="J57" s="144"/>
      <c r="K57" s="144"/>
      <c r="L57" s="203" t="s">
        <v>55</v>
      </c>
      <c r="M57" s="204" t="s">
        <v>55</v>
      </c>
      <c r="N57" s="123"/>
      <c r="O57" s="196"/>
      <c r="P57" s="197"/>
    </row>
    <row r="58" spans="1:17" ht="18.75" customHeight="1">
      <c r="A58" s="92" t="s">
        <v>59</v>
      </c>
      <c r="B58" s="93" t="s">
        <v>54</v>
      </c>
      <c r="C58" s="91">
        <v>25</v>
      </c>
      <c r="D58" s="189" t="s">
        <v>58</v>
      </c>
      <c r="E58" s="191"/>
      <c r="F58" s="59">
        <f>SUM(F15,F20,F25,F30,F35,F40,F45,F50,)</f>
        <v>0</v>
      </c>
      <c r="G58" s="65" t="s">
        <v>50</v>
      </c>
      <c r="H58" s="66"/>
      <c r="I58" s="66"/>
      <c r="J58" s="144"/>
      <c r="K58" s="144"/>
      <c r="L58" s="203" t="s">
        <v>55</v>
      </c>
      <c r="M58" s="204" t="s">
        <v>55</v>
      </c>
      <c r="N58" s="123">
        <f>C58*F58</f>
        <v>0</v>
      </c>
      <c r="O58" s="210" t="s">
        <v>60</v>
      </c>
      <c r="P58" s="211"/>
      <c r="Q58" s="108"/>
    </row>
    <row r="59" spans="1:17" ht="18.75" customHeight="1">
      <c r="A59" s="92" t="s">
        <v>61</v>
      </c>
      <c r="B59" s="93" t="s">
        <v>54</v>
      </c>
      <c r="C59" s="91">
        <v>12.5</v>
      </c>
      <c r="D59" s="189" t="s">
        <v>62</v>
      </c>
      <c r="E59" s="190"/>
      <c r="F59" s="191"/>
      <c r="G59" s="60">
        <f>SUM(G15,G20,G25,G30,G35,G40,G45,G50,)</f>
        <v>0</v>
      </c>
      <c r="H59" s="65" t="s">
        <v>50</v>
      </c>
      <c r="I59" s="66"/>
      <c r="J59" s="144"/>
      <c r="K59" s="144"/>
      <c r="L59" s="203" t="s">
        <v>55</v>
      </c>
      <c r="M59" s="204" t="s">
        <v>55</v>
      </c>
      <c r="N59" s="123">
        <f>C59*G59</f>
        <v>0</v>
      </c>
      <c r="O59" s="212"/>
      <c r="P59" s="213"/>
      <c r="Q59" s="108"/>
    </row>
    <row r="60" spans="1:17" ht="18.75" customHeight="1">
      <c r="A60" s="122" t="s">
        <v>63</v>
      </c>
      <c r="B60" s="89" t="s">
        <v>54</v>
      </c>
      <c r="C60" s="91"/>
      <c r="D60" s="189" t="s">
        <v>58</v>
      </c>
      <c r="E60" s="190"/>
      <c r="F60" s="190"/>
      <c r="G60" s="191"/>
      <c r="H60" s="59">
        <f>SUM(H15,H20,H25,H30,H35,H40,H45,H50,)</f>
        <v>0</v>
      </c>
      <c r="I60" s="65" t="s">
        <v>50</v>
      </c>
      <c r="J60" s="144"/>
      <c r="K60" s="144"/>
      <c r="L60" s="203" t="s">
        <v>55</v>
      </c>
      <c r="M60" s="204" t="s">
        <v>55</v>
      </c>
      <c r="N60" s="123">
        <f>C60*H60</f>
        <v>0</v>
      </c>
      <c r="O60" s="212"/>
      <c r="P60" s="213"/>
      <c r="Q60" s="108"/>
    </row>
    <row r="61" spans="1:17" ht="18.75" customHeight="1" thickBot="1">
      <c r="A61" s="129" t="s">
        <v>64</v>
      </c>
      <c r="B61" s="93" t="s">
        <v>54</v>
      </c>
      <c r="C61" s="95">
        <f>C60/2</f>
        <v>0</v>
      </c>
      <c r="D61" s="189" t="s">
        <v>58</v>
      </c>
      <c r="E61" s="190"/>
      <c r="F61" s="190"/>
      <c r="G61" s="190"/>
      <c r="H61" s="191"/>
      <c r="I61" s="59">
        <f>SUM(I15,I20,I25,I30,I35,I40,I45,I50,)</f>
        <v>0</v>
      </c>
      <c r="J61" s="65" t="s">
        <v>50</v>
      </c>
      <c r="K61" s="144"/>
      <c r="L61" s="203" t="s">
        <v>55</v>
      </c>
      <c r="M61" s="204" t="s">
        <v>55</v>
      </c>
      <c r="N61" s="123">
        <f>C61*I61</f>
        <v>0</v>
      </c>
      <c r="O61" s="212"/>
      <c r="P61" s="213"/>
      <c r="Q61" s="108"/>
    </row>
    <row r="62" spans="1:17" ht="18.75" customHeight="1">
      <c r="A62" s="92" t="s">
        <v>65</v>
      </c>
      <c r="B62" s="93" t="s">
        <v>54</v>
      </c>
      <c r="C62" s="91">
        <v>30</v>
      </c>
      <c r="D62" s="189" t="s">
        <v>58</v>
      </c>
      <c r="E62" s="190"/>
      <c r="F62" s="190"/>
      <c r="G62" s="190"/>
      <c r="H62" s="190"/>
      <c r="I62" s="191"/>
      <c r="J62" s="59">
        <f>SUM(J15,J20,J25,J30,J35,J40,J45,J50,)</f>
        <v>0</v>
      </c>
      <c r="K62" s="65" t="s">
        <v>50</v>
      </c>
      <c r="L62" s="203" t="s">
        <v>55</v>
      </c>
      <c r="M62" s="204" t="s">
        <v>55</v>
      </c>
      <c r="N62" s="123">
        <f>C62*J62</f>
        <v>0</v>
      </c>
      <c r="O62" s="212"/>
      <c r="P62" s="213"/>
      <c r="Q62" s="108"/>
    </row>
    <row r="63" spans="1:17" ht="18.75" customHeight="1">
      <c r="A63" s="92" t="s">
        <v>65</v>
      </c>
      <c r="B63" s="93" t="s">
        <v>54</v>
      </c>
      <c r="C63" s="91">
        <v>25</v>
      </c>
      <c r="D63" s="189" t="s">
        <v>58</v>
      </c>
      <c r="E63" s="190"/>
      <c r="F63" s="190"/>
      <c r="G63" s="190"/>
      <c r="H63" s="190"/>
      <c r="I63" s="190"/>
      <c r="J63" s="191"/>
      <c r="K63" s="59"/>
      <c r="L63" s="144"/>
      <c r="M63" s="145"/>
      <c r="N63" s="123"/>
      <c r="O63" s="212"/>
      <c r="P63" s="213"/>
    </row>
    <row r="64" spans="1:17" ht="18.75" customHeight="1" thickBot="1">
      <c r="A64" s="92" t="s">
        <v>65</v>
      </c>
      <c r="B64" s="93" t="s">
        <v>54</v>
      </c>
      <c r="C64" s="91">
        <v>20</v>
      </c>
      <c r="D64" s="189" t="s">
        <v>58</v>
      </c>
      <c r="E64" s="190"/>
      <c r="F64" s="190"/>
      <c r="G64" s="190"/>
      <c r="H64" s="190"/>
      <c r="I64" s="190"/>
      <c r="J64" s="191"/>
      <c r="K64" s="59">
        <f>SUM(K15,K20,K25,K30,K35,K40,K45,K50,)</f>
        <v>0</v>
      </c>
      <c r="L64" s="203" t="s">
        <v>55</v>
      </c>
      <c r="M64" s="204" t="s">
        <v>55</v>
      </c>
      <c r="N64" s="123">
        <f>C64*K64</f>
        <v>0</v>
      </c>
      <c r="O64" s="214"/>
      <c r="P64" s="215"/>
    </row>
    <row r="65" spans="1:17" ht="22.5" customHeight="1" thickBot="1">
      <c r="A65" s="138" t="s">
        <v>66</v>
      </c>
      <c r="B65" s="25"/>
      <c r="C65" s="144"/>
      <c r="D65" s="26"/>
      <c r="E65" s="144"/>
      <c r="F65" s="26"/>
      <c r="G65" s="144"/>
      <c r="H65" s="26"/>
      <c r="I65" s="144"/>
      <c r="J65" s="144"/>
      <c r="K65" s="144"/>
      <c r="L65" s="203" t="s">
        <v>4</v>
      </c>
      <c r="M65" s="251" t="s">
        <v>55</v>
      </c>
      <c r="N65" s="128">
        <f>SUM(N56:N64)</f>
        <v>0</v>
      </c>
      <c r="O65" s="216" t="s">
        <v>67</v>
      </c>
      <c r="P65" s="217"/>
    </row>
    <row r="66" spans="1:17" ht="18.75" customHeight="1">
      <c r="A66" s="98" t="s">
        <v>68</v>
      </c>
      <c r="B66" s="89" t="s">
        <v>54</v>
      </c>
      <c r="C66" s="96">
        <v>0.55000000000000004</v>
      </c>
      <c r="D66" s="94" t="s">
        <v>69</v>
      </c>
      <c r="E66" s="147"/>
      <c r="F66" s="143" t="s">
        <v>4</v>
      </c>
      <c r="G66" s="147"/>
      <c r="H66" s="94" t="s">
        <v>4</v>
      </c>
      <c r="I66" s="147"/>
      <c r="J66" s="143" t="s">
        <v>4</v>
      </c>
      <c r="K66" s="147"/>
      <c r="L66" s="249" t="s">
        <v>55</v>
      </c>
      <c r="M66" s="250"/>
      <c r="N66" s="124">
        <f>(SUM(L15,L20,L25,L30,L35,L40,L45,L50,))*C66</f>
        <v>0</v>
      </c>
      <c r="O66" s="218" t="s">
        <v>70</v>
      </c>
      <c r="P66" s="219"/>
    </row>
    <row r="67" spans="1:17" ht="23.25" customHeight="1" thickBot="1">
      <c r="A67" s="90" t="s">
        <v>71</v>
      </c>
      <c r="B67" s="89" t="s">
        <v>54</v>
      </c>
      <c r="C67" s="97">
        <v>0.04</v>
      </c>
      <c r="D67" s="99" t="s">
        <v>72</v>
      </c>
      <c r="E67" s="147"/>
      <c r="F67" s="143"/>
      <c r="G67" s="147"/>
      <c r="H67" s="94"/>
      <c r="I67" s="147"/>
      <c r="J67" s="143"/>
      <c r="K67" s="147"/>
      <c r="L67" s="249" t="s">
        <v>55</v>
      </c>
      <c r="M67" s="250"/>
      <c r="N67" s="125">
        <f>(L18*M18+L23*M23+L28*M28+L33*M33+L38*M38+L43*M43+L48*M48+L53*M53)*C67</f>
        <v>0</v>
      </c>
      <c r="O67" s="220"/>
      <c r="P67" s="221"/>
    </row>
    <row r="68" spans="1:17" ht="22.5" customHeight="1" thickBot="1">
      <c r="A68" s="222" t="s">
        <v>73</v>
      </c>
      <c r="B68" s="223"/>
      <c r="C68" s="223"/>
      <c r="D68" s="223"/>
      <c r="E68" s="223"/>
      <c r="F68" s="223"/>
      <c r="G68" s="223"/>
      <c r="H68" s="69" t="s">
        <v>4</v>
      </c>
      <c r="I68" s="69"/>
      <c r="J68" s="69"/>
      <c r="K68" s="43" t="s">
        <v>4</v>
      </c>
      <c r="L68" s="43"/>
      <c r="M68" s="44"/>
      <c r="N68" s="128">
        <f>SUM(N66:N67)</f>
        <v>0</v>
      </c>
      <c r="O68" s="216" t="s">
        <v>74</v>
      </c>
      <c r="P68" s="217"/>
      <c r="Q68" t="s">
        <v>4</v>
      </c>
    </row>
    <row r="69" spans="1:17" s="5" customFormat="1" ht="14.25" customHeight="1" thickBot="1">
      <c r="A69" s="183" t="s">
        <v>75</v>
      </c>
      <c r="B69" s="184"/>
      <c r="C69" s="184"/>
      <c r="D69" s="184"/>
      <c r="E69" s="184"/>
      <c r="F69" s="184"/>
      <c r="G69" s="184"/>
      <c r="H69" s="184"/>
      <c r="I69" s="184"/>
      <c r="J69" s="102" t="s">
        <v>76</v>
      </c>
      <c r="L69" s="4"/>
      <c r="M69" s="50" t="s">
        <v>77</v>
      </c>
      <c r="N69" s="126"/>
      <c r="O69" s="70" t="s">
        <v>78</v>
      </c>
      <c r="P69" s="105"/>
    </row>
    <row r="70" spans="1:17" s="5" customFormat="1" ht="22.5" customHeight="1" thickTop="1" thickBot="1">
      <c r="A70" s="185" t="s">
        <v>4</v>
      </c>
      <c r="B70" s="186"/>
      <c r="C70" s="186"/>
      <c r="D70" s="186"/>
      <c r="E70" s="186"/>
      <c r="F70" s="186"/>
      <c r="G70" s="186"/>
      <c r="H70" s="186"/>
      <c r="I70" s="186"/>
      <c r="J70" s="49" t="s">
        <v>79</v>
      </c>
      <c r="K70" s="42"/>
      <c r="L70" s="42"/>
      <c r="M70" s="9"/>
      <c r="N70" s="127">
        <f>N65+N68-N69</f>
        <v>0</v>
      </c>
      <c r="O70" s="216"/>
      <c r="P70" s="217"/>
    </row>
    <row r="71" spans="1:17" s="5" customFormat="1" ht="18.75" customHeight="1" thickTop="1">
      <c r="A71" s="7"/>
      <c r="B71" s="7"/>
      <c r="C71" s="7"/>
      <c r="D71" s="7"/>
      <c r="E71" s="31"/>
      <c r="F71" s="32"/>
      <c r="G71" s="16"/>
      <c r="H71" s="7"/>
      <c r="I71" s="31"/>
      <c r="J71" s="33"/>
      <c r="M71" s="4"/>
      <c r="N71" s="139"/>
      <c r="O71" s="4"/>
      <c r="P71" s="12"/>
    </row>
    <row r="72" spans="1:17" s="5" customFormat="1" ht="15" customHeight="1">
      <c r="A72" s="63" t="s">
        <v>80</v>
      </c>
      <c r="B72" s="38"/>
      <c r="C72" s="38"/>
      <c r="D72" s="38"/>
      <c r="E72" s="39"/>
      <c r="F72" s="40"/>
      <c r="G72" s="149"/>
      <c r="H72" s="38"/>
      <c r="I72" s="41"/>
      <c r="J72" s="106" t="s">
        <v>81</v>
      </c>
      <c r="K72" s="149"/>
      <c r="L72" s="38"/>
      <c r="M72" s="40"/>
      <c r="N72" s="38"/>
      <c r="O72" s="38" t="s">
        <v>4</v>
      </c>
      <c r="P72" s="71"/>
      <c r="Q72" s="4"/>
    </row>
    <row r="73" spans="1:17" s="5" customFormat="1" ht="22.5" customHeight="1">
      <c r="A73" s="255"/>
      <c r="B73" s="256"/>
      <c r="C73" s="256"/>
      <c r="D73" s="256"/>
      <c r="E73" s="256"/>
      <c r="F73" s="257"/>
      <c r="G73" s="257"/>
      <c r="H73" s="257"/>
      <c r="I73" s="258"/>
      <c r="J73" s="170" t="s">
        <v>4</v>
      </c>
      <c r="K73" s="171"/>
      <c r="L73" s="171"/>
      <c r="M73" s="171"/>
      <c r="N73" s="171"/>
      <c r="O73" s="171"/>
      <c r="P73" s="172"/>
      <c r="Q73" s="24"/>
    </row>
    <row r="74" spans="1:17" s="5" customFormat="1" ht="12" customHeight="1">
      <c r="A74" s="255"/>
      <c r="B74" s="256"/>
      <c r="C74" s="256"/>
      <c r="D74" s="256"/>
      <c r="E74" s="256"/>
      <c r="F74" s="257"/>
      <c r="G74" s="257"/>
      <c r="H74" s="257"/>
      <c r="I74" s="258"/>
      <c r="J74" s="64" t="s">
        <v>82</v>
      </c>
      <c r="K74" s="18"/>
      <c r="L74" s="14"/>
      <c r="M74" s="7"/>
      <c r="N74" s="4"/>
      <c r="O74" s="14"/>
      <c r="P74" s="107" t="s">
        <v>83</v>
      </c>
      <c r="Q74" s="14"/>
    </row>
    <row r="75" spans="1:17" s="5" customFormat="1" ht="22.5" customHeight="1">
      <c r="A75" s="252" t="s">
        <v>84</v>
      </c>
      <c r="B75" s="253"/>
      <c r="C75" s="253"/>
      <c r="D75" s="253"/>
      <c r="E75" s="253"/>
      <c r="F75" s="253"/>
      <c r="G75" s="253"/>
      <c r="H75" s="253"/>
      <c r="I75" s="254"/>
      <c r="J75" s="170" t="s">
        <v>4</v>
      </c>
      <c r="K75" s="171"/>
      <c r="L75" s="171"/>
      <c r="M75" s="171"/>
      <c r="N75" s="171"/>
      <c r="O75" s="171"/>
      <c r="P75" s="142" t="s">
        <v>4</v>
      </c>
      <c r="Q75" s="4"/>
    </row>
    <row r="76" spans="1:17">
      <c r="A76" s="15" t="s">
        <v>85</v>
      </c>
      <c r="B76" s="2"/>
      <c r="C76" s="2"/>
      <c r="D76" s="2"/>
      <c r="E76" s="19"/>
      <c r="F76" s="2"/>
      <c r="G76" s="19"/>
      <c r="H76" s="2"/>
      <c r="I76" s="19"/>
      <c r="J76" s="19"/>
      <c r="K76" s="19"/>
      <c r="L76" s="2"/>
      <c r="M76" s="2"/>
      <c r="N76" s="19"/>
      <c r="O76" s="2"/>
      <c r="P76" s="2"/>
    </row>
    <row r="77" spans="1:17">
      <c r="A77" s="15" t="s">
        <v>86</v>
      </c>
      <c r="B77" s="2"/>
      <c r="C77" s="2"/>
      <c r="D77" s="2"/>
      <c r="E77" s="19"/>
      <c r="F77" s="2"/>
      <c r="G77" s="19"/>
      <c r="H77" s="2"/>
      <c r="I77" s="19"/>
      <c r="J77" s="19"/>
      <c r="K77" s="19"/>
      <c r="L77" s="2"/>
      <c r="M77" s="2"/>
      <c r="N77" s="19"/>
      <c r="O77" s="2"/>
      <c r="P77" s="2"/>
    </row>
    <row r="78" spans="1:17">
      <c r="A78" s="130" t="s">
        <v>87</v>
      </c>
      <c r="B78" s="131"/>
      <c r="C78" s="131"/>
      <c r="D78" s="131"/>
      <c r="E78" s="132"/>
      <c r="F78" s="131"/>
      <c r="G78" s="19"/>
      <c r="H78" s="2"/>
      <c r="I78" s="19"/>
      <c r="J78" s="19"/>
      <c r="K78" s="19"/>
      <c r="L78" s="2"/>
      <c r="M78" s="2"/>
      <c r="N78" s="19"/>
      <c r="O78" s="2"/>
      <c r="P78" s="2"/>
    </row>
    <row r="79" spans="1:17">
      <c r="A79" s="2"/>
      <c r="B79" s="2"/>
      <c r="C79" s="2"/>
      <c r="D79" s="2"/>
      <c r="E79" s="19"/>
      <c r="F79" s="2"/>
      <c r="G79" s="19"/>
      <c r="H79" s="2"/>
      <c r="I79" s="19"/>
      <c r="J79" s="19"/>
      <c r="K79" s="19"/>
      <c r="L79" s="2"/>
      <c r="M79" s="2"/>
      <c r="N79" s="19"/>
      <c r="O79" s="2"/>
      <c r="P79" s="2"/>
    </row>
    <row r="80" spans="1:17">
      <c r="A80" s="2"/>
      <c r="B80" s="2"/>
      <c r="C80" s="2"/>
      <c r="D80" s="2"/>
      <c r="E80" s="19"/>
      <c r="F80" s="2"/>
      <c r="G80" s="19"/>
      <c r="H80" s="2"/>
      <c r="I80" s="19"/>
      <c r="J80" s="19"/>
      <c r="K80" s="19"/>
      <c r="L80" s="2"/>
      <c r="M80" s="2"/>
      <c r="N80" s="19"/>
      <c r="O80" s="2"/>
      <c r="P80" s="2"/>
    </row>
    <row r="81" spans="1:16">
      <c r="A81" s="2"/>
      <c r="B81" s="2"/>
      <c r="C81" s="2"/>
      <c r="D81" s="2"/>
      <c r="E81" s="19"/>
      <c r="F81" s="2"/>
      <c r="G81" s="19"/>
      <c r="H81" s="2"/>
      <c r="I81" s="19"/>
      <c r="J81" s="19"/>
      <c r="K81" s="19"/>
      <c r="L81" s="2"/>
      <c r="M81" s="2"/>
      <c r="N81" s="19"/>
      <c r="O81" s="2"/>
      <c r="P81" s="2"/>
    </row>
    <row r="82" spans="1:16">
      <c r="A82" s="2"/>
      <c r="B82" s="2"/>
      <c r="C82" s="2"/>
      <c r="D82" s="2"/>
      <c r="E82" s="19"/>
      <c r="F82" s="2"/>
      <c r="G82" s="19"/>
      <c r="H82" s="2"/>
      <c r="I82" s="19"/>
      <c r="J82" s="19"/>
      <c r="K82" s="19"/>
      <c r="L82" s="2"/>
      <c r="M82" s="2"/>
      <c r="N82" s="19"/>
      <c r="O82" s="2"/>
      <c r="P82" s="2"/>
    </row>
    <row r="83" spans="1:16">
      <c r="A83" s="2"/>
      <c r="B83" s="2"/>
      <c r="C83" s="2"/>
      <c r="D83" s="2"/>
      <c r="E83" s="19"/>
      <c r="F83" s="2"/>
      <c r="G83" s="19"/>
      <c r="H83" s="2"/>
      <c r="I83" s="19"/>
      <c r="J83" s="19"/>
      <c r="K83" s="19"/>
      <c r="L83" s="2"/>
      <c r="M83" s="2"/>
      <c r="N83" s="19"/>
      <c r="O83" s="2"/>
      <c r="P83" s="2"/>
    </row>
    <row r="84" spans="1:16">
      <c r="A84" s="2"/>
      <c r="B84" s="2"/>
      <c r="C84" s="2"/>
      <c r="D84" s="2"/>
      <c r="E84" s="19"/>
      <c r="F84" s="2"/>
      <c r="G84" s="19"/>
      <c r="H84" s="2"/>
      <c r="I84" s="19"/>
      <c r="J84" s="19"/>
      <c r="K84" s="19"/>
      <c r="L84" s="2"/>
      <c r="M84" s="2"/>
      <c r="N84" s="19"/>
      <c r="O84" s="2"/>
      <c r="P84" s="2"/>
    </row>
    <row r="85" spans="1:16">
      <c r="A85" s="2"/>
      <c r="B85" s="2"/>
      <c r="C85" s="2"/>
      <c r="D85" s="2"/>
      <c r="E85" s="19"/>
      <c r="F85" s="2"/>
      <c r="G85" s="19"/>
      <c r="H85" s="2"/>
      <c r="I85" s="19"/>
      <c r="J85" s="19"/>
      <c r="K85" s="19"/>
      <c r="L85" s="2"/>
      <c r="M85" s="2"/>
      <c r="N85" s="19"/>
      <c r="O85" s="2"/>
      <c r="P85" s="2"/>
    </row>
    <row r="86" spans="1:16">
      <c r="A86" s="2"/>
      <c r="B86" s="2"/>
      <c r="C86" s="2"/>
      <c r="D86" s="2"/>
      <c r="E86" s="19"/>
      <c r="F86" s="2"/>
      <c r="G86" s="19"/>
      <c r="H86" s="2"/>
      <c r="I86" s="19"/>
      <c r="J86" s="19"/>
      <c r="K86" s="19"/>
      <c r="L86" s="2"/>
      <c r="M86" s="2"/>
      <c r="N86" s="19"/>
      <c r="O86" s="2"/>
      <c r="P86" s="2"/>
    </row>
    <row r="87" spans="1:16">
      <c r="A87" s="2"/>
      <c r="B87" s="2"/>
      <c r="C87" s="2"/>
      <c r="D87" s="2"/>
      <c r="E87" s="19"/>
      <c r="F87" s="2"/>
      <c r="G87" s="19"/>
      <c r="H87" s="2"/>
      <c r="I87" s="19"/>
      <c r="J87" s="19"/>
      <c r="K87" s="19"/>
      <c r="L87" s="2"/>
      <c r="M87" s="2"/>
      <c r="N87" s="19"/>
      <c r="O87" s="2"/>
      <c r="P87" s="2"/>
    </row>
    <row r="88" spans="1:16">
      <c r="A88" s="2"/>
      <c r="B88" s="2"/>
      <c r="C88" s="2"/>
      <c r="D88" s="2"/>
      <c r="E88" s="19"/>
      <c r="F88" s="2"/>
      <c r="G88" s="19"/>
      <c r="H88" s="2"/>
      <c r="I88" s="19"/>
      <c r="J88" s="19"/>
      <c r="K88" s="19"/>
      <c r="L88" s="2"/>
      <c r="M88" s="2"/>
      <c r="N88" s="19"/>
      <c r="O88" s="2"/>
      <c r="P88" s="2"/>
    </row>
    <row r="89" spans="1:16">
      <c r="A89" s="2"/>
      <c r="B89" s="2"/>
      <c r="C89" s="2"/>
      <c r="D89" s="2"/>
      <c r="E89" s="19"/>
      <c r="F89" s="2"/>
      <c r="G89" s="19"/>
      <c r="H89" s="2"/>
      <c r="I89" s="19"/>
      <c r="J89" s="19"/>
      <c r="K89" s="19"/>
      <c r="L89" s="2"/>
      <c r="M89" s="2"/>
      <c r="N89" s="19"/>
      <c r="O89" s="2"/>
      <c r="P89" s="2"/>
    </row>
    <row r="90" spans="1:16">
      <c r="A90" s="2"/>
      <c r="B90" s="2"/>
      <c r="C90" s="2"/>
      <c r="D90" s="2"/>
      <c r="E90" s="19"/>
      <c r="F90" s="2"/>
      <c r="G90" s="19"/>
      <c r="H90" s="2"/>
      <c r="I90" s="19"/>
      <c r="J90" s="19"/>
      <c r="K90" s="19"/>
      <c r="L90" s="2"/>
      <c r="M90" s="2"/>
      <c r="N90" s="19"/>
      <c r="O90" s="2"/>
      <c r="P90" s="2"/>
    </row>
    <row r="91" spans="1:16">
      <c r="A91" s="2"/>
      <c r="B91" s="2"/>
      <c r="C91" s="2"/>
      <c r="D91" s="2"/>
      <c r="E91" s="19"/>
      <c r="F91" s="2"/>
      <c r="G91" s="19"/>
      <c r="H91" s="2"/>
      <c r="I91" s="19"/>
      <c r="J91" s="19"/>
      <c r="K91" s="19"/>
      <c r="L91" s="2"/>
      <c r="M91" s="2"/>
      <c r="N91" s="19"/>
      <c r="O91" s="2"/>
      <c r="P91" s="2"/>
    </row>
    <row r="92" spans="1:16">
      <c r="A92" s="2"/>
      <c r="B92" s="2"/>
      <c r="C92" s="2"/>
      <c r="D92" s="2"/>
      <c r="E92" s="19"/>
      <c r="F92" s="2"/>
      <c r="G92" s="19"/>
      <c r="H92" s="2"/>
      <c r="I92" s="19"/>
      <c r="J92" s="19"/>
      <c r="K92" s="19"/>
      <c r="L92" s="2"/>
      <c r="M92" s="2"/>
      <c r="N92" s="19"/>
      <c r="O92" s="2"/>
      <c r="P92" s="2"/>
    </row>
    <row r="93" spans="1:16">
      <c r="A93" s="2"/>
      <c r="B93" s="2"/>
      <c r="C93" s="2"/>
      <c r="D93" s="2"/>
      <c r="E93" s="19"/>
      <c r="F93" s="2"/>
      <c r="G93" s="19"/>
      <c r="H93" s="2"/>
      <c r="I93" s="19"/>
      <c r="J93" s="19"/>
      <c r="K93" s="19"/>
      <c r="L93" s="2"/>
      <c r="M93" s="2"/>
      <c r="N93" s="19"/>
      <c r="O93" s="2"/>
      <c r="P93" s="2"/>
    </row>
    <row r="94" spans="1:16">
      <c r="A94" s="2"/>
      <c r="B94" s="2"/>
      <c r="C94" s="2"/>
      <c r="D94" s="2"/>
      <c r="E94" s="19"/>
      <c r="F94" s="2"/>
      <c r="G94" s="19"/>
      <c r="H94" s="2"/>
      <c r="I94" s="19"/>
      <c r="J94" s="19"/>
      <c r="K94" s="19"/>
      <c r="L94" s="2"/>
      <c r="M94" s="2"/>
      <c r="N94" s="19"/>
      <c r="O94" s="2"/>
      <c r="P94" s="2"/>
    </row>
    <row r="95" spans="1:16">
      <c r="A95" s="2"/>
      <c r="B95" s="2"/>
      <c r="C95" s="2"/>
      <c r="D95" s="2"/>
      <c r="E95" s="19"/>
      <c r="F95" s="2"/>
      <c r="G95" s="19"/>
      <c r="H95" s="2"/>
      <c r="I95" s="19"/>
      <c r="J95" s="19"/>
      <c r="K95" s="19"/>
      <c r="L95" s="2"/>
      <c r="M95" s="2"/>
      <c r="N95" s="19"/>
      <c r="O95" s="2"/>
      <c r="P95" s="2"/>
    </row>
    <row r="96" spans="1:16">
      <c r="A96" s="2"/>
      <c r="B96" s="2"/>
      <c r="C96" s="2"/>
      <c r="D96" s="2"/>
      <c r="E96" s="19"/>
      <c r="F96" s="2"/>
      <c r="G96" s="19"/>
      <c r="H96" s="2"/>
      <c r="I96" s="19"/>
      <c r="J96" s="19"/>
      <c r="K96" s="19"/>
      <c r="L96" s="2"/>
      <c r="M96" s="2"/>
      <c r="N96" s="19"/>
      <c r="O96" s="2"/>
      <c r="P96" s="2"/>
    </row>
    <row r="97" spans="1:16">
      <c r="A97" s="2"/>
      <c r="B97" s="2"/>
      <c r="C97" s="2"/>
      <c r="D97" s="2"/>
      <c r="E97" s="19"/>
      <c r="F97" s="2"/>
      <c r="G97" s="19"/>
      <c r="H97" s="2"/>
      <c r="I97" s="19"/>
      <c r="J97" s="19"/>
      <c r="K97" s="19"/>
      <c r="L97" s="2"/>
      <c r="M97" s="2"/>
      <c r="N97" s="19"/>
      <c r="O97" s="2"/>
      <c r="P97" s="2"/>
    </row>
    <row r="98" spans="1:16">
      <c r="A98" s="2"/>
      <c r="B98" s="2"/>
      <c r="C98" s="2"/>
      <c r="D98" s="2"/>
      <c r="E98" s="19"/>
      <c r="F98" s="2"/>
      <c r="G98" s="19"/>
      <c r="H98" s="2"/>
      <c r="I98" s="19"/>
      <c r="J98" s="19"/>
      <c r="K98" s="19"/>
      <c r="L98" s="2"/>
      <c r="M98" s="2"/>
      <c r="N98" s="19"/>
      <c r="O98" s="2"/>
      <c r="P98" s="2"/>
    </row>
    <row r="99" spans="1:16">
      <c r="A99" s="2"/>
      <c r="B99" s="2"/>
      <c r="C99" s="2"/>
      <c r="D99" s="2"/>
      <c r="E99" s="19"/>
      <c r="F99" s="2"/>
      <c r="G99" s="19"/>
      <c r="H99" s="2"/>
      <c r="I99" s="19"/>
      <c r="J99" s="19"/>
      <c r="K99" s="19"/>
      <c r="L99" s="2"/>
      <c r="M99" s="2"/>
      <c r="N99" s="19"/>
      <c r="O99" s="2"/>
      <c r="P99" s="2"/>
    </row>
    <row r="100" spans="1:16">
      <c r="A100" s="2"/>
      <c r="B100" s="2"/>
      <c r="C100" s="2"/>
      <c r="D100" s="2"/>
      <c r="E100" s="19"/>
      <c r="F100" s="2"/>
      <c r="G100" s="19"/>
      <c r="H100" s="2"/>
      <c r="I100" s="19"/>
      <c r="J100" s="19"/>
      <c r="K100" s="19"/>
      <c r="L100" s="2"/>
      <c r="M100" s="2"/>
      <c r="N100" s="19"/>
      <c r="O100" s="2"/>
      <c r="P100" s="2"/>
    </row>
    <row r="101" spans="1:16">
      <c r="A101" s="2"/>
      <c r="B101" s="2"/>
      <c r="C101" s="2"/>
      <c r="D101" s="2"/>
      <c r="E101" s="19"/>
      <c r="F101" s="2"/>
      <c r="G101" s="19"/>
      <c r="H101" s="2"/>
      <c r="I101" s="19"/>
      <c r="J101" s="19"/>
      <c r="K101" s="19"/>
      <c r="L101" s="2"/>
      <c r="M101" s="2"/>
      <c r="N101" s="19"/>
      <c r="O101" s="2"/>
      <c r="P101" s="2"/>
    </row>
    <row r="102" spans="1:16">
      <c r="A102" s="2"/>
      <c r="B102" s="2"/>
      <c r="C102" s="2"/>
      <c r="D102" s="2"/>
      <c r="E102" s="19"/>
      <c r="F102" s="2"/>
      <c r="G102" s="19"/>
      <c r="H102" s="2"/>
      <c r="I102" s="19"/>
      <c r="J102" s="19"/>
      <c r="K102" s="19"/>
      <c r="L102" s="2"/>
      <c r="M102" s="2"/>
      <c r="N102" s="19"/>
      <c r="O102" s="2"/>
      <c r="P102" s="2"/>
    </row>
    <row r="103" spans="1:16">
      <c r="A103" s="2"/>
      <c r="B103" s="2"/>
      <c r="C103" s="2"/>
      <c r="D103" s="2"/>
      <c r="E103" s="19"/>
      <c r="F103" s="2"/>
      <c r="G103" s="19"/>
      <c r="H103" s="2"/>
      <c r="I103" s="19"/>
      <c r="J103" s="19"/>
      <c r="K103" s="19"/>
      <c r="L103" s="2"/>
      <c r="M103" s="2"/>
      <c r="N103" s="19"/>
      <c r="O103" s="2"/>
      <c r="P103" s="2"/>
    </row>
    <row r="104" spans="1:16">
      <c r="A104" s="2"/>
      <c r="B104" s="2"/>
      <c r="C104" s="2"/>
      <c r="D104" s="2"/>
      <c r="E104" s="19"/>
      <c r="F104" s="2"/>
      <c r="G104" s="19"/>
      <c r="H104" s="2"/>
      <c r="I104" s="19"/>
      <c r="J104" s="19"/>
      <c r="K104" s="19"/>
      <c r="L104" s="2"/>
      <c r="M104" s="2"/>
      <c r="N104" s="19"/>
      <c r="O104" s="2"/>
      <c r="P104" s="2"/>
    </row>
    <row r="105" spans="1:16">
      <c r="A105" s="2"/>
      <c r="B105" s="2"/>
      <c r="C105" s="2"/>
      <c r="D105" s="2"/>
      <c r="E105" s="19"/>
      <c r="F105" s="2"/>
      <c r="G105" s="19"/>
      <c r="H105" s="2"/>
      <c r="I105" s="19"/>
      <c r="J105" s="19"/>
      <c r="K105" s="19"/>
      <c r="L105" s="2"/>
      <c r="M105" s="2"/>
      <c r="N105" s="19"/>
      <c r="O105" s="2"/>
      <c r="P105" s="2"/>
    </row>
    <row r="106" spans="1:16">
      <c r="A106" s="2"/>
      <c r="B106" s="2"/>
      <c r="C106" s="2"/>
      <c r="D106" s="2"/>
      <c r="E106" s="19"/>
      <c r="F106" s="2"/>
      <c r="G106" s="19"/>
      <c r="H106" s="2"/>
      <c r="I106" s="19"/>
      <c r="J106" s="19"/>
      <c r="K106" s="19"/>
      <c r="L106" s="2"/>
      <c r="M106" s="2"/>
      <c r="N106" s="19"/>
      <c r="O106" s="2"/>
      <c r="P106" s="2"/>
    </row>
    <row r="107" spans="1:16">
      <c r="A107" s="1"/>
      <c r="B107" s="1"/>
      <c r="C107" s="1"/>
      <c r="D107" s="1"/>
      <c r="E107" s="20"/>
      <c r="F107" s="1"/>
      <c r="G107" s="20"/>
      <c r="H107" s="1"/>
      <c r="I107" s="20"/>
      <c r="J107" s="20"/>
      <c r="K107" s="20"/>
      <c r="L107" s="1"/>
      <c r="M107" s="1"/>
      <c r="N107" s="20"/>
      <c r="O107" s="1"/>
      <c r="P107" s="1"/>
    </row>
    <row r="108" spans="1:16">
      <c r="A108" s="1"/>
      <c r="B108" s="1"/>
      <c r="C108" s="1"/>
      <c r="D108" s="1"/>
      <c r="E108" s="20"/>
      <c r="F108" s="1"/>
      <c r="G108" s="20"/>
      <c r="H108" s="1"/>
      <c r="I108" s="20"/>
      <c r="J108" s="20"/>
      <c r="K108" s="20"/>
      <c r="L108" s="1"/>
      <c r="M108" s="1"/>
      <c r="N108" s="20"/>
      <c r="O108" s="1"/>
      <c r="P108" s="1"/>
    </row>
    <row r="109" spans="1:16">
      <c r="A109" s="1"/>
      <c r="B109" s="1"/>
      <c r="C109" s="1"/>
      <c r="D109" s="1"/>
      <c r="E109" s="20"/>
      <c r="F109" s="1"/>
      <c r="G109" s="20"/>
      <c r="H109" s="1"/>
      <c r="I109" s="20"/>
      <c r="J109" s="20"/>
      <c r="K109" s="20"/>
      <c r="L109" s="1"/>
      <c r="M109" s="1"/>
      <c r="N109" s="20"/>
      <c r="O109" s="1"/>
      <c r="P109" s="1"/>
    </row>
    <row r="110" spans="1:16">
      <c r="A110" s="1"/>
      <c r="B110" s="1"/>
      <c r="C110" s="1"/>
      <c r="D110" s="1"/>
      <c r="E110" s="20"/>
      <c r="F110" s="1"/>
      <c r="G110" s="20"/>
      <c r="H110" s="1"/>
      <c r="I110" s="20"/>
      <c r="J110" s="20"/>
      <c r="K110" s="20"/>
      <c r="L110" s="1"/>
      <c r="M110" s="1"/>
      <c r="N110" s="20"/>
      <c r="O110" s="1"/>
      <c r="P110" s="1"/>
    </row>
  </sheetData>
  <sheetProtection formatCells="0" formatColumns="0" formatRows="0" selectLockedCells="1" sort="0" autoFilter="0" pivotTables="0"/>
  <mergeCells count="210">
    <mergeCell ref="L2:P2"/>
    <mergeCell ref="L3:P3"/>
    <mergeCell ref="O50:P50"/>
    <mergeCell ref="O52:P52"/>
    <mergeCell ref="O53:P53"/>
    <mergeCell ref="O43:P43"/>
    <mergeCell ref="O44:P44"/>
    <mergeCell ref="O45:P45"/>
    <mergeCell ref="O47:P47"/>
    <mergeCell ref="O48:P48"/>
    <mergeCell ref="O49:P49"/>
    <mergeCell ref="O39:P39"/>
    <mergeCell ref="O40:P40"/>
    <mergeCell ref="O42:P42"/>
    <mergeCell ref="O28:P28"/>
    <mergeCell ref="O29:P29"/>
    <mergeCell ref="O30:P30"/>
    <mergeCell ref="O32:P32"/>
    <mergeCell ref="O33:P33"/>
    <mergeCell ref="O34:P34"/>
    <mergeCell ref="L11:M11"/>
    <mergeCell ref="L12:M12"/>
    <mergeCell ref="L13:M13"/>
    <mergeCell ref="L14:M14"/>
    <mergeCell ref="A9:H10"/>
    <mergeCell ref="J9:M10"/>
    <mergeCell ref="D11:G11"/>
    <mergeCell ref="H11:K11"/>
    <mergeCell ref="C20:C21"/>
    <mergeCell ref="N15:N16"/>
    <mergeCell ref="O35:P35"/>
    <mergeCell ref="O37:P37"/>
    <mergeCell ref="O38:P38"/>
    <mergeCell ref="J12:K12"/>
    <mergeCell ref="F12:G12"/>
    <mergeCell ref="J15:J16"/>
    <mergeCell ref="K15:K16"/>
    <mergeCell ref="I30:I31"/>
    <mergeCell ref="J30:J31"/>
    <mergeCell ref="K30:K31"/>
    <mergeCell ref="L31:M31"/>
    <mergeCell ref="L36:M36"/>
    <mergeCell ref="L20:M20"/>
    <mergeCell ref="A15:A16"/>
    <mergeCell ref="B15:B16"/>
    <mergeCell ref="C15:C16"/>
    <mergeCell ref="D15:D16"/>
    <mergeCell ref="E15:E16"/>
    <mergeCell ref="A75:I75"/>
    <mergeCell ref="A73:E74"/>
    <mergeCell ref="F73:I74"/>
    <mergeCell ref="H25:H26"/>
    <mergeCell ref="I25:I26"/>
    <mergeCell ref="J20:J21"/>
    <mergeCell ref="I20:I21"/>
    <mergeCell ref="D22:K23"/>
    <mergeCell ref="D25:D26"/>
    <mergeCell ref="K25:K26"/>
    <mergeCell ref="F25:F26"/>
    <mergeCell ref="K20:K21"/>
    <mergeCell ref="A40:A41"/>
    <mergeCell ref="B40:B41"/>
    <mergeCell ref="C40:C41"/>
    <mergeCell ref="H40:H41"/>
    <mergeCell ref="I40:I41"/>
    <mergeCell ref="A50:A51"/>
    <mergeCell ref="D58:E58"/>
    <mergeCell ref="G20:G21"/>
    <mergeCell ref="H20:H21"/>
    <mergeCell ref="D20:D21"/>
    <mergeCell ref="E20:E21"/>
    <mergeCell ref="F20:F21"/>
    <mergeCell ref="L16:M16"/>
    <mergeCell ref="L15:M15"/>
    <mergeCell ref="L60:M60"/>
    <mergeCell ref="L61:M61"/>
    <mergeCell ref="L64:M64"/>
    <mergeCell ref="L24:M24"/>
    <mergeCell ref="L26:M26"/>
    <mergeCell ref="L29:M29"/>
    <mergeCell ref="L30:M30"/>
    <mergeCell ref="L40:M40"/>
    <mergeCell ref="L62:M62"/>
    <mergeCell ref="L57:M57"/>
    <mergeCell ref="L25:M25"/>
    <mergeCell ref="L34:M34"/>
    <mergeCell ref="L19:M19"/>
    <mergeCell ref="L21:M21"/>
    <mergeCell ref="K40:K41"/>
    <mergeCell ref="L46:M46"/>
    <mergeCell ref="H35:H36"/>
    <mergeCell ref="J35:J36"/>
    <mergeCell ref="L67:M67"/>
    <mergeCell ref="L56:M56"/>
    <mergeCell ref="L66:M66"/>
    <mergeCell ref="L65:M65"/>
    <mergeCell ref="L59:M59"/>
    <mergeCell ref="L35:M35"/>
    <mergeCell ref="L49:M49"/>
    <mergeCell ref="L51:M51"/>
    <mergeCell ref="G15:G16"/>
    <mergeCell ref="A20:A21"/>
    <mergeCell ref="B20:B21"/>
    <mergeCell ref="A30:A31"/>
    <mergeCell ref="B30:B31"/>
    <mergeCell ref="C30:C31"/>
    <mergeCell ref="D30:D31"/>
    <mergeCell ref="E30:E31"/>
    <mergeCell ref="D27:K28"/>
    <mergeCell ref="G30:G31"/>
    <mergeCell ref="H30:H31"/>
    <mergeCell ref="D17:K18"/>
    <mergeCell ref="G25:G26"/>
    <mergeCell ref="F30:F31"/>
    <mergeCell ref="A5:L5"/>
    <mergeCell ref="N5:P5"/>
    <mergeCell ref="N25:N26"/>
    <mergeCell ref="H15:H16"/>
    <mergeCell ref="I15:I16"/>
    <mergeCell ref="O22:P22"/>
    <mergeCell ref="O23:P23"/>
    <mergeCell ref="N20:N21"/>
    <mergeCell ref="A25:A26"/>
    <mergeCell ref="B25:B26"/>
    <mergeCell ref="C25:C26"/>
    <mergeCell ref="E25:E26"/>
    <mergeCell ref="O24:P24"/>
    <mergeCell ref="O25:P25"/>
    <mergeCell ref="D12:E12"/>
    <mergeCell ref="H12:I12"/>
    <mergeCell ref="J25:J26"/>
    <mergeCell ref="O14:P14"/>
    <mergeCell ref="O15:P15"/>
    <mergeCell ref="O17:P17"/>
    <mergeCell ref="O18:P18"/>
    <mergeCell ref="O19:P19"/>
    <mergeCell ref="O20:P20"/>
    <mergeCell ref="F15:F16"/>
    <mergeCell ref="A35:A36"/>
    <mergeCell ref="B35:B36"/>
    <mergeCell ref="C35:C36"/>
    <mergeCell ref="D35:D36"/>
    <mergeCell ref="E35:E36"/>
    <mergeCell ref="K35:K36"/>
    <mergeCell ref="D50:D51"/>
    <mergeCell ref="E50:E51"/>
    <mergeCell ref="G35:G36"/>
    <mergeCell ref="H50:H51"/>
    <mergeCell ref="G45:G46"/>
    <mergeCell ref="H45:H46"/>
    <mergeCell ref="F45:F46"/>
    <mergeCell ref="F50:F51"/>
    <mergeCell ref="G40:G41"/>
    <mergeCell ref="I35:I36"/>
    <mergeCell ref="B50:B51"/>
    <mergeCell ref="B45:B46"/>
    <mergeCell ref="C50:C51"/>
    <mergeCell ref="J40:J41"/>
    <mergeCell ref="F35:F36"/>
    <mergeCell ref="C45:C46"/>
    <mergeCell ref="D37:K38"/>
    <mergeCell ref="E40:E41"/>
    <mergeCell ref="J75:O75"/>
    <mergeCell ref="J45:J46"/>
    <mergeCell ref="K45:K46"/>
    <mergeCell ref="L41:M41"/>
    <mergeCell ref="D42:K43"/>
    <mergeCell ref="D40:D41"/>
    <mergeCell ref="D64:J64"/>
    <mergeCell ref="L50:M50"/>
    <mergeCell ref="N50:N51"/>
    <mergeCell ref="O58:P64"/>
    <mergeCell ref="O65:P65"/>
    <mergeCell ref="O68:P68"/>
    <mergeCell ref="O70:P70"/>
    <mergeCell ref="I45:I46"/>
    <mergeCell ref="D61:H61"/>
    <mergeCell ref="D62:I62"/>
    <mergeCell ref="D63:J63"/>
    <mergeCell ref="O66:P67"/>
    <mergeCell ref="A68:G68"/>
    <mergeCell ref="D52:K53"/>
    <mergeCell ref="D47:K48"/>
    <mergeCell ref="N40:N41"/>
    <mergeCell ref="L45:M45"/>
    <mergeCell ref="N45:N46"/>
    <mergeCell ref="A7:M7"/>
    <mergeCell ref="N7:P7"/>
    <mergeCell ref="O27:P27"/>
    <mergeCell ref="J73:P73"/>
    <mergeCell ref="N35:N36"/>
    <mergeCell ref="N30:N31"/>
    <mergeCell ref="D32:K33"/>
    <mergeCell ref="L39:M39"/>
    <mergeCell ref="A69:I69"/>
    <mergeCell ref="A70:I70"/>
    <mergeCell ref="L44:M44"/>
    <mergeCell ref="A45:A46"/>
    <mergeCell ref="D60:G60"/>
    <mergeCell ref="O55:P55"/>
    <mergeCell ref="O56:P57"/>
    <mergeCell ref="I50:I51"/>
    <mergeCell ref="J50:J51"/>
    <mergeCell ref="K50:K51"/>
    <mergeCell ref="D45:D46"/>
    <mergeCell ref="E45:E46"/>
    <mergeCell ref="F40:F41"/>
    <mergeCell ref="D59:F59"/>
    <mergeCell ref="G50:G51"/>
    <mergeCell ref="L58:M58"/>
  </mergeCells>
  <phoneticPr fontId="0" type="noConversion"/>
  <pageMargins left="0.9055118110236221" right="0.19685039370078741" top="0.19685039370078741" bottom="0" header="0.51181102362204722" footer="0.51181102362204722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8681415A586F84BADFEA9346D3F0753" ma:contentTypeVersion="18" ma:contentTypeDescription="Luo uusi asiakirja." ma:contentTypeScope="" ma:versionID="5dcda98664911ea08ca21e55c6358ab7">
  <xsd:schema xmlns:xsd="http://www.w3.org/2001/XMLSchema" xmlns:xs="http://www.w3.org/2001/XMLSchema" xmlns:p="http://schemas.microsoft.com/office/2006/metadata/properties" xmlns:ns2="ddca4793-604d-49fc-bd6b-a2cec6ffced8" xmlns:ns3="2077efc9-eb12-4342-b385-625bde89f6d0" targetNamespace="http://schemas.microsoft.com/office/2006/metadata/properties" ma:root="true" ma:fieldsID="23db003399a1abdc1783504e730bbb19" ns2:_="" ns3:_="">
    <xsd:import namespace="ddca4793-604d-49fc-bd6b-a2cec6ffced8"/>
    <xsd:import namespace="2077efc9-eb12-4342-b385-625bde89f6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a4793-604d-49fc-bd6b-a2cec6ffc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c50367f4-e896-4cf5-99f1-7b619c1922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7efc9-eb12-4342-b385-625bde89f6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f37696-f8a3-4642-a10b-0c7dbdcc31f2}" ma:internalName="TaxCatchAll" ma:showField="CatchAllData" ma:web="2077efc9-eb12-4342-b385-625bde89f6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ca4793-604d-49fc-bd6b-a2cec6ffced8">
      <Terms xmlns="http://schemas.microsoft.com/office/infopath/2007/PartnerControls"/>
    </lcf76f155ced4ddcb4097134ff3c332f>
    <TaxCatchAll xmlns="2077efc9-eb12-4342-b385-625bde89f6d0" xsi:nil="true"/>
  </documentManagement>
</p:properties>
</file>

<file path=customXml/itemProps1.xml><?xml version="1.0" encoding="utf-8"?>
<ds:datastoreItem xmlns:ds="http://schemas.openxmlformats.org/officeDocument/2006/customXml" ds:itemID="{FBEB913F-A79A-451E-A8AF-F12A2655C8DF}"/>
</file>

<file path=customXml/itemProps2.xml><?xml version="1.0" encoding="utf-8"?>
<ds:datastoreItem xmlns:ds="http://schemas.openxmlformats.org/officeDocument/2006/customXml" ds:itemID="{341C1E4F-B0EB-4AC2-92A4-1BA493AF4D4D}"/>
</file>

<file path=customXml/itemProps3.xml><?xml version="1.0" encoding="utf-8"?>
<ds:datastoreItem xmlns:ds="http://schemas.openxmlformats.org/officeDocument/2006/customXml" ds:itemID="{04DECE40-6026-4506-8B84-0932E5BAA3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SLU / Kirjanpito</dc:creator>
  <cp:keywords/>
  <dc:description/>
  <cp:lastModifiedBy>Satu Riepula</cp:lastModifiedBy>
  <cp:revision/>
  <dcterms:created xsi:type="dcterms:W3CDTF">1997-04-04T12:04:30Z</dcterms:created>
  <dcterms:modified xsi:type="dcterms:W3CDTF">2026-01-06T11:49:33Z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0x010100E8681415A586F84BADFEA9346D3F0753</vt:lpwstr>
  </property>
  <property fmtid="{D5CDD505-2E9C-101B-9397-08002B2CF9AE}" pid="3" name="MediaServiceImageTags">
    <vt:lpwstr/>
  </property>
</Properties>
</file>