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emu3\Desktop\"/>
    </mc:Choice>
  </mc:AlternateContent>
  <xr:revisionPtr revIDLastSave="0" documentId="13_ncr:1_{76D8BA57-49DB-44D7-89B8-EA3FB3EB42AE}" xr6:coauthVersionLast="45" xr6:coauthVersionMax="45" xr10:uidLastSave="{00000000-0000-0000-0000-000000000000}"/>
  <bookViews>
    <workbookView xWindow="-120" yWindow="-120" windowWidth="29040" windowHeight="15990" xr2:uid="{6A5012D1-618C-49B1-861F-A347DB4EA171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" l="1"/>
  <c r="C69" i="1"/>
  <c r="C65" i="1"/>
  <c r="C16" i="1" l="1"/>
  <c r="C79" i="1" l="1"/>
  <c r="C83" i="1" s="1"/>
  <c r="D75" i="1"/>
  <c r="C51" i="1"/>
  <c r="C40" i="1"/>
  <c r="C21" i="1"/>
  <c r="C25" i="1" s="1"/>
  <c r="C90" i="1" s="1"/>
  <c r="D90" i="1"/>
  <c r="C70" i="1" l="1"/>
  <c r="C88" i="1" s="1"/>
  <c r="C89" i="1" s="1"/>
</calcChain>
</file>

<file path=xl/sharedStrings.xml><?xml version="1.0" encoding="utf-8"?>
<sst xmlns="http://schemas.openxmlformats.org/spreadsheetml/2006/main" count="90" uniqueCount="72">
  <si>
    <t>Varsinainen toiminta</t>
  </si>
  <si>
    <t xml:space="preserve"> VALMENNUSTOIMINTA</t>
  </si>
  <si>
    <t xml:space="preserve"> TUOTOT</t>
  </si>
  <si>
    <t xml:space="preserve"> 3002 PIIRILEIRITUOTOT</t>
  </si>
  <si>
    <t xml:space="preserve"> 3003 YP-LEIRIN OSANOTTOMAKSUT</t>
  </si>
  <si>
    <t xml:space="preserve"> TUOTOT YHTEENSÄ</t>
  </si>
  <si>
    <t xml:space="preserve"> KULUT</t>
  </si>
  <si>
    <t xml:space="preserve"> 3051 PALKKIOT VALMENNUSR/SEURAKÄYNNIT</t>
  </si>
  <si>
    <t xml:space="preserve"> 3052 SOS.KULUT</t>
  </si>
  <si>
    <t xml:space="preserve"> 3053 MATKA- JA PÄIVÄRAHAT</t>
  </si>
  <si>
    <t xml:space="preserve"> 3054 MAJOITUS- JA RUOKAILUKULUT</t>
  </si>
  <si>
    <t xml:space="preserve"> 3066 HALLIVUOKRA</t>
  </si>
  <si>
    <t xml:space="preserve"> KULUT YHTEENSÄ</t>
  </si>
  <si>
    <t xml:space="preserve"> VALMENNUSTOIMINTA YHTEENSÄ</t>
  </si>
  <si>
    <t xml:space="preserve"> KILPAILUTOIMINTA</t>
  </si>
  <si>
    <t xml:space="preserve"> 3101 OSANOTTOMAKSUTUOTOT</t>
  </si>
  <si>
    <t xml:space="preserve"> 3103 KILPAILULUPAMAKSUT</t>
  </si>
  <si>
    <t xml:space="preserve"> 3154 MITALIKULUT</t>
  </si>
  <si>
    <t xml:space="preserve"> KILPAILUTOIMINTA YHTEENSÄ</t>
  </si>
  <si>
    <t xml:space="preserve"> KOULUTUSTOIMINTA</t>
  </si>
  <si>
    <t xml:space="preserve"> 3201 OHJAAJAKOULUTUS</t>
  </si>
  <si>
    <t xml:space="preserve"> 3210 TUOMARI- JA LÄHETTÄJÄKOULUTUS</t>
  </si>
  <si>
    <t xml:space="preserve"> 3251 PALKKIOT/OHJAAJAKOULUTUS/TUOMARI/LÄHETTÄJÄ</t>
  </si>
  <si>
    <t xml:space="preserve"> 3252 SOS.KULUT</t>
  </si>
  <si>
    <t xml:space="preserve"> 3253 MATKA- JA PÄIVÄRAHAT</t>
  </si>
  <si>
    <t xml:space="preserve"> 3254 KOKOUSKULUT</t>
  </si>
  <si>
    <t xml:space="preserve"> 3255 MATERIAALIKULUT</t>
  </si>
  <si>
    <t xml:space="preserve"> 3257 HALLIVUOKRA</t>
  </si>
  <si>
    <t xml:space="preserve"> 3260 MUUT KULUT</t>
  </si>
  <si>
    <t xml:space="preserve"> KOULUTUSTOIMINTA YHTEENSÄ</t>
  </si>
  <si>
    <t xml:space="preserve"> JULKAISU- JA TIEDOTUSTOIMINTA</t>
  </si>
  <si>
    <t xml:space="preserve"> 4011 MAINOSTUOTOT</t>
  </si>
  <si>
    <t xml:space="preserve"> 4121 JULK. JA TIED.TOIM.PALKKIOT</t>
  </si>
  <si>
    <t xml:space="preserve"> 4122 JULK. JA TIED.TOIM.SOS.KULUT</t>
  </si>
  <si>
    <t xml:space="preserve"> 4124 YU-MUISTIO</t>
  </si>
  <si>
    <t xml:space="preserve"> 4130 MUUT KULUT</t>
  </si>
  <si>
    <t xml:space="preserve"> JULKAISU- JA TIEDOTUSTOIMINTA YHTEENSÄ</t>
  </si>
  <si>
    <t xml:space="preserve"> HALLINTO</t>
  </si>
  <si>
    <t xml:space="preserve"> 5020 MUUT HALLINNON TUOTOT</t>
  </si>
  <si>
    <t xml:space="preserve"> 5101 PALKAT JA PALKKIOT</t>
  </si>
  <si>
    <t xml:space="preserve"> 5102 SOS.KULUT/LAKIS.</t>
  </si>
  <si>
    <t xml:space="preserve"> 5105 MATKAT JA PÄIVÄRAHAT</t>
  </si>
  <si>
    <t xml:space="preserve"> 5108 POSTI-FAXIT</t>
  </si>
  <si>
    <t xml:space="preserve"> 5111 KOKOUSKULUT</t>
  </si>
  <si>
    <t xml:space="preserve"> 5112 PANKKIPALVELUT</t>
  </si>
  <si>
    <t xml:space="preserve"> 5114 JÄSENMAKSUT</t>
  </si>
  <si>
    <t xml:space="preserve"> 5115 PALVELUSOPIMUS</t>
  </si>
  <si>
    <t xml:space="preserve"> 5117 PALKINNOT</t>
  </si>
  <si>
    <t xml:space="preserve"> 5118 EDUSTUS-HUOMIONOSOITUKSET</t>
  </si>
  <si>
    <t xml:space="preserve"> 5120 MUUT HALLINTOKULUT</t>
  </si>
  <si>
    <t xml:space="preserve"> HALLINTO YHTEENSÄ</t>
  </si>
  <si>
    <t>Varsinainen toiminta yhteensä</t>
  </si>
  <si>
    <t>Tuotto-/kulujäämä yhteensä</t>
  </si>
  <si>
    <t>Varainhankinta</t>
  </si>
  <si>
    <t xml:space="preserve"> Tuotot</t>
  </si>
  <si>
    <t xml:space="preserve"> 7001 JÄSENMAKSUT</t>
  </si>
  <si>
    <t xml:space="preserve"> 7006 KUNNIAKIERROSTUOTOT SUL</t>
  </si>
  <si>
    <t xml:space="preserve"> Tuotot yhteensä</t>
  </si>
  <si>
    <t xml:space="preserve"> Kulut</t>
  </si>
  <si>
    <t xml:space="preserve"> 7109 SOPIMUSKULUT</t>
  </si>
  <si>
    <t xml:space="preserve"> Kulut yhteensä</t>
  </si>
  <si>
    <t>Varainhankinta yhteensä</t>
  </si>
  <si>
    <t>Sijoitus- ja rahoitustoiminta</t>
  </si>
  <si>
    <t xml:space="preserve"> 8200 KORKOTUOTOT</t>
  </si>
  <si>
    <t>Sijoitus- ja rahoitustoiminta yhteensä</t>
  </si>
  <si>
    <t>TILIKAUDEN YLIJÄÄMÄ (ALIJÄÄMÄ) YHTEENSÄ</t>
  </si>
  <si>
    <t>Tarkistus</t>
  </si>
  <si>
    <t>2019-2020</t>
  </si>
  <si>
    <t>Talousarvio 2020-2021</t>
  </si>
  <si>
    <t>7004 KESKIMAA</t>
  </si>
  <si>
    <t xml:space="preserve"> 7003 MUUT YHTEISTYÖSOPIMUKSET</t>
  </si>
  <si>
    <t xml:space="preserve"> 7010 MUUT TUOTOT, TUKISÄÄTIÖ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</si>
</sst>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4" fontId="0" fillId="0" borderId="8" xfId="0" applyNumberFormat="1" applyBorder="1"/>
    <xf numFmtId="0" fontId="2" fillId="0" borderId="4" xfId="0" applyFont="1" applyBorder="1"/>
    <xf numFmtId="0" fontId="2" fillId="0" borderId="0" xfId="0" applyFont="1" applyBorder="1"/>
    <xf numFmtId="4" fontId="2" fillId="0" borderId="5" xfId="0" applyNumberFormat="1" applyFont="1" applyBorder="1"/>
    <xf numFmtId="0" fontId="2" fillId="0" borderId="5" xfId="0" applyFont="1" applyBorder="1"/>
    <xf numFmtId="4" fontId="0" fillId="0" borderId="0" xfId="0" applyNumberFormat="1" applyBorder="1"/>
    <xf numFmtId="4" fontId="2" fillId="0" borderId="0" xfId="0" applyNumberFormat="1" applyFont="1" applyBorder="1"/>
  </cellXfs>
  <cellStyles count="2">
    <cellStyle name="Normaali" xfId="0" builtinId="0"/>
    <cellStyle name="Normaali 2" xfId="1" xr:uid="{5293E5DA-9C9B-4ACF-8593-6CC32269E8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1E56B-07AB-4993-A8B4-7C835EBAB827}">
  <dimension ref="B3:J123"/>
  <sheetViews>
    <sheetView tabSelected="1" workbookViewId="0"/>
  </sheetViews>
  <sheetFormatPr defaultRowHeight="15" x14ac:dyDescent="0.25"/>
  <cols>
    <col min="2" max="2" width="50.7109375" bestFit="1" customWidth="1"/>
    <col min="3" max="3" width="19.7109375" bestFit="1" customWidth="1"/>
    <col min="4" max="4" width="9.5703125" bestFit="1" customWidth="1"/>
  </cols>
  <sheetData>
    <row r="3" spans="2:4" x14ac:dyDescent="0.25">
      <c r="B3" s="3" t="s">
        <v>0</v>
      </c>
      <c r="C3" s="4" t="s">
        <v>68</v>
      </c>
      <c r="D3" s="5" t="s">
        <v>67</v>
      </c>
    </row>
    <row r="4" spans="2:4" x14ac:dyDescent="0.25">
      <c r="B4" s="13" t="s">
        <v>1</v>
      </c>
      <c r="C4" s="7"/>
      <c r="D4" s="8"/>
    </row>
    <row r="5" spans="2:4" x14ac:dyDescent="0.25">
      <c r="B5" s="6" t="s">
        <v>2</v>
      </c>
      <c r="C5" s="7"/>
      <c r="D5" s="8"/>
    </row>
    <row r="6" spans="2:4" x14ac:dyDescent="0.25">
      <c r="B6" s="6" t="s">
        <v>3</v>
      </c>
      <c r="C6" s="7"/>
      <c r="D6" s="8">
        <v>0</v>
      </c>
    </row>
    <row r="7" spans="2:4" x14ac:dyDescent="0.25">
      <c r="B7" s="6" t="s">
        <v>4</v>
      </c>
      <c r="C7" s="7"/>
      <c r="D7" s="8">
        <v>0</v>
      </c>
    </row>
    <row r="8" spans="2:4" x14ac:dyDescent="0.25">
      <c r="B8" s="6" t="s">
        <v>5</v>
      </c>
      <c r="C8" s="7">
        <v>1200</v>
      </c>
      <c r="D8" s="8">
        <v>0</v>
      </c>
    </row>
    <row r="9" spans="2:4" x14ac:dyDescent="0.25">
      <c r="B9" s="6" t="s">
        <v>6</v>
      </c>
      <c r="C9" s="7"/>
      <c r="D9" s="8"/>
    </row>
    <row r="10" spans="2:4" x14ac:dyDescent="0.25">
      <c r="B10" s="6" t="s">
        <v>7</v>
      </c>
      <c r="C10" s="7"/>
      <c r="D10" s="8">
        <v>-150</v>
      </c>
    </row>
    <row r="11" spans="2:4" x14ac:dyDescent="0.25">
      <c r="B11" s="6" t="s">
        <v>8</v>
      </c>
      <c r="C11" s="7"/>
      <c r="D11" s="8">
        <v>-111.69</v>
      </c>
    </row>
    <row r="12" spans="2:4" x14ac:dyDescent="0.25">
      <c r="B12" s="6" t="s">
        <v>9</v>
      </c>
      <c r="C12" s="7"/>
      <c r="D12" s="8">
        <v>-144</v>
      </c>
    </row>
    <row r="13" spans="2:4" x14ac:dyDescent="0.25">
      <c r="B13" s="6" t="s">
        <v>10</v>
      </c>
      <c r="C13" s="7"/>
      <c r="D13" s="8">
        <v>0</v>
      </c>
    </row>
    <row r="14" spans="2:4" x14ac:dyDescent="0.25">
      <c r="B14" s="6" t="s">
        <v>11</v>
      </c>
      <c r="C14" s="7">
        <v>-1728</v>
      </c>
      <c r="D14" s="9">
        <v>-1551.1</v>
      </c>
    </row>
    <row r="15" spans="2:4" x14ac:dyDescent="0.25">
      <c r="B15" s="6" t="s">
        <v>12</v>
      </c>
      <c r="C15" s="7">
        <v>-1200</v>
      </c>
      <c r="D15" s="9">
        <v>-1956.79</v>
      </c>
    </row>
    <row r="16" spans="2:4" x14ac:dyDescent="0.25">
      <c r="B16" s="13" t="s">
        <v>13</v>
      </c>
      <c r="C16" s="14">
        <f>SUM(C6:C15)</f>
        <v>-1728</v>
      </c>
      <c r="D16" s="15">
        <v>-1956.79</v>
      </c>
    </row>
    <row r="17" spans="2:10" x14ac:dyDescent="0.25">
      <c r="B17" s="13" t="s">
        <v>14</v>
      </c>
      <c r="C17" s="7"/>
      <c r="D17" s="8"/>
    </row>
    <row r="18" spans="2:10" x14ac:dyDescent="0.25">
      <c r="B18" s="6" t="s">
        <v>2</v>
      </c>
      <c r="C18" s="7"/>
      <c r="D18" s="8"/>
    </row>
    <row r="19" spans="2:10" x14ac:dyDescent="0.25">
      <c r="B19" s="6" t="s">
        <v>15</v>
      </c>
      <c r="C19" s="7">
        <v>1100</v>
      </c>
      <c r="D19" s="8">
        <v>0</v>
      </c>
    </row>
    <row r="20" spans="2:10" x14ac:dyDescent="0.25">
      <c r="B20" s="6" t="s">
        <v>16</v>
      </c>
      <c r="C20" s="7">
        <v>2200</v>
      </c>
      <c r="D20" s="9">
        <v>1910</v>
      </c>
    </row>
    <row r="21" spans="2:10" x14ac:dyDescent="0.25">
      <c r="B21" s="6" t="s">
        <v>5</v>
      </c>
      <c r="C21" s="7">
        <f>C20+C19</f>
        <v>3300</v>
      </c>
      <c r="D21" s="9">
        <v>1910</v>
      </c>
    </row>
    <row r="22" spans="2:10" x14ac:dyDescent="0.25">
      <c r="B22" s="6" t="s">
        <v>6</v>
      </c>
      <c r="C22" s="7"/>
      <c r="D22" s="8"/>
    </row>
    <row r="23" spans="2:10" x14ac:dyDescent="0.25">
      <c r="B23" s="6" t="s">
        <v>17</v>
      </c>
      <c r="C23" s="7">
        <v>-2800</v>
      </c>
      <c r="D23" s="9">
        <v>-2870.25</v>
      </c>
      <c r="J23" s="2"/>
    </row>
    <row r="24" spans="2:10" x14ac:dyDescent="0.25">
      <c r="B24" s="6" t="s">
        <v>12</v>
      </c>
      <c r="C24" s="7"/>
      <c r="D24" s="9">
        <v>-2870.25</v>
      </c>
    </row>
    <row r="25" spans="2:10" x14ac:dyDescent="0.25">
      <c r="B25" s="13" t="s">
        <v>18</v>
      </c>
      <c r="C25" s="14">
        <f>C21+C23</f>
        <v>500</v>
      </c>
      <c r="D25" s="16">
        <v>-960.25</v>
      </c>
    </row>
    <row r="26" spans="2:10" x14ac:dyDescent="0.25">
      <c r="B26" s="13" t="s">
        <v>19</v>
      </c>
      <c r="C26" s="7"/>
      <c r="D26" s="8"/>
    </row>
    <row r="27" spans="2:10" x14ac:dyDescent="0.25">
      <c r="B27" s="6" t="s">
        <v>2</v>
      </c>
      <c r="C27" s="7"/>
      <c r="D27" s="8"/>
    </row>
    <row r="28" spans="2:10" x14ac:dyDescent="0.25">
      <c r="B28" s="6" t="s">
        <v>20</v>
      </c>
      <c r="C28" s="7"/>
      <c r="D28" s="9">
        <v>1540</v>
      </c>
    </row>
    <row r="29" spans="2:10" x14ac:dyDescent="0.25">
      <c r="B29" s="6" t="s">
        <v>21</v>
      </c>
      <c r="C29" s="7"/>
      <c r="D29" s="8">
        <v>120</v>
      </c>
    </row>
    <row r="30" spans="2:10" x14ac:dyDescent="0.25">
      <c r="B30" s="6" t="s">
        <v>5</v>
      </c>
      <c r="C30" s="7">
        <v>1700</v>
      </c>
      <c r="D30" s="9">
        <v>1660</v>
      </c>
    </row>
    <row r="31" spans="2:10" x14ac:dyDescent="0.25">
      <c r="B31" s="6" t="s">
        <v>6</v>
      </c>
      <c r="C31" s="7"/>
      <c r="D31" s="8"/>
    </row>
    <row r="32" spans="2:10" x14ac:dyDescent="0.25">
      <c r="B32" s="6" t="s">
        <v>22</v>
      </c>
      <c r="C32" s="7"/>
      <c r="D32" s="8">
        <v>-780</v>
      </c>
    </row>
    <row r="33" spans="2:10" x14ac:dyDescent="0.25">
      <c r="B33" s="6" t="s">
        <v>23</v>
      </c>
      <c r="C33" s="7"/>
      <c r="D33" s="8">
        <v>-114.33</v>
      </c>
    </row>
    <row r="34" spans="2:10" x14ac:dyDescent="0.25">
      <c r="B34" s="6" t="s">
        <v>24</v>
      </c>
      <c r="C34" s="7"/>
      <c r="D34" s="8">
        <v>-86</v>
      </c>
    </row>
    <row r="35" spans="2:10" x14ac:dyDescent="0.25">
      <c r="B35" s="6" t="s">
        <v>25</v>
      </c>
      <c r="C35" s="7"/>
      <c r="D35" s="8">
        <v>0</v>
      </c>
    </row>
    <row r="36" spans="2:10" x14ac:dyDescent="0.25">
      <c r="B36" s="6" t="s">
        <v>26</v>
      </c>
      <c r="C36" s="7"/>
      <c r="D36" s="8">
        <v>0</v>
      </c>
    </row>
    <row r="37" spans="2:10" x14ac:dyDescent="0.25">
      <c r="B37" s="6" t="s">
        <v>27</v>
      </c>
      <c r="C37" s="7"/>
      <c r="D37" s="8">
        <v>-42</v>
      </c>
    </row>
    <row r="38" spans="2:10" x14ac:dyDescent="0.25">
      <c r="B38" s="6" t="s">
        <v>28</v>
      </c>
      <c r="C38" s="7"/>
      <c r="D38" s="8">
        <v>0</v>
      </c>
    </row>
    <row r="39" spans="2:10" x14ac:dyDescent="0.25">
      <c r="B39" s="6" t="s">
        <v>12</v>
      </c>
      <c r="C39" s="7">
        <v>-1000</v>
      </c>
      <c r="D39" s="9">
        <v>-1022.33</v>
      </c>
      <c r="J39" s="2"/>
    </row>
    <row r="40" spans="2:10" x14ac:dyDescent="0.25">
      <c r="B40" s="13" t="s">
        <v>29</v>
      </c>
      <c r="C40" s="14">
        <f>C30+C39</f>
        <v>700</v>
      </c>
      <c r="D40" s="16">
        <v>637.66999999999996</v>
      </c>
    </row>
    <row r="41" spans="2:10" x14ac:dyDescent="0.25">
      <c r="B41" s="13" t="s">
        <v>30</v>
      </c>
      <c r="C41" s="14"/>
      <c r="D41" s="16"/>
      <c r="J41" s="2"/>
    </row>
    <row r="42" spans="2:10" x14ac:dyDescent="0.25">
      <c r="B42" s="6" t="s">
        <v>2</v>
      </c>
      <c r="C42" s="7"/>
      <c r="D42" s="8"/>
    </row>
    <row r="43" spans="2:10" x14ac:dyDescent="0.25">
      <c r="B43" s="6" t="s">
        <v>31</v>
      </c>
      <c r="C43" s="7">
        <v>1000</v>
      </c>
      <c r="D43" s="8">
        <v>0</v>
      </c>
    </row>
    <row r="44" spans="2:10" x14ac:dyDescent="0.25">
      <c r="B44" s="6" t="s">
        <v>5</v>
      </c>
      <c r="C44" s="7">
        <v>1000</v>
      </c>
      <c r="D44" s="8">
        <v>0</v>
      </c>
    </row>
    <row r="45" spans="2:10" x14ac:dyDescent="0.25">
      <c r="B45" s="6" t="s">
        <v>6</v>
      </c>
      <c r="C45" s="7"/>
      <c r="D45" s="8"/>
    </row>
    <row r="46" spans="2:10" x14ac:dyDescent="0.25">
      <c r="B46" s="6" t="s">
        <v>32</v>
      </c>
      <c r="C46" s="7">
        <v>-850</v>
      </c>
      <c r="D46" s="8">
        <v>-850</v>
      </c>
      <c r="J46" s="2"/>
    </row>
    <row r="47" spans="2:10" x14ac:dyDescent="0.25">
      <c r="B47" s="6" t="s">
        <v>33</v>
      </c>
      <c r="C47" s="7"/>
      <c r="D47" s="8">
        <v>0</v>
      </c>
    </row>
    <row r="48" spans="2:10" x14ac:dyDescent="0.25">
      <c r="B48" s="6" t="s">
        <v>34</v>
      </c>
      <c r="C48" s="7"/>
      <c r="D48" s="8">
        <v>0</v>
      </c>
    </row>
    <row r="49" spans="2:10" x14ac:dyDescent="0.25">
      <c r="B49" s="6" t="s">
        <v>35</v>
      </c>
      <c r="C49" s="7"/>
      <c r="D49" s="8">
        <v>0</v>
      </c>
    </row>
    <row r="50" spans="2:10" x14ac:dyDescent="0.25">
      <c r="B50" s="6" t="s">
        <v>12</v>
      </c>
      <c r="C50" s="7">
        <v>-850</v>
      </c>
      <c r="D50" s="8">
        <v>-850</v>
      </c>
    </row>
    <row r="51" spans="2:10" x14ac:dyDescent="0.25">
      <c r="B51" s="13" t="s">
        <v>36</v>
      </c>
      <c r="C51" s="14">
        <f>C44+C50</f>
        <v>150</v>
      </c>
      <c r="D51" s="16">
        <v>-850</v>
      </c>
    </row>
    <row r="52" spans="2:10" x14ac:dyDescent="0.25">
      <c r="B52" s="13" t="s">
        <v>37</v>
      </c>
      <c r="C52" s="7"/>
      <c r="D52" s="8"/>
    </row>
    <row r="53" spans="2:10" x14ac:dyDescent="0.25">
      <c r="B53" s="6" t="s">
        <v>2</v>
      </c>
      <c r="C53" s="7">
        <v>0</v>
      </c>
      <c r="D53" s="8">
        <v>1.8</v>
      </c>
      <c r="J53" s="2"/>
    </row>
    <row r="54" spans="2:10" x14ac:dyDescent="0.25">
      <c r="B54" s="6" t="s">
        <v>38</v>
      </c>
      <c r="C54" s="7"/>
      <c r="D54" s="8"/>
    </row>
    <row r="55" spans="2:10" x14ac:dyDescent="0.25">
      <c r="B55" s="6" t="s">
        <v>5</v>
      </c>
      <c r="C55" s="7">
        <v>0</v>
      </c>
      <c r="D55" s="8">
        <v>1.8</v>
      </c>
    </row>
    <row r="56" spans="2:10" x14ac:dyDescent="0.25">
      <c r="B56" s="6" t="s">
        <v>6</v>
      </c>
      <c r="C56" s="7"/>
      <c r="D56" s="8"/>
    </row>
    <row r="57" spans="2:10" x14ac:dyDescent="0.25">
      <c r="B57" s="6" t="s">
        <v>39</v>
      </c>
      <c r="C57" s="7"/>
      <c r="D57" s="9">
        <v>-1000</v>
      </c>
    </row>
    <row r="58" spans="2:10" x14ac:dyDescent="0.25">
      <c r="B58" s="6" t="s">
        <v>40</v>
      </c>
      <c r="C58" s="7"/>
      <c r="D58" s="8">
        <v>0</v>
      </c>
    </row>
    <row r="59" spans="2:10" x14ac:dyDescent="0.25">
      <c r="B59" s="6" t="s">
        <v>41</v>
      </c>
      <c r="C59" s="7"/>
      <c r="D59" s="8">
        <v>-83.5</v>
      </c>
    </row>
    <row r="60" spans="2:10" x14ac:dyDescent="0.25">
      <c r="B60" s="6" t="s">
        <v>42</v>
      </c>
      <c r="C60" s="7"/>
      <c r="D60" s="8">
        <v>-8.7100000000000009</v>
      </c>
    </row>
    <row r="61" spans="2:10" x14ac:dyDescent="0.25">
      <c r="B61" s="6" t="s">
        <v>43</v>
      </c>
      <c r="C61" s="7"/>
      <c r="D61" s="8">
        <v>-257.67</v>
      </c>
    </row>
    <row r="62" spans="2:10" x14ac:dyDescent="0.25">
      <c r="B62" s="6" t="s">
        <v>44</v>
      </c>
      <c r="C62" s="7"/>
      <c r="D62" s="8">
        <v>-208.88</v>
      </c>
    </row>
    <row r="63" spans="2:10" x14ac:dyDescent="0.25">
      <c r="B63" s="6" t="s">
        <v>45</v>
      </c>
      <c r="C63" s="7"/>
      <c r="D63" s="8">
        <v>-85</v>
      </c>
    </row>
    <row r="64" spans="2:10" x14ac:dyDescent="0.25">
      <c r="B64" s="6" t="s">
        <v>46</v>
      </c>
      <c r="C64" s="7"/>
      <c r="D64" s="9">
        <v>-1667</v>
      </c>
    </row>
    <row r="65" spans="2:4" x14ac:dyDescent="0.25">
      <c r="B65" s="6" t="s">
        <v>47</v>
      </c>
      <c r="C65" s="17">
        <f>D65+2150</f>
        <v>-494.69999999999982</v>
      </c>
      <c r="D65" s="9">
        <v>-2644.7</v>
      </c>
    </row>
    <row r="66" spans="2:4" x14ac:dyDescent="0.25">
      <c r="B66" s="6" t="s">
        <v>48</v>
      </c>
      <c r="C66" s="7"/>
      <c r="D66" s="8">
        <v>-457</v>
      </c>
    </row>
    <row r="67" spans="2:4" x14ac:dyDescent="0.25">
      <c r="B67" s="6" t="s">
        <v>49</v>
      </c>
      <c r="C67" s="7"/>
      <c r="D67" s="9">
        <v>-1021</v>
      </c>
    </row>
    <row r="68" spans="2:4" x14ac:dyDescent="0.25">
      <c r="B68" s="6" t="s">
        <v>12</v>
      </c>
      <c r="C68" s="17">
        <f>D68+2150</f>
        <v>-5283.46</v>
      </c>
      <c r="D68" s="9">
        <v>-7433.46</v>
      </c>
    </row>
    <row r="69" spans="2:4" x14ac:dyDescent="0.25">
      <c r="B69" s="13" t="s">
        <v>50</v>
      </c>
      <c r="C69" s="18">
        <f>D69+2150</f>
        <v>-5281.66</v>
      </c>
      <c r="D69" s="15">
        <v>-7431.66</v>
      </c>
    </row>
    <row r="70" spans="2:4" x14ac:dyDescent="0.25">
      <c r="B70" s="13" t="s">
        <v>51</v>
      </c>
      <c r="C70" s="14">
        <f>C16+C25+C51+C69+C40</f>
        <v>-5659.66</v>
      </c>
      <c r="D70" s="15">
        <v>-10561.03</v>
      </c>
    </row>
    <row r="71" spans="2:4" x14ac:dyDescent="0.25">
      <c r="B71" s="6" t="s">
        <v>52</v>
      </c>
      <c r="C71" s="7"/>
      <c r="D71" s="9"/>
    </row>
    <row r="72" spans="2:4" x14ac:dyDescent="0.25">
      <c r="B72" s="13" t="s">
        <v>53</v>
      </c>
      <c r="C72" s="7"/>
      <c r="D72" s="8"/>
    </row>
    <row r="73" spans="2:4" x14ac:dyDescent="0.25">
      <c r="B73" s="6" t="s">
        <v>54</v>
      </c>
      <c r="C73" s="7"/>
      <c r="D73" s="8"/>
    </row>
    <row r="74" spans="2:4" x14ac:dyDescent="0.25">
      <c r="B74" s="6" t="s">
        <v>55</v>
      </c>
      <c r="C74" s="7">
        <v>3550</v>
      </c>
      <c r="D74" s="9">
        <v>3090</v>
      </c>
    </row>
    <row r="75" spans="2:4" x14ac:dyDescent="0.25">
      <c r="B75" s="6" t="s">
        <v>70</v>
      </c>
      <c r="C75" s="7">
        <v>1300</v>
      </c>
      <c r="D75" s="9">
        <f>4100-2800</f>
        <v>1300</v>
      </c>
    </row>
    <row r="76" spans="2:4" x14ac:dyDescent="0.25">
      <c r="B76" s="6" t="s">
        <v>69</v>
      </c>
      <c r="C76" s="7">
        <v>2800</v>
      </c>
      <c r="D76" s="9">
        <v>2800</v>
      </c>
    </row>
    <row r="77" spans="2:4" x14ac:dyDescent="0.25">
      <c r="B77" s="6" t="s">
        <v>56</v>
      </c>
      <c r="C77" s="7">
        <v>100</v>
      </c>
      <c r="D77" s="8">
        <v>67</v>
      </c>
    </row>
    <row r="78" spans="2:4" x14ac:dyDescent="0.25">
      <c r="B78" s="6" t="s">
        <v>71</v>
      </c>
      <c r="C78" s="7">
        <v>0</v>
      </c>
      <c r="D78" s="8">
        <v>0</v>
      </c>
    </row>
    <row r="79" spans="2:4" x14ac:dyDescent="0.25">
      <c r="B79" s="6" t="s">
        <v>57</v>
      </c>
      <c r="C79" s="7">
        <f>SUM(C74:C78)</f>
        <v>7750</v>
      </c>
      <c r="D79" s="9">
        <v>7257</v>
      </c>
    </row>
    <row r="80" spans="2:4" x14ac:dyDescent="0.25">
      <c r="B80" s="6" t="s">
        <v>58</v>
      </c>
      <c r="C80" s="7"/>
      <c r="D80" s="8"/>
    </row>
    <row r="81" spans="2:4" x14ac:dyDescent="0.25">
      <c r="B81" s="6" t="s">
        <v>59</v>
      </c>
      <c r="C81" s="7">
        <v>-2800</v>
      </c>
      <c r="D81" s="9">
        <v>-3700</v>
      </c>
    </row>
    <row r="82" spans="2:4" x14ac:dyDescent="0.25">
      <c r="B82" s="6" t="s">
        <v>60</v>
      </c>
      <c r="C82" s="7"/>
      <c r="D82" s="9">
        <v>-3700</v>
      </c>
    </row>
    <row r="83" spans="2:4" x14ac:dyDescent="0.25">
      <c r="B83" s="13" t="s">
        <v>61</v>
      </c>
      <c r="C83" s="14">
        <f>C79+C81</f>
        <v>4950</v>
      </c>
      <c r="D83" s="15">
        <v>3557</v>
      </c>
    </row>
    <row r="84" spans="2:4" x14ac:dyDescent="0.25">
      <c r="B84" s="6" t="s">
        <v>62</v>
      </c>
      <c r="C84" s="7"/>
      <c r="D84" s="8"/>
    </row>
    <row r="85" spans="2:4" x14ac:dyDescent="0.25">
      <c r="B85" s="6" t="s">
        <v>54</v>
      </c>
      <c r="C85" s="7">
        <v>0</v>
      </c>
      <c r="D85" s="9">
        <v>1392.98</v>
      </c>
    </row>
    <row r="86" spans="2:4" x14ac:dyDescent="0.25">
      <c r="B86" s="6" t="s">
        <v>63</v>
      </c>
      <c r="C86" s="7"/>
      <c r="D86" s="9">
        <v>1392.98</v>
      </c>
    </row>
    <row r="87" spans="2:4" x14ac:dyDescent="0.25">
      <c r="B87" s="6" t="s">
        <v>64</v>
      </c>
      <c r="C87" s="7"/>
      <c r="D87" s="8"/>
    </row>
    <row r="88" spans="2:4" x14ac:dyDescent="0.25">
      <c r="B88" s="6" t="s">
        <v>52</v>
      </c>
      <c r="C88" s="7">
        <f>C70+C83</f>
        <v>-709.65999999999985</v>
      </c>
      <c r="D88" s="9">
        <v>-5611.05</v>
      </c>
    </row>
    <row r="89" spans="2:4" x14ac:dyDescent="0.25">
      <c r="B89" s="13" t="s">
        <v>65</v>
      </c>
      <c r="C89" s="14">
        <f>C88</f>
        <v>-709.65999999999985</v>
      </c>
      <c r="D89" s="15">
        <v>-5611.05</v>
      </c>
    </row>
    <row r="90" spans="2:4" x14ac:dyDescent="0.25">
      <c r="B90" s="10" t="s">
        <v>66</v>
      </c>
      <c r="C90" s="11">
        <f>C16+C25+C40+C51+C55+C69+C79+C81</f>
        <v>-709.65999999999985</v>
      </c>
      <c r="D90" s="12">
        <f>D16+D25+D40+D51+D55+D68+D79+D82+D86</f>
        <v>-5611.0499999999993</v>
      </c>
    </row>
    <row r="93" spans="2:4" x14ac:dyDescent="0.25">
      <c r="D93" s="1"/>
    </row>
    <row r="94" spans="2:4" x14ac:dyDescent="0.25">
      <c r="D94" s="1"/>
    </row>
    <row r="97" spans="4:4" x14ac:dyDescent="0.25">
      <c r="D97" s="1"/>
    </row>
    <row r="104" spans="4:4" x14ac:dyDescent="0.25">
      <c r="D104" s="1"/>
    </row>
    <row r="105" spans="4:4" x14ac:dyDescent="0.25">
      <c r="D105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2" spans="4:4" x14ac:dyDescent="0.25">
      <c r="D122" s="1"/>
    </row>
    <row r="123" spans="4:4" x14ac:dyDescent="0.25">
      <c r="D12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PasiV</dc:creator>
  <cp:lastModifiedBy>Teemu3</cp:lastModifiedBy>
  <dcterms:created xsi:type="dcterms:W3CDTF">2020-11-16T07:03:22Z</dcterms:created>
  <dcterms:modified xsi:type="dcterms:W3CDTF">2020-11-21T12:35:57Z</dcterms:modified>
</cp:coreProperties>
</file>