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6"/>
  </bookViews>
  <sheets>
    <sheet name="Ilves Alempivöiset (8. - 5. kup" sheetId="1" r:id="rId1"/>
    <sheet name="Parisarja (8. - 1. kup   alle 1" sheetId="2" r:id="rId2"/>
    <sheet name="Ilves Ylempivöiset (4. -poom  1" sheetId="3" r:id="rId3"/>
    <sheet name="Alempivöiset (8-5.kup -11v)" sheetId="4" r:id="rId4"/>
    <sheet name="KELTAINEN VYÖ MIEHET" sheetId="5" r:id="rId5"/>
    <sheet name="SININEN VYÖ MIEHET" sheetId="6" r:id="rId6"/>
    <sheet name="PUNAINEN -MUSTA VYÖ NAISET" sheetId="7" r:id="rId7"/>
    <sheet name="VIHREÄ VYÖ MIEHET" sheetId="8" r:id="rId8"/>
    <sheet name="VIHREÄ  VYÖ NAISET" sheetId="9" r:id="rId9"/>
    <sheet name="Parisarja, alempivöiset 8. kup " sheetId="10" r:id="rId10"/>
    <sheet name="Ryhmäsarja , 8.kup – 2. dan" sheetId="11" r:id="rId11"/>
    <sheet name="Kadetti Pojat" sheetId="12" r:id="rId12"/>
    <sheet name="KELTAINEN VYÖ NAISET" sheetId="13" r:id="rId13"/>
    <sheet name="SININEN VYÖ NAISET" sheetId="14" r:id="rId14"/>
    <sheet name="Kadetti Tytöt" sheetId="15" r:id="rId15"/>
    <sheet name="Parisarja, ylempivöiset 4. kup " sheetId="16" r:id="rId16"/>
    <sheet name="PUNAINEN - MUSTA VYÖ MIEHET" sheetId="17" r:id="rId17"/>
  </sheets>
  <definedNames/>
  <calcPr fullCalcOnLoad="1"/>
</workbook>
</file>

<file path=xl/sharedStrings.xml><?xml version="1.0" encoding="utf-8"?>
<sst xmlns="http://schemas.openxmlformats.org/spreadsheetml/2006/main" count="1559" uniqueCount="129">
  <si>
    <t>Suomen Taekwondoliitto</t>
  </si>
  <si>
    <t>Poomsekilpailijoiden pisteidenkirjauslomake</t>
  </si>
  <si>
    <t>Sarja:</t>
  </si>
  <si>
    <t xml:space="preserve">Alempivöiset (8. - 5. kup  11 – 13 -vuotiaat)  </t>
  </si>
  <si>
    <t>Nro</t>
  </si>
  <si>
    <t>Nimi</t>
  </si>
  <si>
    <t>Seura</t>
  </si>
  <si>
    <t>Keskittyminen / asenne</t>
  </si>
  <si>
    <t>Voima / nopeus / tasapaino</t>
  </si>
  <si>
    <t>Liikkeiden muistaminen / hallinta</t>
  </si>
  <si>
    <t>Kierroksen pisteet</t>
  </si>
  <si>
    <t>Sija</t>
  </si>
  <si>
    <t>Tilma Hirvonen</t>
  </si>
  <si>
    <t>Budokwai / TTT</t>
  </si>
  <si>
    <t>Rasmus Jussila</t>
  </si>
  <si>
    <t>Kokemäen Tae Kwon Do</t>
  </si>
  <si>
    <t>Petteri Laine</t>
  </si>
  <si>
    <t>Rauman Taekwondo</t>
  </si>
  <si>
    <t>Helmi Härkönen</t>
  </si>
  <si>
    <t>Espoo Hwarang Team ry</t>
  </si>
  <si>
    <t>Julius Hirvonen</t>
  </si>
  <si>
    <t>Moona Putaja</t>
  </si>
  <si>
    <t>Doboksport Tampere</t>
  </si>
  <si>
    <t>Minna Vuoristo</t>
  </si>
  <si>
    <t>Willie Zhang</t>
  </si>
  <si>
    <t>Aapasuo Riina</t>
  </si>
  <si>
    <t>Porin Taekwondo ry</t>
  </si>
  <si>
    <t>Jere Ranta-Pere</t>
  </si>
  <si>
    <t>Laura Siemek</t>
  </si>
  <si>
    <t>Teemu Nivala</t>
  </si>
  <si>
    <t>Frans Mäkelä</t>
  </si>
  <si>
    <t>Lotta Ekberg</t>
  </si>
  <si>
    <t xml:space="preserve">Parisarja (8. - 1. kup   alle 14 -vuotiaat) </t>
  </si>
  <si>
    <t>Frans Mäkelä ja Ämir Pärto</t>
  </si>
  <si>
    <t>Krista Tuhkanen ja Vilma Seppälä</t>
  </si>
  <si>
    <t>Tampereen Kumgang Taekwondo</t>
  </si>
  <si>
    <t>Jere Ranta-Pere ja Rasmus Jussila</t>
  </si>
  <si>
    <t>Laura Siemek ja Petteri Laine</t>
  </si>
  <si>
    <t>Talja Jaana ja Halonen Linda</t>
  </si>
  <si>
    <t>Marcus Rautsala ja Johannes Siltanen</t>
  </si>
  <si>
    <t>Nea Säynäjoki ja Atte Kulmala</t>
  </si>
  <si>
    <t>Willie Zhang ja Eevi Huuskonen</t>
  </si>
  <si>
    <t xml:space="preserve">Ylempivöiset (4. - poom  11 – 13 -vuotiaat)  </t>
  </si>
  <si>
    <t>Talja Jaana</t>
  </si>
  <si>
    <t>Johannes Siltanen</t>
  </si>
  <si>
    <t>Halonen Linda</t>
  </si>
  <si>
    <t xml:space="preserve">Alempivöiset (8. - 5. kup  -11  -vuotiaat)  </t>
  </si>
  <si>
    <t>Santeri Saario</t>
  </si>
  <si>
    <t>Vihti-Nummela Mudo Taekwondo Seura ry</t>
  </si>
  <si>
    <t>Jesperi Teuronen</t>
  </si>
  <si>
    <t>Lohjan Taekwondo</t>
  </si>
  <si>
    <t>Riku Rönni</t>
  </si>
  <si>
    <t>Ämir Pärto</t>
  </si>
  <si>
    <t>Eevi Huuskonen</t>
  </si>
  <si>
    <t>Tuomareita</t>
  </si>
  <si>
    <t>Keltaiset vyöt miehet</t>
  </si>
  <si>
    <t>Kierros:</t>
  </si>
  <si>
    <t>(karsinta / finaali)</t>
  </si>
  <si>
    <t>T1</t>
  </si>
  <si>
    <t>T2</t>
  </si>
  <si>
    <t>T3</t>
  </si>
  <si>
    <t>T4</t>
  </si>
  <si>
    <t>T5</t>
  </si>
  <si>
    <t>Pisteet</t>
  </si>
  <si>
    <t>Kok. Pisteet</t>
  </si>
  <si>
    <t>Varoitukset</t>
  </si>
  <si>
    <t>Acc.</t>
  </si>
  <si>
    <t>Joona Rodsted</t>
  </si>
  <si>
    <t>Pres.</t>
  </si>
  <si>
    <t>Siniset vyöt miehet</t>
  </si>
  <si>
    <t>Mikko Ponkilainen</t>
  </si>
  <si>
    <t>Malmin Taekwondo seura</t>
  </si>
  <si>
    <t>Jarmo Lohilahti</t>
  </si>
  <si>
    <t>Jari Salminen</t>
  </si>
  <si>
    <t>Vajavaara Antti</t>
  </si>
  <si>
    <t>Puna- ja mustat vyöt naiset</t>
  </si>
  <si>
    <t>Essi Labart</t>
  </si>
  <si>
    <t>Petra Kalkamo</t>
  </si>
  <si>
    <t>Sari Maisonen Liski</t>
  </si>
  <si>
    <t>Suvi Koivunen</t>
  </si>
  <si>
    <t xml:space="preserve">Vihreät vyöt miehet </t>
  </si>
  <si>
    <t>Jere Lehmus</t>
  </si>
  <si>
    <t>Eero Ritakallio</t>
  </si>
  <si>
    <t>Juha Neuvonen</t>
  </si>
  <si>
    <t>Esa Ritakallio</t>
  </si>
  <si>
    <t xml:space="preserve">Vihreät vyöt naiset </t>
  </si>
  <si>
    <t>Katriina Masalin</t>
  </si>
  <si>
    <t>Heidi Hellsten</t>
  </si>
  <si>
    <t>Johanna Leinonen</t>
  </si>
  <si>
    <t>Lotta Pirinen</t>
  </si>
  <si>
    <t>Minna Saario</t>
  </si>
  <si>
    <t>Elina Standman</t>
  </si>
  <si>
    <t>Lahden Taekwondo Hwang</t>
  </si>
  <si>
    <t>Kristiina Marttila</t>
  </si>
  <si>
    <t>Parisarja, alempivöiset 8. kup - 5.kup</t>
  </si>
  <si>
    <t>Eero Ritakallio ja Lotta Pirinen</t>
  </si>
  <si>
    <t>Ville Montonen</t>
  </si>
  <si>
    <t>Kuusimäki Mika</t>
  </si>
  <si>
    <t>Aleksi Lahtinen</t>
  </si>
  <si>
    <t>Kristiina Marttila ja Heidi Hellsten</t>
  </si>
  <si>
    <t>Willie Zhang ja Helmi Härkönen</t>
  </si>
  <si>
    <t>Esa Ritakallio ja Katriina Masalin</t>
  </si>
  <si>
    <t>Ryhmäsarja , 8.kup – 2. dan</t>
  </si>
  <si>
    <t>Nea Säynäjoki, Suvi Koivunen ja Atte Kulmala</t>
  </si>
  <si>
    <t>Sari Maisonen-Liski, Jere Lehmus ja Jari Salminen</t>
  </si>
  <si>
    <t>Willie Zhang, Helmi Härkönen ja Eevi Huuskonen</t>
  </si>
  <si>
    <t>Heidi Hellsten, Kristiina Marttila ja Lotta Pirinen</t>
  </si>
  <si>
    <t>Juha Neuvonen, Minna Saario ja Johanna Leinonen</t>
  </si>
  <si>
    <t>Talja Jaana,Halonen Linda ja Riina Aapasuo</t>
  </si>
  <si>
    <t>Krista Tuhkanen, Vilma Seppälä ja Petra Kalkamo</t>
  </si>
  <si>
    <t>Eero Ritakallio, Esa Ritakallio ja Katriina Masalin</t>
  </si>
  <si>
    <t>Kadetti Pojat</t>
  </si>
  <si>
    <t>Marcus Rautsala</t>
  </si>
  <si>
    <t>Atte Kulmala</t>
  </si>
  <si>
    <t>Keltaiset vyöt naiset</t>
  </si>
  <si>
    <t>Siniset vyöt naiset</t>
  </si>
  <si>
    <t>Hilla Palviainen</t>
  </si>
  <si>
    <t>Heli Tirkkonen</t>
  </si>
  <si>
    <t>Kadetti Tytöt</t>
  </si>
  <si>
    <t>Krista Tuhkanen</t>
  </si>
  <si>
    <t>Vilma Seppälä</t>
  </si>
  <si>
    <t>Nea Säynäjoki</t>
  </si>
  <si>
    <t>Parisarja, ylempivöiset 4. kup – 2.dan</t>
  </si>
  <si>
    <t>Suvi Koivunen ja Petra Kalkamo</t>
  </si>
  <si>
    <t>Kuusimäki Mika ja Halonen Marco</t>
  </si>
  <si>
    <t>Essi Labart ja Hilla Palviainen</t>
  </si>
  <si>
    <t>Jere Lehmus ja Jari Salminen</t>
  </si>
  <si>
    <t>Puna- ja mustat vyöt miehet</t>
  </si>
  <si>
    <t>Halonen Marco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</si>
</sst>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 wrapText="1"/>
    </xf>
    <xf numFmtId="164" fontId="1" fillId="2" borderId="4" xfId="0" applyFont="1" applyFill="1" applyBorder="1" applyAlignment="1">
      <alignment horizontal="center"/>
    </xf>
    <xf numFmtId="164" fontId="0" fillId="0" borderId="5" xfId="0" applyBorder="1" applyAlignment="1">
      <alignment horizontal="center" vertical="center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7" xfId="0" applyBorder="1" applyAlignment="1">
      <alignment horizontal="center" vertical="center"/>
    </xf>
    <xf numFmtId="164" fontId="0" fillId="0" borderId="8" xfId="0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>
      <alignment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165" fontId="0" fillId="3" borderId="8" xfId="0" applyNumberForma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0" fillId="0" borderId="9" xfId="0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/>
    </xf>
    <xf numFmtId="164" fontId="0" fillId="0" borderId="0" xfId="0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8" xfId="0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4.28125" style="1" customWidth="1"/>
    <col min="5" max="5" width="11.8515625" style="1" customWidth="1"/>
    <col min="6" max="6" width="15.7109375" style="1" customWidth="1"/>
    <col min="7" max="7" width="17.7109375" style="0" customWidth="1"/>
    <col min="8" max="16384" width="11.7109375" style="0" customWidth="1"/>
  </cols>
  <sheetData>
    <row r="1" ht="12.75">
      <c r="A1" s="2" t="s">
        <v>0</v>
      </c>
    </row>
    <row r="2" spans="1:5" ht="12.75">
      <c r="A2" t="s">
        <v>1</v>
      </c>
      <c r="E2"/>
    </row>
    <row r="4" spans="1:3" ht="12.75">
      <c r="A4" s="2" t="s">
        <v>2</v>
      </c>
      <c r="B4" s="3" t="s">
        <v>3</v>
      </c>
      <c r="C4" s="4"/>
    </row>
    <row r="6" spans="1:8" ht="42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6" t="s">
        <v>10</v>
      </c>
      <c r="H6" s="8" t="s">
        <v>11</v>
      </c>
    </row>
    <row r="7" spans="1:8" ht="17.25">
      <c r="A7" s="9">
        <v>1</v>
      </c>
      <c r="B7" s="10" t="s">
        <v>12</v>
      </c>
      <c r="C7" s="10" t="s">
        <v>13</v>
      </c>
      <c r="D7" s="11">
        <v>7</v>
      </c>
      <c r="E7" s="10">
        <v>6</v>
      </c>
      <c r="F7" s="10">
        <v>6</v>
      </c>
      <c r="G7" s="12">
        <f>SUM(D7:F7)</f>
        <v>19</v>
      </c>
      <c r="H7" s="13">
        <f>RANK(G7,$G$7:$G$26,0)</f>
        <v>11</v>
      </c>
    </row>
    <row r="8" spans="1:8" ht="17.25">
      <c r="A8" s="9">
        <v>2</v>
      </c>
      <c r="B8" s="10" t="s">
        <v>14</v>
      </c>
      <c r="C8" s="10" t="s">
        <v>15</v>
      </c>
      <c r="D8" s="11">
        <v>9</v>
      </c>
      <c r="E8" s="10">
        <v>8</v>
      </c>
      <c r="F8" s="10">
        <v>8</v>
      </c>
      <c r="G8" s="12">
        <f>SUM(D8:F8)</f>
        <v>25</v>
      </c>
      <c r="H8" s="13">
        <f>RANK(G8,$G$7:$G$26,0)</f>
        <v>3</v>
      </c>
    </row>
    <row r="9" spans="1:8" ht="17.25">
      <c r="A9" s="9">
        <v>3</v>
      </c>
      <c r="B9" s="10" t="s">
        <v>16</v>
      </c>
      <c r="C9" s="10" t="s">
        <v>17</v>
      </c>
      <c r="D9" s="11">
        <v>8</v>
      </c>
      <c r="E9" s="10">
        <v>7</v>
      </c>
      <c r="F9" s="10">
        <v>7</v>
      </c>
      <c r="G9" s="12">
        <f>SUM(D9:F9)</f>
        <v>22</v>
      </c>
      <c r="H9" s="13">
        <f>RANK(G9,$G$7:$G$26,0)</f>
        <v>7</v>
      </c>
    </row>
    <row r="10" spans="1:8" ht="17.25">
      <c r="A10" s="9">
        <v>4</v>
      </c>
      <c r="B10" s="10" t="s">
        <v>18</v>
      </c>
      <c r="C10" s="10" t="s">
        <v>19</v>
      </c>
      <c r="D10" s="11">
        <v>6</v>
      </c>
      <c r="E10" s="10">
        <v>6</v>
      </c>
      <c r="F10" s="10">
        <v>6</v>
      </c>
      <c r="G10" s="12">
        <f>SUM(D10:F10)</f>
        <v>18</v>
      </c>
      <c r="H10" s="13">
        <f>RANK(G10,$G$7:$G$26,0)</f>
        <v>12</v>
      </c>
    </row>
    <row r="11" spans="1:8" ht="17.25">
      <c r="A11" s="9">
        <v>5</v>
      </c>
      <c r="B11" s="10" t="s">
        <v>20</v>
      </c>
      <c r="C11" s="10" t="s">
        <v>13</v>
      </c>
      <c r="D11" s="11">
        <v>7</v>
      </c>
      <c r="E11" s="10">
        <v>6</v>
      </c>
      <c r="F11" s="10">
        <v>4</v>
      </c>
      <c r="G11" s="12">
        <f>SUM(D11:F11)</f>
        <v>17</v>
      </c>
      <c r="H11" s="13">
        <f>RANK(G11,$G$7:$G$26,0)</f>
        <v>14</v>
      </c>
    </row>
    <row r="12" spans="1:8" ht="17.25">
      <c r="A12" s="9">
        <v>6</v>
      </c>
      <c r="B12" s="10" t="s">
        <v>21</v>
      </c>
      <c r="C12" s="10" t="s">
        <v>22</v>
      </c>
      <c r="D12" s="11">
        <v>7</v>
      </c>
      <c r="E12" s="10">
        <v>6</v>
      </c>
      <c r="F12" s="10">
        <v>7</v>
      </c>
      <c r="G12" s="12">
        <f>SUM(D12:F12)</f>
        <v>20</v>
      </c>
      <c r="H12" s="13">
        <f>RANK(G12,$G$7:$G$26,0)</f>
        <v>10</v>
      </c>
    </row>
    <row r="13" spans="1:8" ht="17.25">
      <c r="A13" s="9">
        <v>7</v>
      </c>
      <c r="B13" s="10" t="s">
        <v>23</v>
      </c>
      <c r="C13" s="10" t="s">
        <v>17</v>
      </c>
      <c r="D13" s="11">
        <v>7</v>
      </c>
      <c r="E13" s="10">
        <v>8</v>
      </c>
      <c r="F13" s="10">
        <v>7</v>
      </c>
      <c r="G13" s="12">
        <f>SUM(D13:F13)</f>
        <v>22</v>
      </c>
      <c r="H13" s="13">
        <f>RANK(G13,$G$7:$G$26,0)</f>
        <v>7</v>
      </c>
    </row>
    <row r="14" spans="1:8" ht="17.25">
      <c r="A14" s="9">
        <v>8</v>
      </c>
      <c r="B14" s="10" t="s">
        <v>24</v>
      </c>
      <c r="C14" s="10" t="s">
        <v>19</v>
      </c>
      <c r="D14" s="11">
        <v>9</v>
      </c>
      <c r="E14" s="10">
        <v>7</v>
      </c>
      <c r="F14" s="10">
        <v>8</v>
      </c>
      <c r="G14" s="12">
        <f>SUM(D14:F14)</f>
        <v>24</v>
      </c>
      <c r="H14" s="13">
        <f>RANK(G14,$G$7:$G$26,0)</f>
        <v>4</v>
      </c>
    </row>
    <row r="15" spans="1:8" ht="17.25">
      <c r="A15" s="9">
        <v>9</v>
      </c>
      <c r="B15" s="10" t="s">
        <v>25</v>
      </c>
      <c r="C15" s="10" t="s">
        <v>26</v>
      </c>
      <c r="D15" s="11">
        <v>9</v>
      </c>
      <c r="E15" s="10">
        <v>8</v>
      </c>
      <c r="F15" s="10">
        <v>9</v>
      </c>
      <c r="G15" s="12">
        <f>SUM(D15:F15)</f>
        <v>26</v>
      </c>
      <c r="H15" s="13">
        <f>RANK(G15,$G$7:$G$26,0)</f>
        <v>2</v>
      </c>
    </row>
    <row r="16" spans="1:8" ht="17.25">
      <c r="A16" s="9">
        <v>10</v>
      </c>
      <c r="B16" s="10" t="s">
        <v>27</v>
      </c>
      <c r="C16" s="10" t="s">
        <v>15</v>
      </c>
      <c r="D16" s="11">
        <v>7</v>
      </c>
      <c r="E16" s="10">
        <v>8</v>
      </c>
      <c r="F16" s="10">
        <v>8</v>
      </c>
      <c r="G16" s="12">
        <f>SUM(D16:F16)</f>
        <v>23</v>
      </c>
      <c r="H16" s="13">
        <f>RANK(G16,$G$7:$G$26,0)</f>
        <v>5</v>
      </c>
    </row>
    <row r="17" spans="1:8" ht="17.25">
      <c r="A17" s="9">
        <v>11</v>
      </c>
      <c r="B17" s="10" t="s">
        <v>28</v>
      </c>
      <c r="C17" s="10" t="s">
        <v>17</v>
      </c>
      <c r="D17" s="11">
        <v>8</v>
      </c>
      <c r="E17" s="10">
        <v>7</v>
      </c>
      <c r="F17" s="10">
        <v>7</v>
      </c>
      <c r="G17" s="12">
        <f>SUM(D17:F17)</f>
        <v>22</v>
      </c>
      <c r="H17" s="13">
        <f>RANK(G17,$G$7:$G$26,0)</f>
        <v>7</v>
      </c>
    </row>
    <row r="18" spans="1:8" ht="17.25">
      <c r="A18" s="9">
        <v>12</v>
      </c>
      <c r="B18" s="10" t="s">
        <v>29</v>
      </c>
      <c r="C18" s="10" t="s">
        <v>22</v>
      </c>
      <c r="D18" s="11">
        <v>7</v>
      </c>
      <c r="E18" s="10">
        <v>6</v>
      </c>
      <c r="F18" s="10">
        <v>5</v>
      </c>
      <c r="G18" s="12">
        <f>SUM(D18:F18)</f>
        <v>18</v>
      </c>
      <c r="H18" s="13">
        <f>RANK(G18,$G$7:$G$26,0)</f>
        <v>12</v>
      </c>
    </row>
    <row r="19" spans="1:8" ht="17.25">
      <c r="A19" s="9">
        <v>13</v>
      </c>
      <c r="B19" s="10" t="s">
        <v>30</v>
      </c>
      <c r="C19" s="10" t="s">
        <v>13</v>
      </c>
      <c r="D19" s="11">
        <v>10</v>
      </c>
      <c r="E19" s="10">
        <v>10</v>
      </c>
      <c r="F19" s="10">
        <v>9</v>
      </c>
      <c r="G19" s="12">
        <f>SUM(D19:F19)</f>
        <v>29</v>
      </c>
      <c r="H19" s="13">
        <f>RANK(G19,$G$7:$G$26,0)</f>
        <v>1</v>
      </c>
    </row>
    <row r="20" spans="1:8" ht="17.25">
      <c r="A20" s="9">
        <v>14</v>
      </c>
      <c r="B20" s="10" t="s">
        <v>31</v>
      </c>
      <c r="C20" s="10" t="s">
        <v>15</v>
      </c>
      <c r="D20" s="11">
        <v>8</v>
      </c>
      <c r="E20" s="10">
        <v>7</v>
      </c>
      <c r="F20" s="10">
        <v>8</v>
      </c>
      <c r="G20" s="12">
        <f>SUM(D20:F20)</f>
        <v>23</v>
      </c>
      <c r="H20" s="13">
        <f>RANK(G20,$G$7:$G$26,0)</f>
        <v>5</v>
      </c>
    </row>
    <row r="21" spans="1:8" ht="17.25">
      <c r="A21" s="9">
        <v>15</v>
      </c>
      <c r="B21" s="10"/>
      <c r="C21" s="10"/>
      <c r="D21" s="11"/>
      <c r="E21" s="10"/>
      <c r="F21" s="10"/>
      <c r="G21" s="12">
        <f>SUM(D21:F21)</f>
        <v>0</v>
      </c>
      <c r="H21" s="13">
        <f>RANK(G21,$G$7:$G$26,0)</f>
        <v>15</v>
      </c>
    </row>
    <row r="22" spans="1:8" ht="17.25">
      <c r="A22" s="9">
        <v>16</v>
      </c>
      <c r="B22" s="10"/>
      <c r="C22" s="10"/>
      <c r="D22" s="11"/>
      <c r="E22" s="10"/>
      <c r="F22" s="10"/>
      <c r="G22" s="12">
        <f>SUM(D22:F22)</f>
        <v>0</v>
      </c>
      <c r="H22" s="13">
        <f>RANK(G22,$G$7:$G$26,0)</f>
        <v>15</v>
      </c>
    </row>
    <row r="23" spans="1:8" ht="17.25">
      <c r="A23" s="9">
        <v>17</v>
      </c>
      <c r="B23" s="10"/>
      <c r="C23" s="10"/>
      <c r="D23" s="11"/>
      <c r="E23" s="10"/>
      <c r="F23" s="10"/>
      <c r="G23" s="12">
        <f>SUM(D23:F23)</f>
        <v>0</v>
      </c>
      <c r="H23" s="13">
        <f>RANK(G23,$G$7:$G$26,0)</f>
        <v>15</v>
      </c>
    </row>
    <row r="24" spans="1:8" ht="17.25">
      <c r="A24" s="9">
        <v>18</v>
      </c>
      <c r="B24" s="10"/>
      <c r="C24" s="10"/>
      <c r="D24" s="11"/>
      <c r="E24" s="10"/>
      <c r="F24" s="10"/>
      <c r="G24" s="12">
        <f>SUM(D24:F24)</f>
        <v>0</v>
      </c>
      <c r="H24" s="13">
        <f>RANK(G24,$G$7:$G$26,0)</f>
        <v>15</v>
      </c>
    </row>
    <row r="25" spans="1:8" ht="17.25">
      <c r="A25" s="9">
        <v>19</v>
      </c>
      <c r="B25" s="10"/>
      <c r="C25" s="10"/>
      <c r="D25" s="11"/>
      <c r="E25" s="10"/>
      <c r="F25" s="10"/>
      <c r="G25" s="12">
        <f>SUM(D25:F25)</f>
        <v>0</v>
      </c>
      <c r="H25" s="13">
        <f>RANK(G25,$G$7:$G$26,0)</f>
        <v>15</v>
      </c>
    </row>
    <row r="26" spans="1:8" ht="17.25">
      <c r="A26" s="9">
        <v>20</v>
      </c>
      <c r="B26" s="10"/>
      <c r="C26" s="10"/>
      <c r="D26" s="11"/>
      <c r="E26" s="10"/>
      <c r="F26" s="10"/>
      <c r="G26" s="12">
        <f>SUM(D26:F26)</f>
        <v>0</v>
      </c>
      <c r="H26" s="13">
        <f>RANK(G26,$G$7:$G$26,0)</f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t="s">
        <v>94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95</v>
      </c>
      <c r="C9" s="18" t="s">
        <v>17</v>
      </c>
      <c r="D9" s="19" t="s">
        <v>66</v>
      </c>
      <c r="E9" s="20">
        <v>3.6</v>
      </c>
      <c r="F9" s="20">
        <v>3.5</v>
      </c>
      <c r="G9" s="20">
        <v>3.8</v>
      </c>
      <c r="H9" s="20"/>
      <c r="I9" s="20"/>
      <c r="J9" s="21">
        <f>IF($F$2=3,SUM(E9:G9)/$F$2,(IF(ISERROR(MIN(E12:I12)),0,((SUM(E9:I9)-MAX(E9:I9)-MIN(E9:I9))/($F$2-2)))))</f>
        <v>3.6333333333333333</v>
      </c>
      <c r="K9" s="22">
        <f>(J9+J10)-N9</f>
        <v>7.233333333333333</v>
      </c>
      <c r="L9" s="23">
        <f>K9+K11</f>
        <v>13.933333333333334</v>
      </c>
      <c r="M9" s="24">
        <f>RANK(L9,$L$9:$L$65,0)</f>
        <v>3</v>
      </c>
      <c r="N9" s="25"/>
    </row>
    <row r="10" spans="1:14" ht="12.75">
      <c r="A10" s="17"/>
      <c r="B10" s="18" t="s">
        <v>96</v>
      </c>
      <c r="C10" s="18" t="s">
        <v>48</v>
      </c>
      <c r="D10" s="26" t="s">
        <v>68</v>
      </c>
      <c r="E10" s="27">
        <v>3.8</v>
      </c>
      <c r="F10" s="27">
        <v>3.4</v>
      </c>
      <c r="G10" s="27">
        <v>3.6</v>
      </c>
      <c r="H10" s="27"/>
      <c r="I10" s="27"/>
      <c r="J10" s="28">
        <f>IF($F$2=3,SUM(E10:G10)/$F$2,((SUM(E10:I10)-MAX(E10:I10)-MIN(E10:I10))/($F$2-2)))</f>
        <v>3.6</v>
      </c>
      <c r="K10" s="22"/>
      <c r="L10" s="22"/>
      <c r="M10" s="24">
        <f>RANK(L10,$L$9:$L$65,0)</f>
        <v>5</v>
      </c>
      <c r="N10" s="25"/>
    </row>
    <row r="11" spans="1:14" ht="12.75">
      <c r="A11" s="17"/>
      <c r="B11" s="18" t="s">
        <v>97</v>
      </c>
      <c r="C11" s="18" t="s">
        <v>26</v>
      </c>
      <c r="D11" t="s">
        <v>66</v>
      </c>
      <c r="E11" s="27">
        <v>3.3</v>
      </c>
      <c r="F11" s="27">
        <v>3.4</v>
      </c>
      <c r="G11" s="27">
        <v>3.6</v>
      </c>
      <c r="H11" s="27"/>
      <c r="I11" s="27"/>
      <c r="J11" s="29">
        <f>IF($F$2=3,SUM(E11:G11)/$F$2,((SUM(E11:I11)-MAX(E11:I11)-MIN(E11:I11))/($F$2-2)))</f>
        <v>3.4333333333333336</v>
      </c>
      <c r="K11" s="12">
        <f>J11+J12-N11</f>
        <v>6.700000000000001</v>
      </c>
      <c r="L11" s="23"/>
      <c r="M11" s="24">
        <f>RANK(L11,$L$9:$L$65,0)</f>
        <v>5</v>
      </c>
      <c r="N11" s="30"/>
    </row>
    <row r="12" spans="1:14" ht="12.75">
      <c r="A12" s="17"/>
      <c r="B12" s="18" t="s">
        <v>98</v>
      </c>
      <c r="C12" s="18" t="s">
        <v>13</v>
      </c>
      <c r="D12" s="26" t="s">
        <v>68</v>
      </c>
      <c r="E12" s="31">
        <v>2.9</v>
      </c>
      <c r="F12" s="31">
        <v>3.4</v>
      </c>
      <c r="G12" s="31">
        <v>3.5</v>
      </c>
      <c r="H12" s="31"/>
      <c r="I12" s="31"/>
      <c r="J12" s="28">
        <f>IF($F$2=3,SUM(E12:G12)/$F$2,((SUM(E12:I12)-MAX(E12:I12)-MIN(E12:I12))/($F$2-2)))</f>
        <v>3.266666666666667</v>
      </c>
      <c r="K12" s="12"/>
      <c r="L12" s="12"/>
      <c r="M12" s="24">
        <f>RANK(L12,$L$9:$L$65,0)</f>
        <v>5</v>
      </c>
      <c r="N12" s="30"/>
    </row>
    <row r="13" spans="1:14" ht="12.75" customHeight="1">
      <c r="A13" s="17">
        <v>2</v>
      </c>
      <c r="B13" s="18" t="s">
        <v>99</v>
      </c>
      <c r="C13" s="18" t="s">
        <v>17</v>
      </c>
      <c r="D13" s="19" t="s">
        <v>66</v>
      </c>
      <c r="E13" s="20">
        <v>3.8</v>
      </c>
      <c r="F13" s="20">
        <v>3.4</v>
      </c>
      <c r="G13" s="20">
        <v>3.8</v>
      </c>
      <c r="H13" s="20"/>
      <c r="I13" s="20"/>
      <c r="J13" s="21">
        <f>IF($F$2=3,SUM(E13:G13)/$F$2,(IF(ISERROR(MIN(E16:I16)),0,((SUM(E13:I13)-MAX(E13:I13)-MIN(E13:I13))/($F$2-2)))))</f>
        <v>3.6666666666666665</v>
      </c>
      <c r="K13" s="22">
        <f>(J13+J14)-N13</f>
        <v>7.2</v>
      </c>
      <c r="L13" s="23">
        <f>K13+K15</f>
        <v>13.966666666666669</v>
      </c>
      <c r="M13" s="24">
        <f>RANK(L13,$L$9:$L$65,0)</f>
        <v>2</v>
      </c>
      <c r="N13" s="25"/>
    </row>
    <row r="14" spans="1:14" ht="12.75">
      <c r="A14" s="17"/>
      <c r="B14" s="18" t="s">
        <v>100</v>
      </c>
      <c r="C14" s="18" t="s">
        <v>19</v>
      </c>
      <c r="D14" s="26" t="s">
        <v>68</v>
      </c>
      <c r="E14" s="27">
        <v>3.7</v>
      </c>
      <c r="F14" s="27">
        <v>3.3</v>
      </c>
      <c r="G14" s="27">
        <v>3.6</v>
      </c>
      <c r="H14" s="27"/>
      <c r="I14" s="27"/>
      <c r="J14" s="28">
        <f>IF($F$2=3,SUM(E14:G14)/$F$2,((SUM(E14:I14)-MAX(E14:I14)-MIN(E14:I14))/($F$2-2)))</f>
        <v>3.5333333333333337</v>
      </c>
      <c r="K14" s="22"/>
      <c r="L14" s="22"/>
      <c r="M14" s="24">
        <f>RANK(L14,$L$9:$L$65,0)</f>
        <v>5</v>
      </c>
      <c r="N14" s="25"/>
    </row>
    <row r="15" spans="1:14" ht="12.75">
      <c r="A15" s="17"/>
      <c r="B15" s="18" t="s">
        <v>101</v>
      </c>
      <c r="C15" s="18" t="s">
        <v>17</v>
      </c>
      <c r="D15" t="s">
        <v>66</v>
      </c>
      <c r="E15" s="27">
        <v>3.5</v>
      </c>
      <c r="F15" s="27">
        <v>3.3</v>
      </c>
      <c r="G15" s="27">
        <v>3.7</v>
      </c>
      <c r="H15" s="27"/>
      <c r="I15" s="27"/>
      <c r="J15" s="29">
        <f>IF($F$2=3,SUM(E15:G15)/$F$2,((SUM(E15:I15)-MAX(E15:I15)-MIN(E15:I15))/($F$2-2)))</f>
        <v>3.5</v>
      </c>
      <c r="K15" s="12">
        <f>J15+J16-N15</f>
        <v>6.7666666666666675</v>
      </c>
      <c r="L15" s="23"/>
      <c r="M15" s="24">
        <f>RANK(L15,$L$9:$L$65,0)</f>
        <v>5</v>
      </c>
      <c r="N15" s="30"/>
    </row>
    <row r="16" spans="1:14" ht="12.75">
      <c r="A16" s="17"/>
      <c r="B16" s="18" t="s">
        <v>99</v>
      </c>
      <c r="C16" s="18" t="s">
        <v>17</v>
      </c>
      <c r="D16" s="26" t="s">
        <v>68</v>
      </c>
      <c r="E16" s="31">
        <v>3.1</v>
      </c>
      <c r="F16" s="31">
        <v>3.2</v>
      </c>
      <c r="G16" s="31">
        <v>3.5</v>
      </c>
      <c r="H16" s="31"/>
      <c r="I16" s="31"/>
      <c r="J16" s="28">
        <f>IF($F$2=3,SUM(E16:G16)/$F$2,((SUM(E16:I16)-MAX(E16:I16)-MIN(E16:I16))/($F$2-2)))</f>
        <v>3.266666666666667</v>
      </c>
      <c r="K16" s="12"/>
      <c r="L16" s="12"/>
      <c r="M16" s="24">
        <f>RANK(L16,$L$9:$L$65,0)</f>
        <v>5</v>
      </c>
      <c r="N16" s="30"/>
    </row>
    <row r="17" spans="1:14" ht="12.75" customHeight="1">
      <c r="A17" s="17">
        <v>3</v>
      </c>
      <c r="B17" s="18" t="s">
        <v>100</v>
      </c>
      <c r="C17" s="18" t="s">
        <v>19</v>
      </c>
      <c r="D17" s="19" t="s">
        <v>66</v>
      </c>
      <c r="E17" s="20">
        <v>3.6</v>
      </c>
      <c r="F17" s="20">
        <v>3.3</v>
      </c>
      <c r="G17" s="20">
        <v>3.6</v>
      </c>
      <c r="H17" s="20"/>
      <c r="I17" s="20"/>
      <c r="J17" s="21">
        <f>IF($F$2=3,SUM(E17:G17)/$F$2,(IF(ISERROR(MIN(E20:I20)),0,((SUM(E17:I17)-MAX(E17:I17)-MIN(E17:I17))/($F$2-2)))))</f>
        <v>3.5</v>
      </c>
      <c r="K17" s="22">
        <f>(J17+J18)-N17</f>
        <v>6.833333333333334</v>
      </c>
      <c r="L17" s="23">
        <f>K17+K19</f>
        <v>13.266666666666667</v>
      </c>
      <c r="M17" s="24">
        <f>RANK(L17,$L$9:$L$65,0)</f>
        <v>4</v>
      </c>
      <c r="N17" s="25"/>
    </row>
    <row r="18" spans="1:14" ht="12.75">
      <c r="A18" s="17"/>
      <c r="B18" s="18" t="s">
        <v>101</v>
      </c>
      <c r="C18" s="18" t="s">
        <v>17</v>
      </c>
      <c r="D18" s="26" t="s">
        <v>68</v>
      </c>
      <c r="E18" s="27">
        <v>3.4</v>
      </c>
      <c r="F18" s="27">
        <v>3.2</v>
      </c>
      <c r="G18" s="27">
        <v>3.4</v>
      </c>
      <c r="H18" s="27"/>
      <c r="I18" s="27"/>
      <c r="J18" s="28">
        <f>IF($F$2=3,SUM(E18:G18)/$F$2,((SUM(E18:I18)-MAX(E18:I18)-MIN(E18:I18))/($F$2-2)))</f>
        <v>3.3333333333333335</v>
      </c>
      <c r="K18" s="22"/>
      <c r="L18" s="22"/>
      <c r="M18" s="24">
        <f>RANK(L18,$L$9:$L$65,0)</f>
        <v>5</v>
      </c>
      <c r="N18" s="25"/>
    </row>
    <row r="19" spans="1:14" ht="12.75">
      <c r="A19" s="17"/>
      <c r="B19" s="18" t="s">
        <v>99</v>
      </c>
      <c r="C19" s="18" t="s">
        <v>17</v>
      </c>
      <c r="D19" t="s">
        <v>66</v>
      </c>
      <c r="E19" s="27">
        <v>3.2</v>
      </c>
      <c r="F19" s="27">
        <v>3.1</v>
      </c>
      <c r="G19" s="27">
        <v>3.5</v>
      </c>
      <c r="H19" s="27"/>
      <c r="I19" s="27"/>
      <c r="J19" s="29">
        <f>IF($F$2=3,SUM(E19:G19)/$F$2,((SUM(E19:I19)-MAX(E19:I19)-MIN(E19:I19))/($F$2-2)))</f>
        <v>3.266666666666667</v>
      </c>
      <c r="K19" s="12">
        <f>J19+J20-N19</f>
        <v>6.433333333333334</v>
      </c>
      <c r="L19" s="23"/>
      <c r="M19" s="24">
        <f>RANK(L19,$L$9:$L$65,0)</f>
        <v>5</v>
      </c>
      <c r="N19" s="30"/>
    </row>
    <row r="20" spans="1:14" ht="12.75">
      <c r="A20" s="17"/>
      <c r="B20" s="18" t="s">
        <v>100</v>
      </c>
      <c r="C20" s="18" t="s">
        <v>19</v>
      </c>
      <c r="D20" s="26" t="s">
        <v>68</v>
      </c>
      <c r="E20" s="31">
        <v>3.1</v>
      </c>
      <c r="F20" s="31">
        <v>3.1</v>
      </c>
      <c r="G20" s="31">
        <v>3.3</v>
      </c>
      <c r="H20" s="31"/>
      <c r="I20" s="31"/>
      <c r="J20" s="28">
        <f>IF($F$2=3,SUM(E20:G20)/$F$2,((SUM(E20:I20)-MAX(E20:I20)-MIN(E20:I20))/($F$2-2)))</f>
        <v>3.1666666666666665</v>
      </c>
      <c r="K20" s="12"/>
      <c r="L20" s="12"/>
      <c r="M20" s="24">
        <f>RANK(L20,$L$9:$L$65,0)</f>
        <v>5</v>
      </c>
      <c r="N20" s="30"/>
    </row>
    <row r="21" spans="1:14" ht="12.75" customHeight="1">
      <c r="A21" s="17">
        <v>4</v>
      </c>
      <c r="B21" s="18" t="s">
        <v>101</v>
      </c>
      <c r="C21" s="18" t="s">
        <v>17</v>
      </c>
      <c r="D21" s="19" t="s">
        <v>66</v>
      </c>
      <c r="E21" s="20">
        <v>3.8</v>
      </c>
      <c r="F21" s="20">
        <v>3.7</v>
      </c>
      <c r="G21" s="20">
        <v>3.6</v>
      </c>
      <c r="H21" s="20"/>
      <c r="I21" s="20"/>
      <c r="J21" s="21">
        <f>IF($F$2=3,SUM(E21:G21)/$F$2,(IF(ISERROR(MIN(E24:I24)),0,((SUM(E21:I21)-MAX(E21:I21)-MIN(E21:I21))/($F$2-2)))))</f>
        <v>3.7000000000000006</v>
      </c>
      <c r="K21" s="22">
        <f>(J21+J22)-N21</f>
        <v>7.300000000000001</v>
      </c>
      <c r="L21" s="23">
        <f>K21+K23</f>
        <v>14.366666666666667</v>
      </c>
      <c r="M21" s="24">
        <f>RANK(L21,$L$9:$L$65,0)</f>
        <v>1</v>
      </c>
      <c r="N21" s="25"/>
    </row>
    <row r="22" spans="1:14" ht="12.75">
      <c r="A22" s="17"/>
      <c r="B22" s="18" t="s">
        <v>99</v>
      </c>
      <c r="C22" s="18" t="s">
        <v>17</v>
      </c>
      <c r="D22" s="26" t="s">
        <v>68</v>
      </c>
      <c r="E22" s="27">
        <v>3.6</v>
      </c>
      <c r="F22" s="27">
        <v>3.7</v>
      </c>
      <c r="G22" s="27">
        <v>3.5</v>
      </c>
      <c r="H22" s="27"/>
      <c r="I22" s="27"/>
      <c r="J22" s="28">
        <f>IF($F$2=3,SUM(E22:G22)/$F$2,((SUM(E22:I22)-MAX(E22:I22)-MIN(E22:I22))/($F$2-2)))</f>
        <v>3.6</v>
      </c>
      <c r="K22" s="22"/>
      <c r="L22" s="22"/>
      <c r="M22" s="24">
        <f>RANK(L22,$L$9:$L$65,0)</f>
        <v>5</v>
      </c>
      <c r="N22" s="25"/>
    </row>
    <row r="23" spans="1:14" ht="12.75">
      <c r="A23" s="17"/>
      <c r="B23" s="18" t="s">
        <v>100</v>
      </c>
      <c r="C23" s="18" t="s">
        <v>19</v>
      </c>
      <c r="D23" t="s">
        <v>66</v>
      </c>
      <c r="E23" s="27">
        <v>3.7</v>
      </c>
      <c r="F23" s="27">
        <v>3.4</v>
      </c>
      <c r="G23" s="27">
        <v>3.8</v>
      </c>
      <c r="H23" s="27"/>
      <c r="I23" s="27"/>
      <c r="J23" s="29">
        <f>IF($F$2=3,SUM(E23:G23)/$F$2,((SUM(E23:I23)-MAX(E23:I23)-MIN(E23:I23))/($F$2-2)))</f>
        <v>3.633333333333333</v>
      </c>
      <c r="K23" s="12">
        <f>J23+J24-N23</f>
        <v>7.066666666666666</v>
      </c>
      <c r="L23" s="23"/>
      <c r="M23" s="24">
        <f>RANK(L23,$L$9:$L$65,0)</f>
        <v>5</v>
      </c>
      <c r="N23" s="30"/>
    </row>
    <row r="24" spans="1:14" ht="12.75">
      <c r="A24" s="17"/>
      <c r="B24" s="18" t="s">
        <v>101</v>
      </c>
      <c r="C24" s="18" t="s">
        <v>17</v>
      </c>
      <c r="D24" s="26" t="s">
        <v>68</v>
      </c>
      <c r="E24" s="31">
        <v>3.2</v>
      </c>
      <c r="F24" s="31">
        <v>3.5</v>
      </c>
      <c r="G24" s="31">
        <v>3.6</v>
      </c>
      <c r="H24" s="31"/>
      <c r="I24" s="31"/>
      <c r="J24" s="28">
        <f>IF($F$2=3,SUM(E24:G24)/$F$2,((SUM(E24:I24)-MAX(E24:I24)-MIN(E24:I24))/($F$2-2)))</f>
        <v>3.4333333333333336</v>
      </c>
      <c r="K24" s="12"/>
      <c r="L24" s="12"/>
      <c r="M24" s="24">
        <f>RANK(L24,$L$9:$L$65,0)</f>
        <v>5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5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5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5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5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5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5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5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5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5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5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5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5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5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5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5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5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5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5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5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5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5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5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5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5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5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5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5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5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5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5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5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5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5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5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5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5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5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5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5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5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5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5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5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5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102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103</v>
      </c>
      <c r="C9" s="18" t="s">
        <v>35</v>
      </c>
      <c r="D9" s="19" t="s">
        <v>66</v>
      </c>
      <c r="E9" s="20">
        <v>4.1</v>
      </c>
      <c r="F9" s="20">
        <v>3.9</v>
      </c>
      <c r="G9" s="20">
        <v>4</v>
      </c>
      <c r="H9" s="20"/>
      <c r="I9" s="20"/>
      <c r="J9" s="21">
        <f>IF($F$2=3,SUM(E9:G9)/$F$2,(IF(ISERROR(MIN(E12:I12)),0,((SUM(E9:I9)-MAX(E9:I9)-MIN(E9:I9))/($F$2-2)))))</f>
        <v>4</v>
      </c>
      <c r="K9" s="22">
        <f>(J9+J10)-N9</f>
        <v>7.833333333333334</v>
      </c>
      <c r="L9" s="23">
        <f>K9+K11</f>
        <v>15.666666666666668</v>
      </c>
      <c r="M9" s="24">
        <f>RANK(L9,$L$9:$L$65,0)</f>
        <v>2</v>
      </c>
      <c r="N9" s="25"/>
    </row>
    <row r="10" spans="1:14" ht="12.75">
      <c r="A10" s="17"/>
      <c r="B10" s="18" t="s">
        <v>104</v>
      </c>
      <c r="C10" s="18" t="s">
        <v>35</v>
      </c>
      <c r="D10" s="26" t="s">
        <v>68</v>
      </c>
      <c r="E10" s="27">
        <v>3.7</v>
      </c>
      <c r="F10" s="27">
        <v>3.8</v>
      </c>
      <c r="G10" s="27">
        <v>4</v>
      </c>
      <c r="H10" s="27"/>
      <c r="I10" s="27"/>
      <c r="J10" s="28">
        <f>IF($F$2=3,SUM(E10:G10)/$F$2,((SUM(E10:I10)-MAX(E10:I10)-MIN(E10:I10))/($F$2-2)))</f>
        <v>3.8333333333333335</v>
      </c>
      <c r="K10" s="22"/>
      <c r="L10" s="22"/>
      <c r="M10" s="24">
        <f>RANK(L10,$L$9:$L$65,0)</f>
        <v>9</v>
      </c>
      <c r="N10" s="25"/>
    </row>
    <row r="11" spans="1:14" ht="12.75">
      <c r="A11" s="17"/>
      <c r="B11" s="18" t="s">
        <v>105</v>
      </c>
      <c r="C11" s="18" t="s">
        <v>19</v>
      </c>
      <c r="D11" t="s">
        <v>66</v>
      </c>
      <c r="E11" s="27">
        <v>4.1</v>
      </c>
      <c r="F11" s="27">
        <v>3.9</v>
      </c>
      <c r="G11" s="27">
        <v>4.1</v>
      </c>
      <c r="H11" s="27"/>
      <c r="I11" s="27"/>
      <c r="J11" s="29">
        <f>IF($F$2=3,SUM(E11:G11)/$F$2,((SUM(E11:I11)-MAX(E11:I11)-MIN(E11:I11))/($F$2-2)))</f>
        <v>4.033333333333333</v>
      </c>
      <c r="K11" s="12">
        <f>J11+J12-N11</f>
        <v>7.833333333333334</v>
      </c>
      <c r="L11" s="23"/>
      <c r="M11" s="24">
        <f>RANK(L11,$L$9:$L$65,0)</f>
        <v>9</v>
      </c>
      <c r="N11" s="30"/>
    </row>
    <row r="12" spans="1:14" ht="12.75">
      <c r="A12" s="17"/>
      <c r="B12" s="18" t="s">
        <v>106</v>
      </c>
      <c r="C12" s="18" t="s">
        <v>17</v>
      </c>
      <c r="D12" s="26" t="s">
        <v>68</v>
      </c>
      <c r="E12" s="31">
        <v>3.6</v>
      </c>
      <c r="F12" s="31">
        <v>3.8</v>
      </c>
      <c r="G12" s="31">
        <v>4</v>
      </c>
      <c r="H12" s="31"/>
      <c r="I12" s="31"/>
      <c r="J12" s="28">
        <f>IF($F$2=3,SUM(E12:G12)/$F$2,((SUM(E12:I12)-MAX(E12:I12)-MIN(E12:I12))/($F$2-2)))</f>
        <v>3.8000000000000003</v>
      </c>
      <c r="K12" s="12"/>
      <c r="L12" s="12"/>
      <c r="M12" s="24">
        <f>RANK(L12,$L$9:$L$65,0)</f>
        <v>9</v>
      </c>
      <c r="N12" s="30"/>
    </row>
    <row r="13" spans="1:14" ht="12.75" customHeight="1">
      <c r="A13" s="17">
        <v>2</v>
      </c>
      <c r="B13" s="18" t="s">
        <v>104</v>
      </c>
      <c r="C13" s="18" t="s">
        <v>35</v>
      </c>
      <c r="D13" s="19" t="s">
        <v>66</v>
      </c>
      <c r="E13" s="20">
        <v>3.6</v>
      </c>
      <c r="F13" s="20">
        <v>3.8</v>
      </c>
      <c r="G13" s="20">
        <v>3.9</v>
      </c>
      <c r="H13" s="20"/>
      <c r="I13" s="20"/>
      <c r="J13" s="21">
        <f>IF($F$2=3,SUM(E13:G13)/$F$2,(IF(ISERROR(MIN(E16:I16)),0,((SUM(E13:I13)-MAX(E13:I13)-MIN(E13:I13))/($F$2-2)))))</f>
        <v>3.766666666666666</v>
      </c>
      <c r="K13" s="22">
        <f>(J13+J14)-N13</f>
        <v>7.466666666666666</v>
      </c>
      <c r="L13" s="23">
        <f>K13+K15</f>
        <v>14.833333333333332</v>
      </c>
      <c r="M13" s="24">
        <f>RANK(L13,$L$9:$L$65,0)</f>
        <v>3</v>
      </c>
      <c r="N13" s="25"/>
    </row>
    <row r="14" spans="1:14" ht="12.75">
      <c r="A14" s="17"/>
      <c r="B14" s="18" t="s">
        <v>105</v>
      </c>
      <c r="C14" s="18" t="s">
        <v>19</v>
      </c>
      <c r="D14" s="26" t="s">
        <v>68</v>
      </c>
      <c r="E14" s="27">
        <v>3.4</v>
      </c>
      <c r="F14" s="27">
        <v>3.8</v>
      </c>
      <c r="G14" s="27">
        <v>3.9</v>
      </c>
      <c r="H14" s="27"/>
      <c r="I14" s="27"/>
      <c r="J14" s="28">
        <f>IF($F$2=3,SUM(E14:G14)/$F$2,((SUM(E14:I14)-MAX(E14:I14)-MIN(E14:I14))/($F$2-2)))</f>
        <v>3.6999999999999997</v>
      </c>
      <c r="K14" s="22"/>
      <c r="L14" s="22"/>
      <c r="M14" s="24">
        <f>RANK(L14,$L$9:$L$65,0)</f>
        <v>9</v>
      </c>
      <c r="N14" s="25"/>
    </row>
    <row r="15" spans="1:14" ht="12.75">
      <c r="A15" s="17"/>
      <c r="B15" s="18" t="s">
        <v>106</v>
      </c>
      <c r="C15" s="18" t="s">
        <v>17</v>
      </c>
      <c r="D15" t="s">
        <v>66</v>
      </c>
      <c r="E15" s="27">
        <v>3.7</v>
      </c>
      <c r="F15" s="27">
        <v>3.7</v>
      </c>
      <c r="G15" s="27">
        <v>3.9</v>
      </c>
      <c r="H15" s="27"/>
      <c r="I15" s="27"/>
      <c r="J15" s="29">
        <f>IF($F$2=3,SUM(E15:G15)/$F$2,((SUM(E15:I15)-MAX(E15:I15)-MIN(E15:I15))/($F$2-2)))</f>
        <v>3.766666666666667</v>
      </c>
      <c r="K15" s="12">
        <f>J15+J16-N15</f>
        <v>7.366666666666667</v>
      </c>
      <c r="L15" s="23"/>
      <c r="M15" s="24">
        <f>RANK(L15,$L$9:$L$65,0)</f>
        <v>9</v>
      </c>
      <c r="N15" s="30"/>
    </row>
    <row r="16" spans="1:14" ht="12.75">
      <c r="A16" s="17"/>
      <c r="B16" s="18" t="s">
        <v>107</v>
      </c>
      <c r="C16" s="18" t="s">
        <v>48</v>
      </c>
      <c r="D16" s="26" t="s">
        <v>68</v>
      </c>
      <c r="E16" s="31">
        <v>3.3</v>
      </c>
      <c r="F16" s="31">
        <v>3.8</v>
      </c>
      <c r="G16" s="31">
        <v>3.7</v>
      </c>
      <c r="H16" s="31"/>
      <c r="I16" s="31"/>
      <c r="J16" s="28">
        <f>IF($F$2=3,SUM(E16:G16)/$F$2,((SUM(E16:I16)-MAX(E16:I16)-MIN(E16:I16))/($F$2-2)))</f>
        <v>3.6</v>
      </c>
      <c r="K16" s="12"/>
      <c r="L16" s="12"/>
      <c r="M16" s="24">
        <f>RANK(L16,$L$9:$L$65,0)</f>
        <v>9</v>
      </c>
      <c r="N16" s="30"/>
    </row>
    <row r="17" spans="1:14" ht="12.75" customHeight="1">
      <c r="A17" s="17">
        <v>3</v>
      </c>
      <c r="B17" s="18" t="s">
        <v>105</v>
      </c>
      <c r="C17" s="18" t="s">
        <v>19</v>
      </c>
      <c r="D17" s="19" t="s">
        <v>66</v>
      </c>
      <c r="E17" s="20">
        <v>3.5</v>
      </c>
      <c r="F17" s="20">
        <v>3.6</v>
      </c>
      <c r="G17" s="20">
        <v>3.8</v>
      </c>
      <c r="H17" s="20"/>
      <c r="I17" s="20"/>
      <c r="J17" s="21">
        <f>IF($F$2=3,SUM(E17:G17)/$F$2,(IF(ISERROR(MIN(E20:I20)),0,((SUM(E17:I17)-MAX(E17:I17)-MIN(E17:I17))/($F$2-2)))))</f>
        <v>3.6333333333333333</v>
      </c>
      <c r="K17" s="22">
        <f>(J17+J18)-N17</f>
        <v>7.166666666666667</v>
      </c>
      <c r="L17" s="23">
        <f>K17+K19</f>
        <v>13.833333333333336</v>
      </c>
      <c r="M17" s="24">
        <f>RANK(L17,$L$9:$L$65,0)</f>
        <v>7</v>
      </c>
      <c r="N17" s="25"/>
    </row>
    <row r="18" spans="1:14" ht="12.75">
      <c r="A18" s="17"/>
      <c r="B18" s="18" t="s">
        <v>106</v>
      </c>
      <c r="C18" s="18" t="s">
        <v>17</v>
      </c>
      <c r="D18" s="26" t="s">
        <v>68</v>
      </c>
      <c r="E18" s="27">
        <v>3.3</v>
      </c>
      <c r="F18" s="27">
        <v>3.6</v>
      </c>
      <c r="G18" s="27">
        <v>3.7</v>
      </c>
      <c r="H18" s="27"/>
      <c r="I18" s="27"/>
      <c r="J18" s="28">
        <f>IF($F$2=3,SUM(E18:G18)/$F$2,((SUM(E18:I18)-MAX(E18:I18)-MIN(E18:I18))/($F$2-2)))</f>
        <v>3.5333333333333337</v>
      </c>
      <c r="K18" s="22"/>
      <c r="L18" s="22"/>
      <c r="M18" s="24">
        <f>RANK(L18,$L$9:$L$65,0)</f>
        <v>9</v>
      </c>
      <c r="N18" s="25"/>
    </row>
    <row r="19" spans="1:14" ht="12.75">
      <c r="A19" s="17"/>
      <c r="B19" s="18" t="s">
        <v>107</v>
      </c>
      <c r="C19" s="18" t="s">
        <v>48</v>
      </c>
      <c r="D19" t="s">
        <v>66</v>
      </c>
      <c r="E19" s="27">
        <v>3.4</v>
      </c>
      <c r="F19" s="27">
        <v>3.2</v>
      </c>
      <c r="G19" s="27">
        <v>3.6</v>
      </c>
      <c r="H19" s="27"/>
      <c r="I19" s="27"/>
      <c r="J19" s="29">
        <f>IF($F$2=3,SUM(E19:G19)/$F$2,((SUM(E19:I19)-MAX(E19:I19)-MIN(E19:I19))/($F$2-2)))</f>
        <v>3.4000000000000004</v>
      </c>
      <c r="K19" s="12">
        <f>J19+J20-N19</f>
        <v>6.666666666666668</v>
      </c>
      <c r="L19" s="23"/>
      <c r="M19" s="24">
        <f>RANK(L19,$L$9:$L$65,0)</f>
        <v>9</v>
      </c>
      <c r="N19" s="30"/>
    </row>
    <row r="20" spans="1:14" ht="12.75">
      <c r="A20" s="17"/>
      <c r="B20" s="18" t="s">
        <v>108</v>
      </c>
      <c r="C20" s="18" t="s">
        <v>26</v>
      </c>
      <c r="D20" s="26" t="s">
        <v>68</v>
      </c>
      <c r="E20" s="31">
        <v>3</v>
      </c>
      <c r="F20" s="31">
        <v>3.3</v>
      </c>
      <c r="G20" s="31">
        <v>3.5</v>
      </c>
      <c r="H20" s="31"/>
      <c r="I20" s="31"/>
      <c r="J20" s="28">
        <f>IF($F$2=3,SUM(E20:G20)/$F$2,((SUM(E20:I20)-MAX(E20:I20)-MIN(E20:I20))/($F$2-2)))</f>
        <v>3.266666666666667</v>
      </c>
      <c r="K20" s="12"/>
      <c r="L20" s="12"/>
      <c r="M20" s="24">
        <f>RANK(L20,$L$9:$L$65,0)</f>
        <v>9</v>
      </c>
      <c r="N20" s="30"/>
    </row>
    <row r="21" spans="1:14" ht="12.75" customHeight="1">
      <c r="A21" s="17">
        <v>4</v>
      </c>
      <c r="B21" s="18" t="s">
        <v>106</v>
      </c>
      <c r="C21" s="18" t="s">
        <v>17</v>
      </c>
      <c r="D21" s="19" t="s">
        <v>66</v>
      </c>
      <c r="E21" s="20">
        <v>3</v>
      </c>
      <c r="F21" s="20">
        <v>3.5</v>
      </c>
      <c r="G21" s="20">
        <v>3.7</v>
      </c>
      <c r="H21" s="20"/>
      <c r="I21" s="20"/>
      <c r="J21" s="21">
        <f>IF($F$2=3,SUM(E21:G21)/$F$2,(IF(ISERROR(MIN(E24:I24)),0,((SUM(E21:I21)-MAX(E21:I21)-MIN(E21:I21))/($F$2-2)))))</f>
        <v>3.4</v>
      </c>
      <c r="K21" s="22">
        <f>(J21+J22)-N21</f>
        <v>6.833333333333334</v>
      </c>
      <c r="L21" s="23">
        <f>K21+K23</f>
        <v>13.666666666666668</v>
      </c>
      <c r="M21" s="24">
        <f>RANK(L21,$L$9:$L$65,0)</f>
        <v>8</v>
      </c>
      <c r="N21" s="25"/>
    </row>
    <row r="22" spans="1:14" ht="12.75">
      <c r="A22" s="17"/>
      <c r="B22" s="18" t="s">
        <v>107</v>
      </c>
      <c r="C22" s="18" t="s">
        <v>48</v>
      </c>
      <c r="D22" s="26" t="s">
        <v>68</v>
      </c>
      <c r="E22" s="27">
        <v>3.2</v>
      </c>
      <c r="F22" s="27">
        <v>3.5</v>
      </c>
      <c r="G22" s="27">
        <v>3.6</v>
      </c>
      <c r="H22" s="27"/>
      <c r="I22" s="27"/>
      <c r="J22" s="28">
        <f>IF($F$2=3,SUM(E22:G22)/$F$2,((SUM(E22:I22)-MAX(E22:I22)-MIN(E22:I22))/($F$2-2)))</f>
        <v>3.4333333333333336</v>
      </c>
      <c r="K22" s="22"/>
      <c r="L22" s="22"/>
      <c r="M22" s="24">
        <f>RANK(L22,$L$9:$L$65,0)</f>
        <v>9</v>
      </c>
      <c r="N22" s="25"/>
    </row>
    <row r="23" spans="1:14" ht="12.75">
      <c r="A23" s="17"/>
      <c r="B23" s="18" t="s">
        <v>108</v>
      </c>
      <c r="C23" s="18" t="s">
        <v>26</v>
      </c>
      <c r="D23" t="s">
        <v>66</v>
      </c>
      <c r="E23" s="27">
        <v>3.5</v>
      </c>
      <c r="F23" s="27">
        <v>3.3</v>
      </c>
      <c r="G23" s="27">
        <v>3.7</v>
      </c>
      <c r="H23" s="27"/>
      <c r="I23" s="27"/>
      <c r="J23" s="29">
        <f>IF($F$2=3,SUM(E23:G23)/$F$2,((SUM(E23:I23)-MAX(E23:I23)-MIN(E23:I23))/($F$2-2)))</f>
        <v>3.5</v>
      </c>
      <c r="K23" s="12">
        <f>J23+J24-N23</f>
        <v>6.833333333333334</v>
      </c>
      <c r="L23" s="23"/>
      <c r="M23" s="24">
        <f>RANK(L23,$L$9:$L$65,0)</f>
        <v>9</v>
      </c>
      <c r="N23" s="30"/>
    </row>
    <row r="24" spans="1:14" ht="12.75">
      <c r="A24" s="17"/>
      <c r="B24" s="18" t="s">
        <v>109</v>
      </c>
      <c r="C24" s="18" t="s">
        <v>35</v>
      </c>
      <c r="D24" s="26" t="s">
        <v>68</v>
      </c>
      <c r="E24" s="31">
        <v>3.2</v>
      </c>
      <c r="F24" s="31">
        <v>3.3</v>
      </c>
      <c r="G24" s="31">
        <v>3.5</v>
      </c>
      <c r="H24" s="31"/>
      <c r="I24" s="31"/>
      <c r="J24" s="28">
        <f>IF($F$2=3,SUM(E24:G24)/$F$2,((SUM(E24:I24)-MAX(E24:I24)-MIN(E24:I24))/($F$2-2)))</f>
        <v>3.3333333333333335</v>
      </c>
      <c r="K24" s="12"/>
      <c r="L24" s="12"/>
      <c r="M24" s="24">
        <f>RANK(L24,$L$9:$L$65,0)</f>
        <v>9</v>
      </c>
      <c r="N24" s="30"/>
    </row>
    <row r="25" spans="1:14" ht="12.75" customHeight="1">
      <c r="A25" s="17">
        <v>5</v>
      </c>
      <c r="B25" s="18" t="s">
        <v>107</v>
      </c>
      <c r="C25" s="18" t="s">
        <v>48</v>
      </c>
      <c r="D25" s="19" t="s">
        <v>66</v>
      </c>
      <c r="E25" s="20">
        <v>3.2</v>
      </c>
      <c r="F25" s="20">
        <v>3.4</v>
      </c>
      <c r="G25" s="20">
        <v>3.8</v>
      </c>
      <c r="H25" s="20"/>
      <c r="I25" s="20"/>
      <c r="J25" s="21">
        <f>IF($F$2=3,SUM(E25:G25)/$F$2,(IF(ISERROR(MIN(E28:I28)),0,((SUM(E25:I25)-MAX(E25:I25)-MIN(E25:I25))/($F$2-2)))))</f>
        <v>3.4666666666666663</v>
      </c>
      <c r="K25" s="22">
        <f>(J25+J26)-N25</f>
        <v>6.933333333333334</v>
      </c>
      <c r="L25" s="23">
        <f>K25+K27</f>
        <v>13.866666666666667</v>
      </c>
      <c r="M25" s="24">
        <f>RANK(L25,$L$9:$L$65,0)</f>
        <v>6</v>
      </c>
      <c r="N25" s="25"/>
    </row>
    <row r="26" spans="1:14" ht="12.75">
      <c r="A26" s="17"/>
      <c r="B26" s="18" t="s">
        <v>108</v>
      </c>
      <c r="C26" s="18" t="s">
        <v>26</v>
      </c>
      <c r="D26" s="26" t="s">
        <v>68</v>
      </c>
      <c r="E26" s="27">
        <v>3.4</v>
      </c>
      <c r="F26" s="27">
        <v>3.4</v>
      </c>
      <c r="G26" s="27">
        <v>3.6</v>
      </c>
      <c r="H26" s="27"/>
      <c r="I26" s="27"/>
      <c r="J26" s="28">
        <f>IF($F$2=3,SUM(E26:G26)/$F$2,((SUM(E26:I26)-MAX(E26:I26)-MIN(E26:I26))/($F$2-2)))</f>
        <v>3.466666666666667</v>
      </c>
      <c r="K26" s="22"/>
      <c r="L26" s="22"/>
      <c r="M26" s="24">
        <f>RANK(L26,$L$9:$L$65,0)</f>
        <v>9</v>
      </c>
      <c r="N26" s="25"/>
    </row>
    <row r="27" spans="1:14" ht="12.75">
      <c r="A27" s="17"/>
      <c r="B27" s="18" t="s">
        <v>109</v>
      </c>
      <c r="C27" s="18" t="s">
        <v>35</v>
      </c>
      <c r="D27" t="s">
        <v>66</v>
      </c>
      <c r="E27" s="27">
        <v>3.4</v>
      </c>
      <c r="F27" s="27">
        <v>3.5</v>
      </c>
      <c r="G27" s="27">
        <v>3.7</v>
      </c>
      <c r="H27" s="27"/>
      <c r="I27" s="27"/>
      <c r="J27" s="29">
        <f>IF($F$2=3,SUM(E27:G27)/$F$2,((SUM(E27:I27)-MAX(E27:I27)-MIN(E27:I27))/($F$2-2)))</f>
        <v>3.533333333333333</v>
      </c>
      <c r="K27" s="12">
        <f>J27+J28-N27</f>
        <v>6.933333333333334</v>
      </c>
      <c r="L27" s="23"/>
      <c r="M27" s="24">
        <f>RANK(L27,$L$9:$L$65,0)</f>
        <v>9</v>
      </c>
      <c r="N27" s="30"/>
    </row>
    <row r="28" spans="1:14" ht="12.75">
      <c r="A28" s="17"/>
      <c r="B28" s="18" t="s">
        <v>110</v>
      </c>
      <c r="C28" s="18" t="s">
        <v>17</v>
      </c>
      <c r="D28" s="26" t="s">
        <v>68</v>
      </c>
      <c r="E28" s="31">
        <v>3.3</v>
      </c>
      <c r="F28" s="31">
        <v>3.3</v>
      </c>
      <c r="G28" s="31">
        <v>3.6</v>
      </c>
      <c r="H28" s="31"/>
      <c r="I28" s="31"/>
      <c r="J28" s="28">
        <f>IF($F$2=3,SUM(E28:G28)/$F$2,((SUM(E28:I28)-MAX(E28:I28)-MIN(E28:I28))/($F$2-2)))</f>
        <v>3.4</v>
      </c>
      <c r="K28" s="12"/>
      <c r="L28" s="12"/>
      <c r="M28" s="24">
        <f>RANK(L28,$L$9:$L$65,0)</f>
        <v>9</v>
      </c>
      <c r="N28" s="30"/>
    </row>
    <row r="29" spans="1:14" ht="12.75" customHeight="1">
      <c r="A29" s="17">
        <v>6</v>
      </c>
      <c r="B29" s="18" t="s">
        <v>108</v>
      </c>
      <c r="C29" s="18" t="s">
        <v>26</v>
      </c>
      <c r="D29" s="19" t="s">
        <v>66</v>
      </c>
      <c r="E29" s="20">
        <v>3.6</v>
      </c>
      <c r="F29" s="20">
        <v>3.6</v>
      </c>
      <c r="G29" s="20">
        <v>3.6</v>
      </c>
      <c r="H29" s="20"/>
      <c r="I29" s="20"/>
      <c r="J29" s="21">
        <f>IF($F$2=3,SUM(E29:G29)/$F$2,(IF(ISERROR(MIN(E32:I32)),0,((SUM(E29:I29)-MAX(E29:I29)-MIN(E29:I29))/($F$2-2)))))</f>
        <v>3.6</v>
      </c>
      <c r="K29" s="22">
        <f>(J29+J30)-N29</f>
        <v>7.033333333333333</v>
      </c>
      <c r="L29" s="23">
        <f>K29+K31</f>
        <v>14.133333333333333</v>
      </c>
      <c r="M29" s="24">
        <f>RANK(L29,$L$9:$L$65,0)</f>
        <v>5</v>
      </c>
      <c r="N29" s="25"/>
    </row>
    <row r="30" spans="1:14" ht="12.75">
      <c r="A30" s="17"/>
      <c r="B30" s="18" t="s">
        <v>109</v>
      </c>
      <c r="C30" s="18" t="s">
        <v>35</v>
      </c>
      <c r="D30" s="26" t="s">
        <v>68</v>
      </c>
      <c r="E30" s="27">
        <v>3.4</v>
      </c>
      <c r="F30" s="27">
        <v>3.5</v>
      </c>
      <c r="G30" s="27">
        <v>3.4</v>
      </c>
      <c r="H30" s="27"/>
      <c r="I30" s="27"/>
      <c r="J30" s="28">
        <f>IF($F$2=3,SUM(E30:G30)/$F$2,((SUM(E30:I30)-MAX(E30:I30)-MIN(E30:I30))/($F$2-2)))</f>
        <v>3.4333333333333336</v>
      </c>
      <c r="K30" s="22"/>
      <c r="L30" s="22"/>
      <c r="M30" s="24">
        <f>RANK(L30,$L$9:$L$65,0)</f>
        <v>9</v>
      </c>
      <c r="N30" s="25"/>
    </row>
    <row r="31" spans="1:14" ht="12.75">
      <c r="A31" s="17"/>
      <c r="B31" s="18" t="s">
        <v>110</v>
      </c>
      <c r="C31" s="18" t="s">
        <v>17</v>
      </c>
      <c r="D31" t="s">
        <v>66</v>
      </c>
      <c r="E31" s="27">
        <v>3.6</v>
      </c>
      <c r="F31" s="27">
        <v>3.7</v>
      </c>
      <c r="G31" s="27">
        <v>3.6</v>
      </c>
      <c r="H31" s="27"/>
      <c r="I31" s="27"/>
      <c r="J31" s="29">
        <f>IF($F$2=3,SUM(E31:G31)/$F$2,((SUM(E31:I31)-MAX(E31:I31)-MIN(E31:I31))/($F$2-2)))</f>
        <v>3.6333333333333333</v>
      </c>
      <c r="K31" s="12">
        <f>J31+J32-N31</f>
        <v>7.1</v>
      </c>
      <c r="L31" s="23"/>
      <c r="M31" s="24">
        <f>RANK(L31,$L$9:$L$65,0)</f>
        <v>9</v>
      </c>
      <c r="N31" s="30"/>
    </row>
    <row r="32" spans="1:14" ht="12.75">
      <c r="A32" s="17"/>
      <c r="B32" s="18" t="s">
        <v>108</v>
      </c>
      <c r="C32" s="18" t="s">
        <v>26</v>
      </c>
      <c r="D32" s="26" t="s">
        <v>68</v>
      </c>
      <c r="E32" s="31">
        <v>3.2</v>
      </c>
      <c r="F32" s="31">
        <v>3.7</v>
      </c>
      <c r="G32" s="31">
        <v>3.5</v>
      </c>
      <c r="H32" s="31"/>
      <c r="I32" s="31"/>
      <c r="J32" s="28">
        <f>IF($F$2=3,SUM(E32:G32)/$F$2,((SUM(E32:I32)-MAX(E32:I32)-MIN(E32:I32))/($F$2-2)))</f>
        <v>3.466666666666667</v>
      </c>
      <c r="K32" s="12"/>
      <c r="L32" s="12"/>
      <c r="M32" s="24">
        <f>RANK(L32,$L$9:$L$65,0)</f>
        <v>9</v>
      </c>
      <c r="N32" s="30"/>
    </row>
    <row r="33" spans="1:14" ht="12.75" customHeight="1">
      <c r="A33" s="17">
        <v>7</v>
      </c>
      <c r="B33" s="18" t="s">
        <v>109</v>
      </c>
      <c r="C33" s="18" t="s">
        <v>35</v>
      </c>
      <c r="D33" s="19" t="s">
        <v>66</v>
      </c>
      <c r="E33" s="20">
        <v>4.2</v>
      </c>
      <c r="F33" s="20">
        <v>3.9</v>
      </c>
      <c r="G33" s="20">
        <v>4</v>
      </c>
      <c r="H33" s="20"/>
      <c r="I33" s="20"/>
      <c r="J33" s="21">
        <f>IF($F$2=3,SUM(E33:G33)/$F$2,(IF(ISERROR(MIN(E36:I36)),0,((SUM(E33:I33)-MAX(E33:I33)-MIN(E33:I33))/($F$2-2)))))</f>
        <v>4.033333333333334</v>
      </c>
      <c r="K33" s="22">
        <f>(J33+J34)-N33</f>
        <v>7.966666666666668</v>
      </c>
      <c r="L33" s="23">
        <f>K33+K35</f>
        <v>15.8</v>
      </c>
      <c r="M33" s="24">
        <f>RANK(L33,$L$9:$L$65,0)</f>
        <v>1</v>
      </c>
      <c r="N33" s="25"/>
    </row>
    <row r="34" spans="1:14" ht="12.75">
      <c r="A34" s="17"/>
      <c r="B34" s="18" t="s">
        <v>110</v>
      </c>
      <c r="C34" s="18" t="s">
        <v>17</v>
      </c>
      <c r="D34" s="26" t="s">
        <v>68</v>
      </c>
      <c r="E34" s="27">
        <v>3.9</v>
      </c>
      <c r="F34" s="27">
        <v>3.9</v>
      </c>
      <c r="G34" s="27">
        <v>4</v>
      </c>
      <c r="H34" s="27"/>
      <c r="I34" s="27"/>
      <c r="J34" s="28">
        <f>IF($F$2=3,SUM(E34:G34)/$F$2,((SUM(E34:I34)-MAX(E34:I34)-MIN(E34:I34))/($F$2-2)))</f>
        <v>3.9333333333333336</v>
      </c>
      <c r="K34" s="22"/>
      <c r="L34" s="22"/>
      <c r="M34" s="24">
        <f>RANK(L34,$L$9:$L$65,0)</f>
        <v>9</v>
      </c>
      <c r="N34" s="25"/>
    </row>
    <row r="35" spans="1:14" ht="12.75">
      <c r="A35" s="17"/>
      <c r="B35" s="18" t="s">
        <v>108</v>
      </c>
      <c r="C35" s="18" t="s">
        <v>26</v>
      </c>
      <c r="D35" t="s">
        <v>66</v>
      </c>
      <c r="E35" s="27">
        <v>4</v>
      </c>
      <c r="F35" s="27">
        <v>4.1</v>
      </c>
      <c r="G35" s="27">
        <v>3.9</v>
      </c>
      <c r="H35" s="27"/>
      <c r="I35" s="27"/>
      <c r="J35" s="29">
        <f>IF($F$2=3,SUM(E35:G35)/$F$2,((SUM(E35:I35)-MAX(E35:I35)-MIN(E35:I35))/($F$2-2)))</f>
        <v>4</v>
      </c>
      <c r="K35" s="12">
        <f>J35+J36-N35</f>
        <v>7.833333333333334</v>
      </c>
      <c r="L35" s="23"/>
      <c r="M35" s="24">
        <f>RANK(L35,$L$9:$L$65,0)</f>
        <v>9</v>
      </c>
      <c r="N35" s="30"/>
    </row>
    <row r="36" spans="1:14" ht="12.75">
      <c r="A36" s="17"/>
      <c r="B36" s="18" t="s">
        <v>109</v>
      </c>
      <c r="C36" s="18" t="s">
        <v>35</v>
      </c>
      <c r="D36" s="26" t="s">
        <v>68</v>
      </c>
      <c r="E36" s="31">
        <v>3.7</v>
      </c>
      <c r="F36" s="31">
        <v>4</v>
      </c>
      <c r="G36" s="31">
        <v>3.8</v>
      </c>
      <c r="H36" s="31"/>
      <c r="I36" s="31"/>
      <c r="J36" s="28">
        <f>IF($F$2=3,SUM(E36:G36)/$F$2,((SUM(E36:I36)-MAX(E36:I36)-MIN(E36:I36))/($F$2-2)))</f>
        <v>3.8333333333333335</v>
      </c>
      <c r="K36" s="12"/>
      <c r="L36" s="12"/>
      <c r="M36" s="24">
        <f>RANK(L36,$L$9:$L$65,0)</f>
        <v>9</v>
      </c>
      <c r="N36" s="30"/>
    </row>
    <row r="37" spans="1:14" ht="12.75" customHeight="1">
      <c r="A37" s="17">
        <v>8</v>
      </c>
      <c r="B37" s="18" t="s">
        <v>110</v>
      </c>
      <c r="C37" s="18" t="s">
        <v>17</v>
      </c>
      <c r="D37" s="19" t="s">
        <v>66</v>
      </c>
      <c r="E37" s="20">
        <v>3.8</v>
      </c>
      <c r="F37" s="20">
        <v>3.7</v>
      </c>
      <c r="G37" s="20">
        <v>3.8</v>
      </c>
      <c r="H37" s="20"/>
      <c r="I37" s="20"/>
      <c r="J37" s="21">
        <f>IF($F$2=3,SUM(E37:G37)/$F$2,(IF(ISERROR(MIN(E40:I40)),0,((SUM(E37:I37)-MAX(E37:I37)-MIN(E37:I37))/($F$2-2)))))</f>
        <v>3.766666666666667</v>
      </c>
      <c r="K37" s="22">
        <f>(J37+J38)-N37</f>
        <v>7.366666666666667</v>
      </c>
      <c r="L37" s="23">
        <f>K37+K39</f>
        <v>14.4</v>
      </c>
      <c r="M37" s="24">
        <f>RANK(L37,$L$9:$L$65,0)</f>
        <v>4</v>
      </c>
      <c r="N37" s="25"/>
    </row>
    <row r="38" spans="1:14" ht="12.75">
      <c r="A38" s="17"/>
      <c r="B38" s="18" t="s">
        <v>108</v>
      </c>
      <c r="C38" s="18" t="s">
        <v>26</v>
      </c>
      <c r="D38" s="26" t="s">
        <v>68</v>
      </c>
      <c r="E38" s="27">
        <v>3.3</v>
      </c>
      <c r="F38" s="27">
        <v>3.8</v>
      </c>
      <c r="G38" s="27">
        <v>3.7</v>
      </c>
      <c r="H38" s="27"/>
      <c r="I38" s="27"/>
      <c r="J38" s="28">
        <f>IF($F$2=3,SUM(E38:G38)/$F$2,((SUM(E38:I38)-MAX(E38:I38)-MIN(E38:I38))/($F$2-2)))</f>
        <v>3.6</v>
      </c>
      <c r="K38" s="22"/>
      <c r="L38" s="22"/>
      <c r="M38" s="24">
        <f>RANK(L38,$L$9:$L$65,0)</f>
        <v>9</v>
      </c>
      <c r="N38" s="25"/>
    </row>
    <row r="39" spans="1:14" ht="12.75">
      <c r="A39" s="17"/>
      <c r="B39" s="18" t="s">
        <v>109</v>
      </c>
      <c r="C39" s="18" t="s">
        <v>35</v>
      </c>
      <c r="D39" t="s">
        <v>66</v>
      </c>
      <c r="E39" s="27">
        <v>3.4</v>
      </c>
      <c r="F39" s="27">
        <v>3.5</v>
      </c>
      <c r="G39" s="27">
        <v>3.8</v>
      </c>
      <c r="H39" s="27"/>
      <c r="I39" s="27"/>
      <c r="J39" s="29">
        <f>IF($F$2=3,SUM(E39:G39)/$F$2,((SUM(E39:I39)-MAX(E39:I39)-MIN(E39:I39))/($F$2-2)))</f>
        <v>3.5666666666666664</v>
      </c>
      <c r="K39" s="12">
        <f>J39+J40-N39</f>
        <v>7.033333333333333</v>
      </c>
      <c r="L39" s="23"/>
      <c r="M39" s="24">
        <f>RANK(L39,$L$9:$L$65,0)</f>
        <v>9</v>
      </c>
      <c r="N39" s="30"/>
    </row>
    <row r="40" spans="1:14" ht="12.75">
      <c r="A40" s="17"/>
      <c r="B40" s="18" t="s">
        <v>110</v>
      </c>
      <c r="C40" s="18" t="s">
        <v>17</v>
      </c>
      <c r="D40" s="26" t="s">
        <v>68</v>
      </c>
      <c r="E40" s="31">
        <v>3.2</v>
      </c>
      <c r="F40" s="31">
        <v>3.5</v>
      </c>
      <c r="G40" s="31">
        <v>3.7</v>
      </c>
      <c r="H40" s="31"/>
      <c r="I40" s="31"/>
      <c r="J40" s="28">
        <f>IF($F$2=3,SUM(E40:G40)/$F$2,((SUM(E40:I40)-MAX(E40:I40)-MIN(E40:I40))/($F$2-2)))</f>
        <v>3.466666666666667</v>
      </c>
      <c r="K40" s="12"/>
      <c r="L40" s="12"/>
      <c r="M40" s="24">
        <f>RANK(L40,$L$9:$L$65,0)</f>
        <v>9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9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9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9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9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9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9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9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9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9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9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9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9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9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9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9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9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9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9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9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9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9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9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9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9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9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9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9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9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t="s">
        <v>111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14</v>
      </c>
      <c r="C9" s="18" t="s">
        <v>15</v>
      </c>
      <c r="D9" s="19" t="s">
        <v>66</v>
      </c>
      <c r="E9" s="20">
        <v>3.6</v>
      </c>
      <c r="F9" s="20">
        <v>3.5</v>
      </c>
      <c r="G9" s="20">
        <v>3.7</v>
      </c>
      <c r="H9" s="20"/>
      <c r="I9" s="20"/>
      <c r="J9" s="21">
        <f>IF($F$2=3,SUM(E9:G9)/$F$2,(IF(ISERROR(MIN(E12:I12)),0,((SUM(E9:I9)-MAX(E9:I9)-MIN(E9:I9))/($F$2-2)))))</f>
        <v>3.6</v>
      </c>
      <c r="K9" s="22">
        <f>(J9+J10)-N9</f>
        <v>7.133333333333333</v>
      </c>
      <c r="L9" s="23">
        <f>K9+K11</f>
        <v>14.166666666666666</v>
      </c>
      <c r="M9" s="24">
        <f>RANK(L9,$L$9:$L$65,0)</f>
        <v>4</v>
      </c>
      <c r="N9" s="25"/>
    </row>
    <row r="10" spans="1:14" ht="12.75">
      <c r="A10" s="17"/>
      <c r="B10" s="18" t="s">
        <v>96</v>
      </c>
      <c r="C10" s="18" t="s">
        <v>48</v>
      </c>
      <c r="D10" s="26" t="s">
        <v>68</v>
      </c>
      <c r="E10" s="27">
        <v>3.4</v>
      </c>
      <c r="F10" s="27">
        <v>3.6</v>
      </c>
      <c r="G10" s="27">
        <v>3.6</v>
      </c>
      <c r="H10" s="27"/>
      <c r="I10" s="27"/>
      <c r="J10" s="28">
        <f>IF($F$2=3,SUM(E10:G10)/$F$2,((SUM(E10:I10)-MAX(E10:I10)-MIN(E10:I10))/($F$2-2)))</f>
        <v>3.533333333333333</v>
      </c>
      <c r="K10" s="22"/>
      <c r="L10" s="22"/>
      <c r="M10" s="24">
        <f>RANK(L10,$L$9:$L$65,0)</f>
        <v>7</v>
      </c>
      <c r="N10" s="25"/>
    </row>
    <row r="11" spans="1:14" ht="12.75">
      <c r="A11" s="17"/>
      <c r="B11" s="18" t="s">
        <v>97</v>
      </c>
      <c r="C11" s="18" t="s">
        <v>26</v>
      </c>
      <c r="D11" t="s">
        <v>66</v>
      </c>
      <c r="E11" s="27">
        <v>3.4</v>
      </c>
      <c r="F11" s="27">
        <v>3.5</v>
      </c>
      <c r="G11" s="27">
        <v>3.8</v>
      </c>
      <c r="H11" s="27"/>
      <c r="I11" s="27"/>
      <c r="J11" s="29">
        <f>IF($F$2=3,SUM(E11:G11)/$F$2,((SUM(E11:I11)-MAX(E11:I11)-MIN(E11:I11))/($F$2-2)))</f>
        <v>3.5666666666666664</v>
      </c>
      <c r="K11" s="12">
        <f>J11+J12-N11</f>
        <v>7.033333333333333</v>
      </c>
      <c r="L11" s="23"/>
      <c r="M11" s="24">
        <f>RANK(L11,$L$9:$L$65,0)</f>
        <v>7</v>
      </c>
      <c r="N11" s="30"/>
    </row>
    <row r="12" spans="1:14" ht="12.75">
      <c r="A12" s="17"/>
      <c r="B12" s="18" t="s">
        <v>98</v>
      </c>
      <c r="C12" s="18" t="s">
        <v>13</v>
      </c>
      <c r="D12" s="26" t="s">
        <v>68</v>
      </c>
      <c r="E12" s="31">
        <v>3.4</v>
      </c>
      <c r="F12" s="31">
        <v>3.4</v>
      </c>
      <c r="G12" s="31">
        <v>3.6</v>
      </c>
      <c r="H12" s="31"/>
      <c r="I12" s="31"/>
      <c r="J12" s="28">
        <f>IF($F$2=3,SUM(E12:G12)/$F$2,((SUM(E12:I12)-MAX(E12:I12)-MIN(E12:I12))/($F$2-2)))</f>
        <v>3.466666666666667</v>
      </c>
      <c r="K12" s="12"/>
      <c r="L12" s="12"/>
      <c r="M12" s="24">
        <f>RANK(L12,$L$9:$L$65,0)</f>
        <v>7</v>
      </c>
      <c r="N12" s="30"/>
    </row>
    <row r="13" spans="1:14" ht="12.75" customHeight="1">
      <c r="A13" s="17">
        <v>2</v>
      </c>
      <c r="B13" s="18" t="s">
        <v>84</v>
      </c>
      <c r="C13" s="18" t="s">
        <v>17</v>
      </c>
      <c r="D13" s="19" t="s">
        <v>66</v>
      </c>
      <c r="E13" s="20">
        <v>3.7</v>
      </c>
      <c r="F13" s="20">
        <v>3.7</v>
      </c>
      <c r="G13" s="20">
        <v>3.7</v>
      </c>
      <c r="H13" s="20"/>
      <c r="I13" s="20"/>
      <c r="J13" s="21">
        <f>IF($F$2=3,SUM(E13:G13)/$F$2,(IF(ISERROR(MIN(E16:I16)),0,((SUM(E13:I13)-MAX(E13:I13)-MIN(E13:I13))/($F$2-2)))))</f>
        <v>3.7000000000000006</v>
      </c>
      <c r="K13" s="22">
        <f>(J13+J14)-N13</f>
        <v>7.366666666666667</v>
      </c>
      <c r="L13" s="23">
        <f>K13+K15</f>
        <v>14.066666666666668</v>
      </c>
      <c r="M13" s="24">
        <f>RANK(L13,$L$9:$L$65,0)</f>
        <v>5</v>
      </c>
      <c r="N13" s="25"/>
    </row>
    <row r="14" spans="1:14" ht="12.75">
      <c r="A14" s="17"/>
      <c r="B14" s="18" t="s">
        <v>112</v>
      </c>
      <c r="C14" s="18" t="s">
        <v>13</v>
      </c>
      <c r="D14" s="26" t="s">
        <v>68</v>
      </c>
      <c r="E14" s="27">
        <v>3.6</v>
      </c>
      <c r="F14" s="27">
        <v>3.7</v>
      </c>
      <c r="G14" s="27">
        <v>3.7</v>
      </c>
      <c r="H14" s="27"/>
      <c r="I14" s="27"/>
      <c r="J14" s="28">
        <f>IF($F$2=3,SUM(E14:G14)/$F$2,((SUM(E14:I14)-MAX(E14:I14)-MIN(E14:I14))/($F$2-2)))</f>
        <v>3.6666666666666665</v>
      </c>
      <c r="K14" s="22"/>
      <c r="L14" s="22"/>
      <c r="M14" s="24">
        <f>RANK(L14,$L$9:$L$65,0)</f>
        <v>7</v>
      </c>
      <c r="N14" s="25"/>
    </row>
    <row r="15" spans="1:14" ht="12.75">
      <c r="A15" s="17"/>
      <c r="B15" s="18" t="s">
        <v>82</v>
      </c>
      <c r="C15" s="18" t="s">
        <v>17</v>
      </c>
      <c r="D15" t="s">
        <v>66</v>
      </c>
      <c r="E15" s="27">
        <v>3.2</v>
      </c>
      <c r="F15" s="27">
        <v>3.4</v>
      </c>
      <c r="G15" s="27">
        <v>3.7</v>
      </c>
      <c r="H15" s="27"/>
      <c r="I15" s="27"/>
      <c r="J15" s="29">
        <f>IF($F$2=3,SUM(E15:G15)/$F$2,((SUM(E15:I15)-MAX(E15:I15)-MIN(E15:I15))/($F$2-2)))</f>
        <v>3.4333333333333336</v>
      </c>
      <c r="K15" s="12">
        <f>J15+J16-N15</f>
        <v>6.700000000000001</v>
      </c>
      <c r="L15" s="23"/>
      <c r="M15" s="24">
        <f>RANK(L15,$L$9:$L$65,0)</f>
        <v>7</v>
      </c>
      <c r="N15" s="30"/>
    </row>
    <row r="16" spans="1:14" ht="12.75">
      <c r="A16" s="17"/>
      <c r="B16" s="18" t="s">
        <v>27</v>
      </c>
      <c r="C16" s="18" t="s">
        <v>15</v>
      </c>
      <c r="D16" s="26" t="s">
        <v>68</v>
      </c>
      <c r="E16" s="31">
        <v>3.2</v>
      </c>
      <c r="F16" s="31">
        <v>3.1</v>
      </c>
      <c r="G16" s="31">
        <v>3.5</v>
      </c>
      <c r="H16" s="31"/>
      <c r="I16" s="31"/>
      <c r="J16" s="28">
        <f>IF($F$2=3,SUM(E16:G16)/$F$2,((SUM(E16:I16)-MAX(E16:I16)-MIN(E16:I16))/($F$2-2)))</f>
        <v>3.266666666666667</v>
      </c>
      <c r="K16" s="12"/>
      <c r="L16" s="12"/>
      <c r="M16" s="24">
        <f>RANK(L16,$L$9:$L$65,0)</f>
        <v>7</v>
      </c>
      <c r="N16" s="30"/>
    </row>
    <row r="17" spans="1:14" ht="12.75" customHeight="1">
      <c r="A17" s="17">
        <v>3</v>
      </c>
      <c r="B17" s="18" t="s">
        <v>112</v>
      </c>
      <c r="C17" s="18" t="s">
        <v>13</v>
      </c>
      <c r="D17" s="19" t="s">
        <v>66</v>
      </c>
      <c r="E17" s="20">
        <v>3.3</v>
      </c>
      <c r="F17" s="20">
        <v>3.5</v>
      </c>
      <c r="G17" s="20">
        <v>3.8</v>
      </c>
      <c r="H17" s="20"/>
      <c r="I17" s="20"/>
      <c r="J17" s="21">
        <f>IF($F$2=3,SUM(E17:G17)/$F$2,(IF(ISERROR(MIN(E20:I20)),0,((SUM(E17:I17)-MAX(E17:I17)-MIN(E17:I17))/($F$2-2)))))</f>
        <v>3.533333333333333</v>
      </c>
      <c r="K17" s="22">
        <f>(J17+J18)-N17</f>
        <v>7</v>
      </c>
      <c r="L17" s="23">
        <f>K17+K19</f>
        <v>14.2</v>
      </c>
      <c r="M17" s="24">
        <f>RANK(L17,$L$9:$L$65,0)</f>
        <v>3</v>
      </c>
      <c r="N17" s="25"/>
    </row>
    <row r="18" spans="1:14" ht="12.75">
      <c r="A18" s="17"/>
      <c r="B18" s="18" t="s">
        <v>82</v>
      </c>
      <c r="C18" s="18" t="s">
        <v>17</v>
      </c>
      <c r="D18" s="26" t="s">
        <v>68</v>
      </c>
      <c r="E18" s="27">
        <v>3.4</v>
      </c>
      <c r="F18" s="27">
        <v>3.4</v>
      </c>
      <c r="G18" s="27">
        <v>3.6</v>
      </c>
      <c r="H18" s="27"/>
      <c r="I18" s="27"/>
      <c r="J18" s="28">
        <f>IF($F$2=3,SUM(E18:G18)/$F$2,((SUM(E18:I18)-MAX(E18:I18)-MIN(E18:I18))/($F$2-2)))</f>
        <v>3.466666666666667</v>
      </c>
      <c r="K18" s="22"/>
      <c r="L18" s="22"/>
      <c r="M18" s="24">
        <f>RANK(L18,$L$9:$L$65,0)</f>
        <v>7</v>
      </c>
      <c r="N18" s="25"/>
    </row>
    <row r="19" spans="1:14" ht="12.75">
      <c r="A19" s="17"/>
      <c r="B19" s="18" t="s">
        <v>27</v>
      </c>
      <c r="C19" s="18" t="s">
        <v>15</v>
      </c>
      <c r="D19" t="s">
        <v>66</v>
      </c>
      <c r="E19" s="27">
        <v>3.4</v>
      </c>
      <c r="F19" s="27">
        <v>3.7</v>
      </c>
      <c r="G19" s="27">
        <v>3.7</v>
      </c>
      <c r="H19" s="27"/>
      <c r="I19" s="27"/>
      <c r="J19" s="29">
        <f>IF($F$2=3,SUM(E19:G19)/$F$2,((SUM(E19:I19)-MAX(E19:I19)-MIN(E19:I19))/($F$2-2)))</f>
        <v>3.6</v>
      </c>
      <c r="K19" s="12">
        <f>J19+J20-N19</f>
        <v>7.2</v>
      </c>
      <c r="L19" s="23"/>
      <c r="M19" s="24">
        <f>RANK(L19,$L$9:$L$65,0)</f>
        <v>7</v>
      </c>
      <c r="N19" s="30"/>
    </row>
    <row r="20" spans="1:14" ht="12.75">
      <c r="A20" s="17"/>
      <c r="B20" s="18" t="s">
        <v>113</v>
      </c>
      <c r="C20" s="18" t="s">
        <v>35</v>
      </c>
      <c r="D20" s="26" t="s">
        <v>68</v>
      </c>
      <c r="E20" s="31">
        <v>3.6</v>
      </c>
      <c r="F20" s="31">
        <v>3.7</v>
      </c>
      <c r="G20" s="31">
        <v>3.5</v>
      </c>
      <c r="H20" s="31"/>
      <c r="I20" s="31"/>
      <c r="J20" s="28">
        <f>IF($F$2=3,SUM(E20:G20)/$F$2,((SUM(E20:I20)-MAX(E20:I20)-MIN(E20:I20))/($F$2-2)))</f>
        <v>3.6</v>
      </c>
      <c r="K20" s="12"/>
      <c r="L20" s="12"/>
      <c r="M20" s="24">
        <f>RANK(L20,$L$9:$L$65,0)</f>
        <v>7</v>
      </c>
      <c r="N20" s="30"/>
    </row>
    <row r="21" spans="1:14" ht="12.75" customHeight="1">
      <c r="A21" s="17">
        <v>4</v>
      </c>
      <c r="B21" s="18" t="s">
        <v>82</v>
      </c>
      <c r="C21" s="18" t="s">
        <v>17</v>
      </c>
      <c r="D21" s="19" t="s">
        <v>66</v>
      </c>
      <c r="E21" s="20">
        <v>3.3</v>
      </c>
      <c r="F21" s="20">
        <v>3.8</v>
      </c>
      <c r="G21" s="20">
        <v>3.8</v>
      </c>
      <c r="H21" s="20"/>
      <c r="I21" s="20"/>
      <c r="J21" s="21">
        <f>IF($F$2=3,SUM(E21:G21)/$F$2,(IF(ISERROR(MIN(E24:I24)),0,((SUM(E21:I21)-MAX(E21:I21)-MIN(E21:I21))/($F$2-2)))))</f>
        <v>3.633333333333333</v>
      </c>
      <c r="K21" s="22">
        <f>(J21+J22)-N21</f>
        <v>7.333333333333334</v>
      </c>
      <c r="L21" s="23">
        <f>K21+K23</f>
        <v>14.533333333333333</v>
      </c>
      <c r="M21" s="24">
        <f>RANK(L21,$L$9:$L$65,0)</f>
        <v>2</v>
      </c>
      <c r="N21" s="25"/>
    </row>
    <row r="22" spans="1:14" ht="12.75">
      <c r="A22" s="17"/>
      <c r="B22" s="18" t="s">
        <v>27</v>
      </c>
      <c r="C22" s="18" t="s">
        <v>15</v>
      </c>
      <c r="D22" s="26" t="s">
        <v>68</v>
      </c>
      <c r="E22" s="27">
        <v>3.7</v>
      </c>
      <c r="F22" s="27">
        <v>3.7</v>
      </c>
      <c r="G22" s="27">
        <v>3.7</v>
      </c>
      <c r="H22" s="27"/>
      <c r="I22" s="27"/>
      <c r="J22" s="28">
        <f>IF($F$2=3,SUM(E22:G22)/$F$2,((SUM(E22:I22)-MAX(E22:I22)-MIN(E22:I22))/($F$2-2)))</f>
        <v>3.7000000000000006</v>
      </c>
      <c r="K22" s="22"/>
      <c r="L22" s="22"/>
      <c r="M22" s="24">
        <f>RANK(L22,$L$9:$L$65,0)</f>
        <v>7</v>
      </c>
      <c r="N22" s="25"/>
    </row>
    <row r="23" spans="1:14" ht="12.75">
      <c r="A23" s="17"/>
      <c r="B23" s="18" t="s">
        <v>113</v>
      </c>
      <c r="C23" s="18" t="s">
        <v>35</v>
      </c>
      <c r="D23" t="s">
        <v>66</v>
      </c>
      <c r="E23" s="27">
        <v>3.2</v>
      </c>
      <c r="F23" s="27">
        <v>3.7</v>
      </c>
      <c r="G23" s="27">
        <v>3.8</v>
      </c>
      <c r="H23" s="27"/>
      <c r="I23" s="27"/>
      <c r="J23" s="29">
        <f>IF($F$2=3,SUM(E23:G23)/$F$2,((SUM(E23:I23)-MAX(E23:I23)-MIN(E23:I23))/($F$2-2)))</f>
        <v>3.5666666666666664</v>
      </c>
      <c r="K23" s="12">
        <f>J23+J24-N23</f>
        <v>7.199999999999999</v>
      </c>
      <c r="L23" s="23"/>
      <c r="M23" s="24">
        <f>RANK(L23,$L$9:$L$65,0)</f>
        <v>7</v>
      </c>
      <c r="N23" s="30"/>
    </row>
    <row r="24" spans="1:14" ht="12.75">
      <c r="A24" s="17"/>
      <c r="B24" s="18" t="s">
        <v>82</v>
      </c>
      <c r="C24" s="18" t="s">
        <v>17</v>
      </c>
      <c r="D24" s="26" t="s">
        <v>68</v>
      </c>
      <c r="E24" s="31">
        <v>3.7</v>
      </c>
      <c r="F24" s="31">
        <v>3.6</v>
      </c>
      <c r="G24" s="31">
        <v>3.6</v>
      </c>
      <c r="H24" s="31"/>
      <c r="I24" s="31"/>
      <c r="J24" s="28">
        <f>IF($F$2=3,SUM(E24:G24)/$F$2,((SUM(E24:I24)-MAX(E24:I24)-MIN(E24:I24))/($F$2-2)))</f>
        <v>3.6333333333333333</v>
      </c>
      <c r="K24" s="12"/>
      <c r="L24" s="12"/>
      <c r="M24" s="24">
        <f>RANK(L24,$L$9:$L$65,0)</f>
        <v>7</v>
      </c>
      <c r="N24" s="30"/>
    </row>
    <row r="25" spans="1:14" ht="12.75" customHeight="1">
      <c r="A25" s="17">
        <v>5</v>
      </c>
      <c r="B25" s="18" t="s">
        <v>27</v>
      </c>
      <c r="C25" s="18" t="s">
        <v>15</v>
      </c>
      <c r="D25" s="19" t="s">
        <v>66</v>
      </c>
      <c r="E25" s="20">
        <v>3.4</v>
      </c>
      <c r="F25" s="20">
        <v>3.6</v>
      </c>
      <c r="G25" s="20">
        <v>3.7</v>
      </c>
      <c r="H25" s="20"/>
      <c r="I25" s="20"/>
      <c r="J25" s="21">
        <f>IF($F$2=3,SUM(E25:G25)/$F$2,(IF(ISERROR(MIN(E28:I28)),0,((SUM(E25:I25)-MAX(E25:I25)-MIN(E25:I25))/($F$2-2)))))</f>
        <v>3.566666666666667</v>
      </c>
      <c r="K25" s="22">
        <f>(J25+J26)-N25</f>
        <v>6.933333333333334</v>
      </c>
      <c r="L25" s="23">
        <f>K25+K27</f>
        <v>13.8</v>
      </c>
      <c r="M25" s="24">
        <f>RANK(L25,$L$9:$L$65,0)</f>
        <v>6</v>
      </c>
      <c r="N25" s="25"/>
    </row>
    <row r="26" spans="1:14" ht="12.75">
      <c r="A26" s="17"/>
      <c r="B26" s="18" t="s">
        <v>113</v>
      </c>
      <c r="C26" s="18" t="s">
        <v>35</v>
      </c>
      <c r="D26" s="26" t="s">
        <v>68</v>
      </c>
      <c r="E26" s="27">
        <v>3.1</v>
      </c>
      <c r="F26" s="27">
        <v>3.4</v>
      </c>
      <c r="G26" s="27">
        <v>3.6</v>
      </c>
      <c r="H26" s="27"/>
      <c r="I26" s="27"/>
      <c r="J26" s="28">
        <f>IF($F$2=3,SUM(E26:G26)/$F$2,((SUM(E26:I26)-MAX(E26:I26)-MIN(E26:I26))/($F$2-2)))</f>
        <v>3.3666666666666667</v>
      </c>
      <c r="K26" s="22"/>
      <c r="L26" s="22"/>
      <c r="M26" s="24">
        <f>RANK(L26,$L$9:$L$65,0)</f>
        <v>7</v>
      </c>
      <c r="N26" s="25"/>
    </row>
    <row r="27" spans="1:14" ht="12.75">
      <c r="A27" s="17"/>
      <c r="B27" s="18" t="s">
        <v>82</v>
      </c>
      <c r="C27" s="18" t="s">
        <v>17</v>
      </c>
      <c r="D27" t="s">
        <v>66</v>
      </c>
      <c r="E27" s="27">
        <v>3.5</v>
      </c>
      <c r="F27" s="27">
        <v>3.4</v>
      </c>
      <c r="G27" s="27">
        <v>3.7</v>
      </c>
      <c r="H27" s="27"/>
      <c r="I27" s="27"/>
      <c r="J27" s="29">
        <f>IF($F$2=3,SUM(E27:G27)/$F$2,((SUM(E27:I27)-MAX(E27:I27)-MIN(E27:I27))/($F$2-2)))</f>
        <v>3.533333333333333</v>
      </c>
      <c r="K27" s="12">
        <f>J27+J28-N27</f>
        <v>6.866666666666667</v>
      </c>
      <c r="L27" s="23"/>
      <c r="M27" s="24">
        <f>RANK(L27,$L$9:$L$65,0)</f>
        <v>7</v>
      </c>
      <c r="N27" s="30"/>
    </row>
    <row r="28" spans="1:14" ht="12.75">
      <c r="A28" s="17"/>
      <c r="B28" s="18" t="s">
        <v>27</v>
      </c>
      <c r="C28" s="18" t="s">
        <v>15</v>
      </c>
      <c r="D28" s="26" t="s">
        <v>68</v>
      </c>
      <c r="E28" s="31">
        <v>3.3</v>
      </c>
      <c r="F28" s="31">
        <v>3.2</v>
      </c>
      <c r="G28" s="31">
        <v>3.5</v>
      </c>
      <c r="H28" s="31"/>
      <c r="I28" s="31"/>
      <c r="J28" s="28">
        <f>IF($F$2=3,SUM(E28:G28)/$F$2,((SUM(E28:I28)-MAX(E28:I28)-MIN(E28:I28))/($F$2-2)))</f>
        <v>3.3333333333333335</v>
      </c>
      <c r="K28" s="12"/>
      <c r="L28" s="12"/>
      <c r="M28" s="24">
        <f>RANK(L28,$L$9:$L$65,0)</f>
        <v>7</v>
      </c>
      <c r="N28" s="30"/>
    </row>
    <row r="29" spans="1:14" ht="12.75" customHeight="1">
      <c r="A29" s="17">
        <v>6</v>
      </c>
      <c r="B29" s="18" t="s">
        <v>113</v>
      </c>
      <c r="C29" s="18" t="s">
        <v>35</v>
      </c>
      <c r="D29" s="19" t="s">
        <v>66</v>
      </c>
      <c r="E29" s="20">
        <v>3.9</v>
      </c>
      <c r="F29" s="20">
        <v>4.1</v>
      </c>
      <c r="G29" s="20">
        <v>4</v>
      </c>
      <c r="H29" s="20"/>
      <c r="I29" s="20"/>
      <c r="J29" s="21">
        <f>IF($F$2=3,SUM(E29:G29)/$F$2,(IF(ISERROR(MIN(E32:I32)),0,((SUM(E29:I29)-MAX(E29:I29)-MIN(E29:I29))/($F$2-2)))))</f>
        <v>4</v>
      </c>
      <c r="K29" s="22">
        <f>(J29+J30)-N29</f>
        <v>7.9</v>
      </c>
      <c r="L29" s="23">
        <f>K29+K31</f>
        <v>15.733333333333334</v>
      </c>
      <c r="M29" s="24">
        <f>RANK(L29,$L$9:$L$65,0)</f>
        <v>1</v>
      </c>
      <c r="N29" s="25"/>
    </row>
    <row r="30" spans="1:14" ht="12.75">
      <c r="A30" s="17"/>
      <c r="B30" s="18" t="s">
        <v>82</v>
      </c>
      <c r="C30" s="18" t="s">
        <v>17</v>
      </c>
      <c r="D30" s="26" t="s">
        <v>68</v>
      </c>
      <c r="E30" s="27">
        <v>3.9</v>
      </c>
      <c r="F30" s="27">
        <v>3.9</v>
      </c>
      <c r="G30" s="27">
        <v>3.9</v>
      </c>
      <c r="H30" s="27"/>
      <c r="I30" s="27"/>
      <c r="J30" s="28">
        <f>IF($F$2=3,SUM(E30:G30)/$F$2,((SUM(E30:I30)-MAX(E30:I30)-MIN(E30:I30))/($F$2-2)))</f>
        <v>3.9</v>
      </c>
      <c r="K30" s="22"/>
      <c r="L30" s="22"/>
      <c r="M30" s="24">
        <f>RANK(L30,$L$9:$L$65,0)</f>
        <v>7</v>
      </c>
      <c r="N30" s="25"/>
    </row>
    <row r="31" spans="1:14" ht="12.75">
      <c r="A31" s="17"/>
      <c r="B31" s="18" t="s">
        <v>27</v>
      </c>
      <c r="C31" s="18" t="s">
        <v>15</v>
      </c>
      <c r="D31" t="s">
        <v>66</v>
      </c>
      <c r="E31" s="27">
        <v>3.9</v>
      </c>
      <c r="F31" s="27">
        <v>3.9</v>
      </c>
      <c r="G31" s="27">
        <v>4</v>
      </c>
      <c r="H31" s="27"/>
      <c r="I31" s="27"/>
      <c r="J31" s="29">
        <f>IF($F$2=3,SUM(E31:G31)/$F$2,((SUM(E31:I31)-MAX(E31:I31)-MIN(E31:I31))/($F$2-2)))</f>
        <v>3.9333333333333336</v>
      </c>
      <c r="K31" s="12">
        <f>J31+J32-N31</f>
        <v>7.833333333333334</v>
      </c>
      <c r="L31" s="23"/>
      <c r="M31" s="24">
        <f>RANK(L31,$L$9:$L$65,0)</f>
        <v>7</v>
      </c>
      <c r="N31" s="30"/>
    </row>
    <row r="32" spans="1:14" ht="12.75">
      <c r="A32" s="17"/>
      <c r="B32" s="18" t="s">
        <v>113</v>
      </c>
      <c r="C32" s="18" t="s">
        <v>35</v>
      </c>
      <c r="D32" s="26" t="s">
        <v>68</v>
      </c>
      <c r="E32" s="31">
        <v>3.9</v>
      </c>
      <c r="F32" s="31">
        <v>3.8</v>
      </c>
      <c r="G32" s="31">
        <v>4</v>
      </c>
      <c r="H32" s="31"/>
      <c r="I32" s="31"/>
      <c r="J32" s="28">
        <f>IF($F$2=3,SUM(E32:G32)/$F$2,((SUM(E32:I32)-MAX(E32:I32)-MIN(E32:I32))/($F$2-2)))</f>
        <v>3.9</v>
      </c>
      <c r="K32" s="12"/>
      <c r="L32" s="12"/>
      <c r="M32" s="24">
        <f>RANK(L32,$L$9:$L$65,0)</f>
        <v>7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7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7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7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7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7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7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7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7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7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7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7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7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7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7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7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7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7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7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7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7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7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7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7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7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7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7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7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7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7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7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7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7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7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7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7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7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.7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114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23</v>
      </c>
      <c r="C9" s="18" t="s">
        <v>17</v>
      </c>
      <c r="D9" s="19" t="s">
        <v>66</v>
      </c>
      <c r="E9" s="20">
        <v>3.8</v>
      </c>
      <c r="F9" s="20">
        <v>3.8</v>
      </c>
      <c r="G9" s="20">
        <v>3.6</v>
      </c>
      <c r="H9" s="20"/>
      <c r="I9" s="20"/>
      <c r="J9" s="21">
        <f>IF($F$2=3,SUM(E9:G9)/$F$2,(IF(ISERROR(MIN(E12:I12)),0,((SUM(E9:I9)-MAX(E9:I9)-MIN(E9:I9))/($F$2-2)))))</f>
        <v>3.733333333333333</v>
      </c>
      <c r="K9" s="22">
        <f>(J9+J10)-N9</f>
        <v>7.466666666666666</v>
      </c>
      <c r="L9" s="23">
        <f>K9+K11</f>
        <v>14.866666666666667</v>
      </c>
      <c r="M9" s="24">
        <f>RANK(L9,$L$9:$L$65,0)</f>
        <v>2</v>
      </c>
      <c r="N9" s="25"/>
    </row>
    <row r="10" spans="1:14" ht="12.75">
      <c r="A10" s="17"/>
      <c r="B10" s="18" t="s">
        <v>28</v>
      </c>
      <c r="C10" s="18" t="s">
        <v>17</v>
      </c>
      <c r="D10" s="26" t="s">
        <v>68</v>
      </c>
      <c r="E10" s="27">
        <v>3.7</v>
      </c>
      <c r="F10" s="27">
        <v>4</v>
      </c>
      <c r="G10" s="27">
        <v>3.5</v>
      </c>
      <c r="H10" s="27"/>
      <c r="I10" s="27"/>
      <c r="J10" s="28">
        <f>IF($F$2=3,SUM(E10:G10)/$F$2,((SUM(E10:I10)-MAX(E10:I10)-MIN(E10:I10))/($F$2-2)))</f>
        <v>3.733333333333333</v>
      </c>
      <c r="K10" s="22"/>
      <c r="L10" s="22"/>
      <c r="M10" s="24">
        <f>RANK(L10,$L$9:$L$65,0)</f>
        <v>3</v>
      </c>
      <c r="N10" s="25"/>
    </row>
    <row r="11" spans="1:14" ht="12.75">
      <c r="A11" s="17"/>
      <c r="B11" s="18" t="s">
        <v>23</v>
      </c>
      <c r="C11" s="18" t="s">
        <v>17</v>
      </c>
      <c r="D11" t="s">
        <v>66</v>
      </c>
      <c r="E11" s="27">
        <v>3.9</v>
      </c>
      <c r="F11" s="27">
        <v>3.9</v>
      </c>
      <c r="G11" s="27">
        <v>3.6</v>
      </c>
      <c r="H11" s="27"/>
      <c r="I11" s="27"/>
      <c r="J11" s="29">
        <f>IF($F$2=3,SUM(E11:G11)/$F$2,((SUM(E11:I11)-MAX(E11:I11)-MIN(E11:I11))/($F$2-2)))</f>
        <v>3.8000000000000003</v>
      </c>
      <c r="K11" s="12">
        <f>J11+J12-N11</f>
        <v>7.4</v>
      </c>
      <c r="L11" s="23"/>
      <c r="M11" s="24">
        <f>RANK(L11,$L$9:$L$65,0)</f>
        <v>3</v>
      </c>
      <c r="N11" s="30"/>
    </row>
    <row r="12" spans="1:14" ht="12.75">
      <c r="A12" s="17"/>
      <c r="B12" s="18" t="s">
        <v>28</v>
      </c>
      <c r="C12" s="18" t="s">
        <v>17</v>
      </c>
      <c r="D12" s="26" t="s">
        <v>68</v>
      </c>
      <c r="E12" s="31">
        <v>3.5</v>
      </c>
      <c r="F12" s="31">
        <v>3.7</v>
      </c>
      <c r="G12" s="31">
        <v>3.6</v>
      </c>
      <c r="H12" s="31"/>
      <c r="I12" s="31"/>
      <c r="J12" s="28">
        <f>IF($F$2=3,SUM(E12:G12)/$F$2,((SUM(E12:I12)-MAX(E12:I12)-MIN(E12:I12))/($F$2-2)))</f>
        <v>3.6</v>
      </c>
      <c r="K12" s="12"/>
      <c r="L12" s="12"/>
      <c r="M12" s="24">
        <f>RANK(L12,$L$9:$L$65,0)</f>
        <v>3</v>
      </c>
      <c r="N12" s="30"/>
    </row>
    <row r="13" spans="1:14" ht="12.75" customHeight="1">
      <c r="A13" s="17">
        <v>2</v>
      </c>
      <c r="B13" s="18" t="s">
        <v>28</v>
      </c>
      <c r="C13" s="18" t="s">
        <v>17</v>
      </c>
      <c r="D13" s="19" t="s">
        <v>66</v>
      </c>
      <c r="E13" s="20">
        <v>3.9</v>
      </c>
      <c r="F13" s="20">
        <v>4</v>
      </c>
      <c r="G13" s="20">
        <v>3.6</v>
      </c>
      <c r="H13" s="20"/>
      <c r="I13" s="20"/>
      <c r="J13" s="21">
        <f>IF($F$2=3,SUM(E13:G13)/$F$2,(IF(ISERROR(MIN(E16:I16)),0,((SUM(E13:I13)-MAX(E13:I13)-MIN(E13:I13))/($F$2-2)))))</f>
        <v>3.8333333333333335</v>
      </c>
      <c r="K13" s="22">
        <f>(J13+J14)-N13</f>
        <v>7.566666666666666</v>
      </c>
      <c r="L13" s="23">
        <f>K13+K15</f>
        <v>15.1</v>
      </c>
      <c r="M13" s="24">
        <f>RANK(L13,$L$9:$L$65,0)</f>
        <v>1</v>
      </c>
      <c r="N13" s="25"/>
    </row>
    <row r="14" spans="1:14" ht="12.75">
      <c r="A14" s="17"/>
      <c r="B14" s="18" t="s">
        <v>28</v>
      </c>
      <c r="C14" s="18" t="s">
        <v>17</v>
      </c>
      <c r="D14" s="26" t="s">
        <v>68</v>
      </c>
      <c r="E14" s="27">
        <v>3.6</v>
      </c>
      <c r="F14" s="27">
        <v>3.9</v>
      </c>
      <c r="G14" s="27">
        <v>3.7</v>
      </c>
      <c r="H14" s="27"/>
      <c r="I14" s="27"/>
      <c r="J14" s="28">
        <f>IF($F$2=3,SUM(E14:G14)/$F$2,((SUM(E14:I14)-MAX(E14:I14)-MIN(E14:I14))/($F$2-2)))</f>
        <v>3.733333333333333</v>
      </c>
      <c r="K14" s="22"/>
      <c r="L14" s="22"/>
      <c r="M14" s="24">
        <f>RANK(L14,$L$9:$L$65,0)</f>
        <v>3</v>
      </c>
      <c r="N14" s="25"/>
    </row>
    <row r="15" spans="1:14" ht="12.75">
      <c r="A15" s="17"/>
      <c r="B15" s="18" t="s">
        <v>23</v>
      </c>
      <c r="C15" s="18" t="s">
        <v>17</v>
      </c>
      <c r="D15" t="s">
        <v>66</v>
      </c>
      <c r="E15" s="27">
        <v>3.9</v>
      </c>
      <c r="F15" s="27">
        <v>3.8</v>
      </c>
      <c r="G15" s="27">
        <v>3.7</v>
      </c>
      <c r="H15" s="27"/>
      <c r="I15" s="27"/>
      <c r="J15" s="29">
        <f>IF($F$2=3,SUM(E15:G15)/$F$2,((SUM(E15:I15)-MAX(E15:I15)-MIN(E15:I15))/($F$2-2)))</f>
        <v>3.8000000000000003</v>
      </c>
      <c r="K15" s="12">
        <f>J15+J16-N15</f>
        <v>7.533333333333333</v>
      </c>
      <c r="L15" s="23"/>
      <c r="M15" s="24">
        <f>RANK(L15,$L$9:$L$65,0)</f>
        <v>3</v>
      </c>
      <c r="N15" s="30"/>
    </row>
    <row r="16" spans="1:14" ht="12.75">
      <c r="A16" s="17"/>
      <c r="B16" s="18" t="s">
        <v>28</v>
      </c>
      <c r="C16" s="18" t="s">
        <v>17</v>
      </c>
      <c r="D16" s="26" t="s">
        <v>68</v>
      </c>
      <c r="E16" s="31">
        <v>3.7</v>
      </c>
      <c r="F16" s="31">
        <v>3.9</v>
      </c>
      <c r="G16" s="31">
        <v>3.6</v>
      </c>
      <c r="H16" s="31"/>
      <c r="I16" s="31"/>
      <c r="J16" s="28">
        <f>IF($F$2=3,SUM(E16:G16)/$F$2,((SUM(E16:I16)-MAX(E16:I16)-MIN(E16:I16))/($F$2-2)))</f>
        <v>3.733333333333333</v>
      </c>
      <c r="K16" s="12"/>
      <c r="L16" s="12"/>
      <c r="M16" s="24">
        <f>RANK(L16,$L$9:$L$65,0)</f>
        <v>3</v>
      </c>
      <c r="N16" s="30"/>
    </row>
    <row r="17" spans="1:14" ht="12.75" customHeight="1">
      <c r="A17" s="17">
        <v>3</v>
      </c>
      <c r="B17" s="18"/>
      <c r="C17" s="18"/>
      <c r="D17" s="19" t="s">
        <v>66</v>
      </c>
      <c r="E17" s="20"/>
      <c r="F17" s="20"/>
      <c r="G17" s="20"/>
      <c r="H17" s="20"/>
      <c r="I17" s="20"/>
      <c r="J17" s="21">
        <f>IF($F$2=3,SUM(E17:G17)/$F$2,(IF(ISERROR(MIN(E20:I20)),0,((SUM(E17:I17)-MAX(E17:I17)-MIN(E17:I17))/($F$2-2)))))</f>
        <v>0</v>
      </c>
      <c r="K17" s="22">
        <f>(J17+J18)-N17</f>
        <v>0</v>
      </c>
      <c r="L17" s="23">
        <f>K17+K19</f>
        <v>0</v>
      </c>
      <c r="M17" s="24">
        <f>RANK(L17,$L$9:$L$65,0)</f>
        <v>3</v>
      </c>
      <c r="N17" s="25"/>
    </row>
    <row r="18" spans="1:14" ht="12.75">
      <c r="A18" s="17"/>
      <c r="B18" s="18"/>
      <c r="C18" s="18"/>
      <c r="D18" s="26" t="s">
        <v>68</v>
      </c>
      <c r="E18" s="27"/>
      <c r="F18" s="27"/>
      <c r="G18" s="27"/>
      <c r="H18" s="27"/>
      <c r="I18" s="27"/>
      <c r="J18" s="28">
        <f>IF($F$2=3,SUM(E18:G18)/$F$2,((SUM(E18:I18)-MAX(E18:I18)-MIN(E18:I18))/($F$2-2)))</f>
        <v>0</v>
      </c>
      <c r="K18" s="22"/>
      <c r="L18" s="22"/>
      <c r="M18" s="24">
        <f>RANK(L18,$L$9:$L$65,0)</f>
        <v>3</v>
      </c>
      <c r="N18" s="25"/>
    </row>
    <row r="19" spans="1:14" ht="12.75">
      <c r="A19" s="17"/>
      <c r="B19" s="18"/>
      <c r="C19" s="18"/>
      <c r="D19" t="s">
        <v>66</v>
      </c>
      <c r="E19" s="27"/>
      <c r="F19" s="27"/>
      <c r="G19" s="27"/>
      <c r="H19" s="27"/>
      <c r="I19" s="27"/>
      <c r="J19" s="29">
        <f>IF($F$2=3,SUM(E19:G19)/$F$2,((SUM(E19:I19)-MAX(E19:I19)-MIN(E19:I19))/($F$2-2)))</f>
        <v>0</v>
      </c>
      <c r="K19" s="12">
        <f>J19+J20-N19</f>
        <v>0</v>
      </c>
      <c r="L19" s="23"/>
      <c r="M19" s="24">
        <f>RANK(L19,$L$9:$L$65,0)</f>
        <v>3</v>
      </c>
      <c r="N19" s="30"/>
    </row>
    <row r="20" spans="1:14" ht="12.75">
      <c r="A20" s="17"/>
      <c r="B20" s="18"/>
      <c r="C20" s="18"/>
      <c r="D20" s="26" t="s">
        <v>68</v>
      </c>
      <c r="E20" s="31"/>
      <c r="F20" s="31"/>
      <c r="G20" s="31"/>
      <c r="H20" s="31"/>
      <c r="I20" s="31"/>
      <c r="J20" s="28">
        <f>IF($F$2=3,SUM(E20:G20)/$F$2,((SUM(E20:I20)-MAX(E20:I20)-MIN(E20:I20))/($F$2-2)))</f>
        <v>0</v>
      </c>
      <c r="K20" s="12"/>
      <c r="L20" s="12"/>
      <c r="M20" s="24">
        <f>RANK(L20,$L$9:$L$65,0)</f>
        <v>3</v>
      </c>
      <c r="N20" s="30"/>
    </row>
    <row r="21" spans="1:14" ht="12.75" customHeight="1">
      <c r="A21" s="17">
        <v>4</v>
      </c>
      <c r="B21" s="18"/>
      <c r="C21" s="18"/>
      <c r="D21" s="19" t="s">
        <v>66</v>
      </c>
      <c r="E21" s="20"/>
      <c r="F21" s="20"/>
      <c r="G21" s="20"/>
      <c r="H21" s="20"/>
      <c r="I21" s="20"/>
      <c r="J21" s="21">
        <f>IF($F$2=3,SUM(E21:G21)/$F$2,(IF(ISERROR(MIN(E24:I24)),0,((SUM(E21:I21)-MAX(E21:I21)-MIN(E21:I21))/($F$2-2)))))</f>
        <v>0</v>
      </c>
      <c r="K21" s="22">
        <f>(J21+J22)-N21</f>
        <v>0</v>
      </c>
      <c r="L21" s="23">
        <f>K21+K23</f>
        <v>0</v>
      </c>
      <c r="M21" s="24">
        <f>RANK(L21,$L$9:$L$65,0)</f>
        <v>3</v>
      </c>
      <c r="N21" s="25"/>
    </row>
    <row r="22" spans="1:14" ht="12.75">
      <c r="A22" s="17"/>
      <c r="B22" s="18"/>
      <c r="C22" s="18"/>
      <c r="D22" s="26" t="s">
        <v>68</v>
      </c>
      <c r="E22" s="27"/>
      <c r="F22" s="27"/>
      <c r="G22" s="27"/>
      <c r="H22" s="27"/>
      <c r="I22" s="27"/>
      <c r="J22" s="28">
        <f>IF($F$2=3,SUM(E22:G22)/$F$2,((SUM(E22:I22)-MAX(E22:I22)-MIN(E22:I22))/($F$2-2)))</f>
        <v>0</v>
      </c>
      <c r="K22" s="22"/>
      <c r="L22" s="22"/>
      <c r="M22" s="24">
        <f>RANK(L22,$L$9:$L$65,0)</f>
        <v>3</v>
      </c>
      <c r="N22" s="25"/>
    </row>
    <row r="23" spans="1:14" ht="12.75">
      <c r="A23" s="17"/>
      <c r="B23" s="18"/>
      <c r="C23" s="18"/>
      <c r="D23" t="s">
        <v>66</v>
      </c>
      <c r="E23" s="27"/>
      <c r="F23" s="27"/>
      <c r="G23" s="27"/>
      <c r="H23" s="27"/>
      <c r="I23" s="27"/>
      <c r="J23" s="29">
        <f>IF($F$2=3,SUM(E23:G23)/$F$2,((SUM(E23:I23)-MAX(E23:I23)-MIN(E23:I23))/($F$2-2)))</f>
        <v>0</v>
      </c>
      <c r="K23" s="12">
        <f>J23+J24-N23</f>
        <v>0</v>
      </c>
      <c r="L23" s="23"/>
      <c r="M23" s="24">
        <f>RANK(L23,$L$9:$L$65,0)</f>
        <v>3</v>
      </c>
      <c r="N23" s="30"/>
    </row>
    <row r="24" spans="1:14" ht="12.75">
      <c r="A24" s="17"/>
      <c r="B24" s="18"/>
      <c r="C24" s="18"/>
      <c r="D24" s="26" t="s">
        <v>68</v>
      </c>
      <c r="E24" s="31"/>
      <c r="F24" s="31"/>
      <c r="G24" s="31"/>
      <c r="H24" s="31"/>
      <c r="I24" s="31"/>
      <c r="J24" s="28">
        <f>IF($F$2=3,SUM(E24:G24)/$F$2,((SUM(E24:I24)-MAX(E24:I24)-MIN(E24:I24))/($F$2-2)))</f>
        <v>0</v>
      </c>
      <c r="K24" s="12"/>
      <c r="L24" s="12"/>
      <c r="M24" s="24">
        <f>RANK(L24,$L$9:$L$65,0)</f>
        <v>3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3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3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3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3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3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3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3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3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3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3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3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3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3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3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3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3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3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3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3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3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3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3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3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3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3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3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3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3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3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3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3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3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3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3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3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3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3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3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3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3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3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3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3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3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.7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115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116</v>
      </c>
      <c r="C9" s="18" t="s">
        <v>19</v>
      </c>
      <c r="D9" s="19" t="s">
        <v>66</v>
      </c>
      <c r="E9" s="20">
        <v>3.9</v>
      </c>
      <c r="F9" s="20">
        <v>4</v>
      </c>
      <c r="G9" s="20">
        <v>3.8</v>
      </c>
      <c r="H9" s="20"/>
      <c r="I9" s="20"/>
      <c r="J9" s="21">
        <f>IF($F$2=3,SUM(E9:G9)/$F$2,(IF(ISERROR(MIN(E12:I12)),0,((SUM(E9:I9)-MAX(E9:I9)-MIN(E9:I9))/($F$2-2)))))</f>
        <v>3.9</v>
      </c>
      <c r="K9" s="22">
        <f>(J9+J10)-N9</f>
        <v>7.566666666666666</v>
      </c>
      <c r="L9" s="23">
        <f>K9+K11</f>
        <v>15.166666666666666</v>
      </c>
      <c r="M9" s="24">
        <f>RANK(L9,$L$9:$L$65,0)</f>
        <v>2</v>
      </c>
      <c r="N9" s="25"/>
    </row>
    <row r="10" spans="1:14" ht="12.75">
      <c r="A10" s="17"/>
      <c r="B10" s="18" t="s">
        <v>117</v>
      </c>
      <c r="C10" s="18" t="s">
        <v>13</v>
      </c>
      <c r="D10" s="26" t="s">
        <v>68</v>
      </c>
      <c r="E10" s="27">
        <v>3.7</v>
      </c>
      <c r="F10" s="27">
        <v>3.6</v>
      </c>
      <c r="G10" s="27">
        <v>3.7</v>
      </c>
      <c r="H10" s="27"/>
      <c r="I10" s="27"/>
      <c r="J10" s="28">
        <f>IF($F$2=3,SUM(E10:G10)/$F$2,((SUM(E10:I10)-MAX(E10:I10)-MIN(E10:I10))/($F$2-2)))</f>
        <v>3.6666666666666665</v>
      </c>
      <c r="K10" s="22"/>
      <c r="L10" s="22"/>
      <c r="M10" s="24">
        <f>RANK(L10,$L$9:$L$65,0)</f>
        <v>3</v>
      </c>
      <c r="N10" s="25"/>
    </row>
    <row r="11" spans="1:14" ht="12.75">
      <c r="A11" s="17"/>
      <c r="B11" s="18" t="s">
        <v>116</v>
      </c>
      <c r="C11" s="18" t="s">
        <v>19</v>
      </c>
      <c r="D11" t="s">
        <v>66</v>
      </c>
      <c r="E11" s="27">
        <v>3.9</v>
      </c>
      <c r="F11" s="27">
        <v>3.9</v>
      </c>
      <c r="G11" s="27">
        <v>3.8</v>
      </c>
      <c r="H11" s="27"/>
      <c r="I11" s="27"/>
      <c r="J11" s="29">
        <f>IF($F$2=3,SUM(E11:G11)/$F$2,((SUM(E11:I11)-MAX(E11:I11)-MIN(E11:I11))/($F$2-2)))</f>
        <v>3.8666666666666667</v>
      </c>
      <c r="K11" s="12">
        <f>J11+J12-N11</f>
        <v>7.6</v>
      </c>
      <c r="L11" s="23"/>
      <c r="M11" s="24">
        <f>RANK(L11,$L$9:$L$65,0)</f>
        <v>3</v>
      </c>
      <c r="N11" s="30"/>
    </row>
    <row r="12" spans="1:14" ht="12.75">
      <c r="A12" s="17"/>
      <c r="B12" s="18" t="s">
        <v>117</v>
      </c>
      <c r="C12" s="18" t="s">
        <v>13</v>
      </c>
      <c r="D12" s="26" t="s">
        <v>68</v>
      </c>
      <c r="E12" s="31">
        <v>3.7</v>
      </c>
      <c r="F12" s="31">
        <v>3.7</v>
      </c>
      <c r="G12" s="31">
        <v>3.8</v>
      </c>
      <c r="H12" s="31"/>
      <c r="I12" s="31"/>
      <c r="J12" s="28">
        <f>IF($F$2=3,SUM(E12:G12)/$F$2,((SUM(E12:I12)-MAX(E12:I12)-MIN(E12:I12))/($F$2-2)))</f>
        <v>3.733333333333333</v>
      </c>
      <c r="K12" s="12"/>
      <c r="L12" s="12"/>
      <c r="M12" s="24">
        <f>RANK(L12,$L$9:$L$65,0)</f>
        <v>3</v>
      </c>
      <c r="N12" s="30"/>
    </row>
    <row r="13" spans="1:14" ht="12.75" customHeight="1">
      <c r="A13" s="17">
        <v>2</v>
      </c>
      <c r="B13" s="18" t="s">
        <v>117</v>
      </c>
      <c r="C13" s="18" t="s">
        <v>13</v>
      </c>
      <c r="D13" s="19" t="s">
        <v>66</v>
      </c>
      <c r="E13" s="20">
        <v>4.1</v>
      </c>
      <c r="F13" s="20">
        <v>4</v>
      </c>
      <c r="G13" s="20">
        <v>4</v>
      </c>
      <c r="H13" s="20"/>
      <c r="I13" s="20"/>
      <c r="J13" s="21">
        <f>IF($F$2=3,SUM(E13:G13)/$F$2,(IF(ISERROR(MIN(E16:I16)),0,((SUM(E13:I13)-MAX(E13:I13)-MIN(E13:I13))/($F$2-2)))))</f>
        <v>4.033333333333333</v>
      </c>
      <c r="K13" s="22">
        <f>(J13+J14)-N13</f>
        <v>7.933333333333334</v>
      </c>
      <c r="L13" s="23">
        <f>K13+K15</f>
        <v>15.833333333333334</v>
      </c>
      <c r="M13" s="24">
        <f>RANK(L13,$L$9:$L$65,0)</f>
        <v>1</v>
      </c>
      <c r="N13" s="25"/>
    </row>
    <row r="14" spans="1:14" ht="12.75">
      <c r="A14" s="17"/>
      <c r="B14" s="18" t="s">
        <v>117</v>
      </c>
      <c r="C14" s="18" t="s">
        <v>13</v>
      </c>
      <c r="D14" s="26" t="s">
        <v>68</v>
      </c>
      <c r="E14" s="27">
        <v>3.9</v>
      </c>
      <c r="F14" s="27">
        <v>4</v>
      </c>
      <c r="G14" s="27">
        <v>3.8</v>
      </c>
      <c r="H14" s="27"/>
      <c r="I14" s="27"/>
      <c r="J14" s="28">
        <f>IF($F$2=3,SUM(E14:G14)/$F$2,((SUM(E14:I14)-MAX(E14:I14)-MIN(E14:I14))/($F$2-2)))</f>
        <v>3.9</v>
      </c>
      <c r="K14" s="22"/>
      <c r="L14" s="22"/>
      <c r="M14" s="24">
        <f>RANK(L14,$L$9:$L$65,0)</f>
        <v>3</v>
      </c>
      <c r="N14" s="25"/>
    </row>
    <row r="15" spans="1:14" ht="12.75">
      <c r="A15" s="17"/>
      <c r="B15" s="18" t="s">
        <v>117</v>
      </c>
      <c r="C15" s="18" t="s">
        <v>13</v>
      </c>
      <c r="D15" t="s">
        <v>66</v>
      </c>
      <c r="E15" s="27">
        <v>4.1</v>
      </c>
      <c r="F15" s="27">
        <v>3.9</v>
      </c>
      <c r="G15" s="27">
        <v>4</v>
      </c>
      <c r="H15" s="27"/>
      <c r="I15" s="27"/>
      <c r="J15" s="29">
        <f>IF($F$2=3,SUM(E15:G15)/$F$2,((SUM(E15:I15)-MAX(E15:I15)-MIN(E15:I15))/($F$2-2)))</f>
        <v>4</v>
      </c>
      <c r="K15" s="12">
        <f>J15+J16-N15</f>
        <v>7.9</v>
      </c>
      <c r="L15" s="23"/>
      <c r="M15" s="24">
        <f>RANK(L15,$L$9:$L$65,0)</f>
        <v>3</v>
      </c>
      <c r="N15" s="30"/>
    </row>
    <row r="16" spans="1:14" ht="12.75">
      <c r="A16" s="17"/>
      <c r="B16" s="18" t="s">
        <v>117</v>
      </c>
      <c r="C16" s="18" t="s">
        <v>13</v>
      </c>
      <c r="D16" s="26" t="s">
        <v>68</v>
      </c>
      <c r="E16" s="31">
        <v>4</v>
      </c>
      <c r="F16" s="31">
        <v>3.9</v>
      </c>
      <c r="G16" s="31">
        <v>3.8</v>
      </c>
      <c r="H16" s="31"/>
      <c r="I16" s="31"/>
      <c r="J16" s="28">
        <f>IF($F$2=3,SUM(E16:G16)/$F$2,((SUM(E16:I16)-MAX(E16:I16)-MIN(E16:I16))/($F$2-2)))</f>
        <v>3.9</v>
      </c>
      <c r="K16" s="12"/>
      <c r="L16" s="12"/>
      <c r="M16" s="24">
        <f>RANK(L16,$L$9:$L$65,0)</f>
        <v>3</v>
      </c>
      <c r="N16" s="30"/>
    </row>
    <row r="17" spans="1:14" ht="12.75">
      <c r="A17" s="17">
        <v>3</v>
      </c>
      <c r="B17" s="18"/>
      <c r="C17" s="18"/>
      <c r="D17" s="19" t="s">
        <v>66</v>
      </c>
      <c r="E17" s="20"/>
      <c r="F17" s="20"/>
      <c r="G17" s="20"/>
      <c r="H17" s="20"/>
      <c r="I17" s="20"/>
      <c r="J17" s="21">
        <f>IF($F$2=3,SUM(E17:G17)/$F$2,(IF(ISERROR(MIN(E20:I20)),0,((SUM(E17:I17)-MAX(E17:I17)-MIN(E17:I17))/($F$2-2)))))</f>
        <v>0</v>
      </c>
      <c r="K17" s="22">
        <f>(J17+J18)-N17</f>
        <v>0</v>
      </c>
      <c r="L17" s="23">
        <f>K17+K19</f>
        <v>0</v>
      </c>
      <c r="M17" s="24">
        <f>RANK(L17,$L$9:$L$65,0)</f>
        <v>3</v>
      </c>
      <c r="N17" s="25"/>
    </row>
    <row r="18" spans="1:14" ht="12.75">
      <c r="A18" s="17"/>
      <c r="B18" s="18"/>
      <c r="C18" s="18"/>
      <c r="D18" s="26" t="s">
        <v>68</v>
      </c>
      <c r="E18" s="27"/>
      <c r="F18" s="27"/>
      <c r="G18" s="27"/>
      <c r="H18" s="27"/>
      <c r="I18" s="27"/>
      <c r="J18" s="28">
        <f>IF($F$2=3,SUM(E18:G18)/$F$2,((SUM(E18:I18)-MAX(E18:I18)-MIN(E18:I18))/($F$2-2)))</f>
        <v>0</v>
      </c>
      <c r="K18" s="22"/>
      <c r="L18" s="22"/>
      <c r="M18" s="24">
        <f>RANK(L18,$L$9:$L$65,0)</f>
        <v>3</v>
      </c>
      <c r="N18" s="25"/>
    </row>
    <row r="19" spans="1:14" ht="12.75">
      <c r="A19" s="17"/>
      <c r="B19" s="18"/>
      <c r="C19" s="18"/>
      <c r="D19" t="s">
        <v>66</v>
      </c>
      <c r="E19" s="27"/>
      <c r="F19" s="27"/>
      <c r="G19" s="27"/>
      <c r="H19" s="27"/>
      <c r="I19" s="27"/>
      <c r="J19" s="29">
        <f>IF($F$2=3,SUM(E19:G19)/$F$2,((SUM(E19:I19)-MAX(E19:I19)-MIN(E19:I19))/($F$2-2)))</f>
        <v>0</v>
      </c>
      <c r="K19" s="12">
        <f>J19+J20-N19</f>
        <v>0</v>
      </c>
      <c r="L19" s="23"/>
      <c r="M19" s="24">
        <f>RANK(L19,$L$9:$L$65,0)</f>
        <v>3</v>
      </c>
      <c r="N19" s="30"/>
    </row>
    <row r="20" spans="1:14" ht="12.75">
      <c r="A20" s="17"/>
      <c r="B20" s="18"/>
      <c r="C20" s="18"/>
      <c r="D20" s="26" t="s">
        <v>68</v>
      </c>
      <c r="E20" s="31"/>
      <c r="F20" s="31"/>
      <c r="G20" s="31"/>
      <c r="H20" s="31"/>
      <c r="I20" s="31"/>
      <c r="J20" s="28">
        <f>IF($F$2=3,SUM(E20:G20)/$F$2,((SUM(E20:I20)-MAX(E20:I20)-MIN(E20:I20))/($F$2-2)))</f>
        <v>0</v>
      </c>
      <c r="K20" s="12"/>
      <c r="L20" s="12"/>
      <c r="M20" s="24">
        <f>RANK(L20,$L$9:$L$65,0)</f>
        <v>3</v>
      </c>
      <c r="N20" s="30"/>
    </row>
    <row r="21" spans="1:14" ht="12.75">
      <c r="A21" s="17">
        <v>4</v>
      </c>
      <c r="B21" s="18"/>
      <c r="C21" s="18"/>
      <c r="D21" s="19" t="s">
        <v>66</v>
      </c>
      <c r="E21" s="20"/>
      <c r="F21" s="20"/>
      <c r="G21" s="20"/>
      <c r="H21" s="20"/>
      <c r="I21" s="20"/>
      <c r="J21" s="21">
        <f>IF($F$2=3,SUM(E21:G21)/$F$2,(IF(ISERROR(MIN(E24:I24)),0,((SUM(E21:I21)-MAX(E21:I21)-MIN(E21:I21))/($F$2-2)))))</f>
        <v>0</v>
      </c>
      <c r="K21" s="22">
        <f>(J21+J22)-N21</f>
        <v>0</v>
      </c>
      <c r="L21" s="23">
        <f>K21+K23</f>
        <v>0</v>
      </c>
      <c r="M21" s="24">
        <f>RANK(L21,$L$9:$L$65,0)</f>
        <v>3</v>
      </c>
      <c r="N21" s="25"/>
    </row>
    <row r="22" spans="1:14" ht="12.75">
      <c r="A22" s="17"/>
      <c r="B22" s="18"/>
      <c r="C22" s="18"/>
      <c r="D22" s="26" t="s">
        <v>68</v>
      </c>
      <c r="E22" s="27"/>
      <c r="F22" s="27"/>
      <c r="G22" s="27"/>
      <c r="H22" s="27"/>
      <c r="I22" s="27"/>
      <c r="J22" s="28">
        <f>IF($F$2=3,SUM(E22:G22)/$F$2,((SUM(E22:I22)-MAX(E22:I22)-MIN(E22:I22))/($F$2-2)))</f>
        <v>0</v>
      </c>
      <c r="K22" s="22"/>
      <c r="L22" s="22"/>
      <c r="M22" s="24">
        <f>RANK(L22,$L$9:$L$65,0)</f>
        <v>3</v>
      </c>
      <c r="N22" s="25"/>
    </row>
    <row r="23" spans="1:14" ht="12.75">
      <c r="A23" s="17"/>
      <c r="B23" s="18"/>
      <c r="C23" s="18"/>
      <c r="D23" t="s">
        <v>66</v>
      </c>
      <c r="E23" s="27"/>
      <c r="F23" s="27"/>
      <c r="G23" s="27"/>
      <c r="H23" s="27"/>
      <c r="I23" s="27"/>
      <c r="J23" s="29">
        <f>IF($F$2=3,SUM(E23:G23)/$F$2,((SUM(E23:I23)-MAX(E23:I23)-MIN(E23:I23))/($F$2-2)))</f>
        <v>0</v>
      </c>
      <c r="K23" s="12">
        <f>J23+J24-N23</f>
        <v>0</v>
      </c>
      <c r="L23" s="23"/>
      <c r="M23" s="24">
        <f>RANK(L23,$L$9:$L$65,0)</f>
        <v>3</v>
      </c>
      <c r="N23" s="30"/>
    </row>
    <row r="24" spans="1:14" ht="12.75">
      <c r="A24" s="17"/>
      <c r="B24" s="18"/>
      <c r="C24" s="18"/>
      <c r="D24" s="26" t="s">
        <v>68</v>
      </c>
      <c r="E24" s="31"/>
      <c r="F24" s="31"/>
      <c r="G24" s="31"/>
      <c r="H24" s="31"/>
      <c r="I24" s="31"/>
      <c r="J24" s="28">
        <f>IF($F$2=3,SUM(E24:G24)/$F$2,((SUM(E24:I24)-MAX(E24:I24)-MIN(E24:I24))/($F$2-2)))</f>
        <v>0</v>
      </c>
      <c r="K24" s="12"/>
      <c r="L24" s="12"/>
      <c r="M24" s="24">
        <f>RANK(L24,$L$9:$L$65,0)</f>
        <v>3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3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3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3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3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3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3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3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3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3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3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3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3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3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3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3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3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3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3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3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3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3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3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3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3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3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3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3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3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3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3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3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3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3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3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3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3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3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3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3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3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3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3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3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3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.75">
      <c r="A2" t="s">
        <v>1</v>
      </c>
      <c r="D2" s="14" t="s">
        <v>54</v>
      </c>
      <c r="E2" s="14"/>
      <c r="F2" s="15">
        <v>5</v>
      </c>
    </row>
    <row r="4" spans="1:4" ht="12.75">
      <c r="A4" s="2" t="s">
        <v>2</v>
      </c>
      <c r="B4" s="3" t="s">
        <v>118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119</v>
      </c>
      <c r="C9" s="18" t="s">
        <v>35</v>
      </c>
      <c r="D9" s="19" t="s">
        <v>66</v>
      </c>
      <c r="E9" s="20">
        <v>3.7</v>
      </c>
      <c r="F9" s="20">
        <v>3.9</v>
      </c>
      <c r="G9" s="20">
        <v>3.8</v>
      </c>
      <c r="H9" s="20">
        <v>3.9</v>
      </c>
      <c r="I9" s="20">
        <v>4</v>
      </c>
      <c r="J9" s="21">
        <f>IF($F$2=3,SUM(E9:G9)/$F$2,(IF(ISERROR(MIN(E12:I12)),0,((SUM(E9:I9)-MAX(E9:I9)-MIN(E9:I9))/($F$2-2)))))</f>
        <v>3.866666666666667</v>
      </c>
      <c r="K9" s="22">
        <f>(J9+J10)-N9</f>
        <v>7.666666666666666</v>
      </c>
      <c r="L9" s="23">
        <f>K9+K11</f>
        <v>15.366666666666665</v>
      </c>
      <c r="M9" s="24">
        <f>RANK(L9,$L$9:$L$65,0)</f>
        <v>2</v>
      </c>
      <c r="N9" s="25"/>
    </row>
    <row r="10" spans="1:14" ht="12.75">
      <c r="A10" s="17"/>
      <c r="B10" s="18" t="s">
        <v>120</v>
      </c>
      <c r="C10" s="18" t="s">
        <v>35</v>
      </c>
      <c r="D10" s="26" t="s">
        <v>68</v>
      </c>
      <c r="E10" s="27">
        <v>3.8</v>
      </c>
      <c r="F10" s="27">
        <v>3.8</v>
      </c>
      <c r="G10" s="27">
        <v>3.8</v>
      </c>
      <c r="H10" s="27">
        <v>3.8</v>
      </c>
      <c r="I10" s="27">
        <v>3.8</v>
      </c>
      <c r="J10" s="28">
        <f>IF($F$2=3,SUM(E10:G10)/$F$2,((SUM(E10:I10)-MAX(E10:I10)-MIN(E10:I10))/($F$2-2)))</f>
        <v>3.7999999999999994</v>
      </c>
      <c r="K10" s="22"/>
      <c r="L10" s="22"/>
      <c r="M10" s="24">
        <f>RANK(L10,$L$9:$L$65,0)</f>
        <v>4</v>
      </c>
      <c r="N10" s="25"/>
    </row>
    <row r="11" spans="1:14" ht="12.75">
      <c r="A11" s="17"/>
      <c r="B11" s="18" t="s">
        <v>121</v>
      </c>
      <c r="C11" s="18" t="s">
        <v>35</v>
      </c>
      <c r="D11" t="s">
        <v>66</v>
      </c>
      <c r="E11" s="27">
        <v>3.9</v>
      </c>
      <c r="F11" s="27">
        <v>3.6</v>
      </c>
      <c r="G11" s="27">
        <v>3.9</v>
      </c>
      <c r="H11" s="27">
        <v>4</v>
      </c>
      <c r="I11" s="27">
        <v>3.9</v>
      </c>
      <c r="J11" s="29">
        <f>IF($F$2=3,SUM(E11:G11)/$F$2,((SUM(E11:I11)-MAX(E11:I11)-MIN(E11:I11))/($F$2-2)))</f>
        <v>3.9000000000000004</v>
      </c>
      <c r="K11" s="12">
        <f>J11+J12-N11</f>
        <v>7.699999999999999</v>
      </c>
      <c r="L11" s="23"/>
      <c r="M11" s="24">
        <f>RANK(L11,$L$9:$L$65,0)</f>
        <v>4</v>
      </c>
      <c r="N11" s="30"/>
    </row>
    <row r="12" spans="1:14" ht="12.75">
      <c r="A12" s="17"/>
      <c r="B12" s="18" t="s">
        <v>119</v>
      </c>
      <c r="C12" s="18" t="s">
        <v>35</v>
      </c>
      <c r="D12" s="26" t="s">
        <v>68</v>
      </c>
      <c r="E12" s="31">
        <v>3.9</v>
      </c>
      <c r="F12" s="31">
        <v>3.8</v>
      </c>
      <c r="G12" s="31">
        <v>3.8</v>
      </c>
      <c r="H12" s="31">
        <v>3.7</v>
      </c>
      <c r="I12" s="31">
        <v>3.8</v>
      </c>
      <c r="J12" s="28">
        <f>IF($F$2=3,SUM(E12:G12)/$F$2,((SUM(E12:I12)-MAX(E12:I12)-MIN(E12:I12))/($F$2-2)))</f>
        <v>3.7999999999999994</v>
      </c>
      <c r="K12" s="12"/>
      <c r="L12" s="12"/>
      <c r="M12" s="24">
        <f>RANK(L12,$L$9:$L$65,0)</f>
        <v>4</v>
      </c>
      <c r="N12" s="30"/>
    </row>
    <row r="13" spans="1:14" ht="12.75" customHeight="1">
      <c r="A13" s="17">
        <v>2</v>
      </c>
      <c r="B13" s="18" t="s">
        <v>120</v>
      </c>
      <c r="C13" s="18" t="s">
        <v>35</v>
      </c>
      <c r="D13" s="19" t="s">
        <v>66</v>
      </c>
      <c r="E13" s="27">
        <v>3.8</v>
      </c>
      <c r="F13" s="27">
        <v>3.8</v>
      </c>
      <c r="G13" s="27">
        <v>3.7</v>
      </c>
      <c r="H13" s="27">
        <v>3.9</v>
      </c>
      <c r="I13" s="27">
        <v>3.7</v>
      </c>
      <c r="J13" s="21">
        <f>IF($F$2=3,SUM(E13:G13)/$F$2,(IF(ISERROR(MIN(E16:I16)),0,((SUM(E13:I13)-MAX(E13:I13)-MIN(E13:I13))/($F$2-2)))))</f>
        <v>3.766666666666667</v>
      </c>
      <c r="K13" s="22">
        <f>(J13+J14)-N13</f>
        <v>7.466666666666668</v>
      </c>
      <c r="L13" s="23">
        <f>K13+K15</f>
        <v>15.033333333333335</v>
      </c>
      <c r="M13" s="24">
        <f>RANK(L13,$L$9:$L$65,0)</f>
        <v>3</v>
      </c>
      <c r="N13" s="25"/>
    </row>
    <row r="14" spans="1:14" ht="12.75">
      <c r="A14" s="17"/>
      <c r="B14" s="18" t="s">
        <v>121</v>
      </c>
      <c r="C14" s="18" t="s">
        <v>35</v>
      </c>
      <c r="D14" s="26" t="s">
        <v>68</v>
      </c>
      <c r="E14" s="27">
        <v>3.8</v>
      </c>
      <c r="F14" s="27">
        <v>3.5</v>
      </c>
      <c r="G14" s="27">
        <v>3.6</v>
      </c>
      <c r="H14" s="27">
        <v>3.7</v>
      </c>
      <c r="I14" s="27">
        <v>3.8</v>
      </c>
      <c r="J14" s="28">
        <f>IF($F$2=3,SUM(E14:G14)/$F$2,((SUM(E14:I14)-MAX(E14:I14)-MIN(E14:I14))/($F$2-2)))</f>
        <v>3.7000000000000006</v>
      </c>
      <c r="K14" s="22"/>
      <c r="L14" s="22"/>
      <c r="M14" s="24">
        <f>RANK(L14,$L$9:$L$65,0)</f>
        <v>4</v>
      </c>
      <c r="N14" s="25"/>
    </row>
    <row r="15" spans="1:14" ht="12.75">
      <c r="A15" s="17"/>
      <c r="B15" s="18" t="s">
        <v>119</v>
      </c>
      <c r="C15" s="18" t="s">
        <v>35</v>
      </c>
      <c r="D15" t="s">
        <v>66</v>
      </c>
      <c r="E15" s="27">
        <v>3.9</v>
      </c>
      <c r="F15" s="27">
        <v>3.7</v>
      </c>
      <c r="G15" s="27">
        <v>3.8</v>
      </c>
      <c r="H15" s="27">
        <v>4</v>
      </c>
      <c r="I15" s="27">
        <v>3.9</v>
      </c>
      <c r="J15" s="29">
        <f>IF($F$2=3,SUM(E15:G15)/$F$2,((SUM(E15:I15)-MAX(E15:I15)-MIN(E15:I15))/($F$2-2)))</f>
        <v>3.866666666666667</v>
      </c>
      <c r="K15" s="12">
        <f>J15+J16-N15</f>
        <v>7.566666666666666</v>
      </c>
      <c r="L15" s="23"/>
      <c r="M15" s="24">
        <f>RANK(L15,$L$9:$L$65,0)</f>
        <v>4</v>
      </c>
      <c r="N15" s="30"/>
    </row>
    <row r="16" spans="1:14" ht="12.75">
      <c r="A16" s="17"/>
      <c r="B16" s="18" t="s">
        <v>120</v>
      </c>
      <c r="C16" s="18" t="s">
        <v>35</v>
      </c>
      <c r="D16" s="26" t="s">
        <v>68</v>
      </c>
      <c r="E16" s="31">
        <v>3.8</v>
      </c>
      <c r="F16" s="31">
        <v>3.7</v>
      </c>
      <c r="G16" s="31">
        <v>3.7</v>
      </c>
      <c r="H16" s="31">
        <v>3.7</v>
      </c>
      <c r="I16" s="31">
        <v>3.6</v>
      </c>
      <c r="J16" s="28">
        <f>IF($F$2=3,SUM(E16:G16)/$F$2,((SUM(E16:I16)-MAX(E16:I16)-MIN(E16:I16))/($F$2-2)))</f>
        <v>3.6999999999999997</v>
      </c>
      <c r="K16" s="12"/>
      <c r="L16" s="12"/>
      <c r="M16" s="24">
        <f>RANK(L16,$L$9:$L$65,0)</f>
        <v>4</v>
      </c>
      <c r="N16" s="30"/>
    </row>
    <row r="17" spans="1:14" ht="12.75" customHeight="1">
      <c r="A17" s="17">
        <v>3</v>
      </c>
      <c r="B17" s="18" t="s">
        <v>121</v>
      </c>
      <c r="C17" s="18" t="s">
        <v>35</v>
      </c>
      <c r="D17" s="19" t="s">
        <v>66</v>
      </c>
      <c r="E17" s="20">
        <v>4.1</v>
      </c>
      <c r="F17" s="20">
        <v>3.7</v>
      </c>
      <c r="G17" s="20">
        <v>4.1</v>
      </c>
      <c r="H17" s="20">
        <v>4.1</v>
      </c>
      <c r="I17" s="20">
        <v>4</v>
      </c>
      <c r="J17" s="21">
        <f>IF($F$2=3,SUM(E17:G17)/$F$2,(IF(ISERROR(MIN(E20:I20)),0,((SUM(E17:I17)-MAX(E17:I17)-MIN(E17:I17))/($F$2-2)))))</f>
        <v>4.066666666666666</v>
      </c>
      <c r="K17" s="22">
        <f>(J17+J18)-N17</f>
        <v>8.033333333333333</v>
      </c>
      <c r="L17" s="23">
        <f>K17+K19</f>
        <v>16.03333333333333</v>
      </c>
      <c r="M17" s="24">
        <f>RANK(L17,$L$9:$L$65,0)</f>
        <v>1</v>
      </c>
      <c r="N17" s="25"/>
    </row>
    <row r="18" spans="1:14" ht="12.75">
      <c r="A18" s="17"/>
      <c r="B18" s="18" t="s">
        <v>119</v>
      </c>
      <c r="C18" s="18" t="s">
        <v>35</v>
      </c>
      <c r="D18" s="26" t="s">
        <v>68</v>
      </c>
      <c r="E18" s="27">
        <v>4</v>
      </c>
      <c r="F18" s="27">
        <v>3.9</v>
      </c>
      <c r="G18" s="27">
        <v>4</v>
      </c>
      <c r="H18" s="27">
        <v>3.9</v>
      </c>
      <c r="I18" s="27">
        <v>4</v>
      </c>
      <c r="J18" s="28">
        <f>IF($F$2=3,SUM(E18:G18)/$F$2,((SUM(E18:I18)-MAX(E18:I18)-MIN(E18:I18))/($F$2-2)))</f>
        <v>3.966666666666667</v>
      </c>
      <c r="K18" s="22"/>
      <c r="L18" s="22"/>
      <c r="M18" s="24">
        <f>RANK(L18,$L$9:$L$65,0)</f>
        <v>4</v>
      </c>
      <c r="N18" s="25"/>
    </row>
    <row r="19" spans="1:14" ht="12.75">
      <c r="A19" s="17"/>
      <c r="B19" s="18" t="s">
        <v>120</v>
      </c>
      <c r="C19" s="18" t="s">
        <v>35</v>
      </c>
      <c r="D19" t="s">
        <v>66</v>
      </c>
      <c r="E19" s="27">
        <v>4.1</v>
      </c>
      <c r="F19" s="27">
        <v>3.6</v>
      </c>
      <c r="G19" s="27">
        <v>4</v>
      </c>
      <c r="H19" s="27">
        <v>4.1</v>
      </c>
      <c r="I19" s="27">
        <v>4.1</v>
      </c>
      <c r="J19" s="29">
        <f>IF($F$2=3,SUM(E19:G19)/$F$2,((SUM(E19:I19)-MAX(E19:I19)-MIN(E19:I19))/($F$2-2)))</f>
        <v>4.066666666666666</v>
      </c>
      <c r="K19" s="12">
        <f>J19+J20-N19</f>
        <v>8</v>
      </c>
      <c r="L19" s="23"/>
      <c r="M19" s="24">
        <f>RANK(L19,$L$9:$L$65,0)</f>
        <v>4</v>
      </c>
      <c r="N19" s="30"/>
    </row>
    <row r="20" spans="1:14" ht="12.75">
      <c r="A20" s="17"/>
      <c r="B20" s="18" t="s">
        <v>121</v>
      </c>
      <c r="C20" s="18" t="s">
        <v>35</v>
      </c>
      <c r="D20" s="26" t="s">
        <v>68</v>
      </c>
      <c r="E20" s="31">
        <v>3.9</v>
      </c>
      <c r="F20" s="31">
        <v>3.9</v>
      </c>
      <c r="G20" s="31">
        <v>3.9</v>
      </c>
      <c r="H20" s="31">
        <v>4</v>
      </c>
      <c r="I20" s="31">
        <v>4</v>
      </c>
      <c r="J20" s="28">
        <f>IF($F$2=3,SUM(E20:G20)/$F$2,((SUM(E20:I20)-MAX(E20:I20)-MIN(E20:I20))/($F$2-2)))</f>
        <v>3.933333333333333</v>
      </c>
      <c r="K20" s="12"/>
      <c r="L20" s="12"/>
      <c r="M20" s="24">
        <f>RANK(L20,$L$9:$L$65,0)</f>
        <v>4</v>
      </c>
      <c r="N20" s="30"/>
    </row>
    <row r="21" spans="1:14" ht="12.75" customHeight="1">
      <c r="A21" s="17">
        <v>4</v>
      </c>
      <c r="B21" s="18"/>
      <c r="C21" s="32"/>
      <c r="D21" s="19" t="s">
        <v>66</v>
      </c>
      <c r="E21" s="20"/>
      <c r="F21" s="20"/>
      <c r="G21" s="20"/>
      <c r="H21" s="20"/>
      <c r="I21" s="20"/>
      <c r="J21" s="21">
        <f>IF($F$2=3,SUM(E21:G21)/$F$2,(IF(ISERROR(MIN(E24:I24)),0,((SUM(E21:I21)-MAX(E21:I21)-MIN(E21:I21))/($F$2-2)))))</f>
        <v>0</v>
      </c>
      <c r="K21" s="22">
        <f>(J21+J22)-N21</f>
        <v>0</v>
      </c>
      <c r="L21" s="23">
        <f>K21+K23</f>
        <v>0</v>
      </c>
      <c r="M21" s="24">
        <f>RANK(L21,$L$9:$L$65,0)</f>
        <v>4</v>
      </c>
      <c r="N21" s="25"/>
    </row>
    <row r="22" spans="1:14" ht="12.75">
      <c r="A22" s="17"/>
      <c r="B22" s="18"/>
      <c r="C22" s="32"/>
      <c r="D22" s="26" t="s">
        <v>68</v>
      </c>
      <c r="E22" s="27"/>
      <c r="F22" s="27"/>
      <c r="G22" s="27"/>
      <c r="H22" s="27"/>
      <c r="I22" s="27"/>
      <c r="J22" s="28">
        <f>IF($F$2=3,SUM(E22:G22)/$F$2,((SUM(E22:I22)-MAX(E22:I22)-MIN(E22:I22))/($F$2-2)))</f>
        <v>0</v>
      </c>
      <c r="K22" s="22"/>
      <c r="L22" s="22"/>
      <c r="M22" s="24">
        <f>RANK(L22,$L$9:$L$65,0)</f>
        <v>4</v>
      </c>
      <c r="N22" s="25"/>
    </row>
    <row r="23" spans="1:14" ht="12.75">
      <c r="A23" s="17"/>
      <c r="B23" s="18"/>
      <c r="C23" s="32"/>
      <c r="D23" t="s">
        <v>66</v>
      </c>
      <c r="E23" s="27"/>
      <c r="F23" s="27"/>
      <c r="G23" s="27"/>
      <c r="H23" s="27"/>
      <c r="I23" s="27"/>
      <c r="J23" s="29">
        <f>IF($F$2=3,SUM(E23:G23)/$F$2,((SUM(E23:I23)-MAX(E23:I23)-MIN(E23:I23))/($F$2-2)))</f>
        <v>0</v>
      </c>
      <c r="K23" s="12">
        <f>J23+J24-N23</f>
        <v>0</v>
      </c>
      <c r="L23" s="23"/>
      <c r="M23" s="24">
        <f>RANK(L23,$L$9:$L$65,0)</f>
        <v>4</v>
      </c>
      <c r="N23" s="30"/>
    </row>
    <row r="24" spans="1:14" ht="12.75">
      <c r="A24" s="17"/>
      <c r="B24" s="18"/>
      <c r="C24" s="32"/>
      <c r="D24" s="26" t="s">
        <v>68</v>
      </c>
      <c r="E24" s="31"/>
      <c r="F24" s="31"/>
      <c r="G24" s="31"/>
      <c r="H24" s="31"/>
      <c r="I24" s="31"/>
      <c r="J24" s="28">
        <f>IF($F$2=3,SUM(E24:G24)/$F$2,((SUM(E24:I24)-MAX(E24:I24)-MIN(E24:I24))/($F$2-2)))</f>
        <v>0</v>
      </c>
      <c r="K24" s="12"/>
      <c r="L24" s="12"/>
      <c r="M24" s="24">
        <f>RANK(L24,$L$9:$L$65,0)</f>
        <v>4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4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4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4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4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4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4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4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4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4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4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4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4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4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4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4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4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4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4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4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4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4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4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4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4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4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4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4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4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4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4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4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4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4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4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4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4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4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4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4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4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4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4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4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4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.75">
      <c r="A2" t="s">
        <v>1</v>
      </c>
      <c r="D2" s="14" t="s">
        <v>54</v>
      </c>
      <c r="E2" s="14"/>
      <c r="F2" s="15">
        <v>5</v>
      </c>
    </row>
    <row r="4" spans="1:4" ht="12.75">
      <c r="A4" s="2" t="s">
        <v>2</v>
      </c>
      <c r="B4" t="s">
        <v>122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123</v>
      </c>
      <c r="C9" s="18" t="s">
        <v>35</v>
      </c>
      <c r="D9" s="19" t="s">
        <v>66</v>
      </c>
      <c r="E9" s="20">
        <v>3.8</v>
      </c>
      <c r="F9" s="20">
        <v>4</v>
      </c>
      <c r="G9" s="20">
        <v>3.8</v>
      </c>
      <c r="H9" s="20">
        <v>3.7</v>
      </c>
      <c r="I9" s="20">
        <v>3.8</v>
      </c>
      <c r="J9" s="21">
        <f>IF($F$2=3,SUM(E9:G9)/$F$2,(IF(ISERROR(MIN(E12:I12)),0,((SUM(E9:I9)-MAX(E9:I9)-MIN(E9:I9))/($F$2-2)))))</f>
        <v>3.8000000000000007</v>
      </c>
      <c r="K9" s="22">
        <f>(J9+J10)-N9</f>
        <v>7.566666666666666</v>
      </c>
      <c r="L9" s="23">
        <f>K9+K11</f>
        <v>15.233333333333333</v>
      </c>
      <c r="M9" s="24">
        <f>RANK(L9,$L$9:$L$65,0)</f>
        <v>1</v>
      </c>
      <c r="N9" s="25"/>
    </row>
    <row r="10" spans="1:14" ht="12.75">
      <c r="A10" s="17"/>
      <c r="B10" s="18" t="s">
        <v>96</v>
      </c>
      <c r="C10" s="18" t="s">
        <v>48</v>
      </c>
      <c r="D10" s="26" t="s">
        <v>68</v>
      </c>
      <c r="E10" s="27">
        <v>3.8</v>
      </c>
      <c r="F10" s="27">
        <v>3.8</v>
      </c>
      <c r="G10" s="27">
        <v>3.8</v>
      </c>
      <c r="H10" s="27">
        <v>3.6</v>
      </c>
      <c r="I10" s="27">
        <v>3.7</v>
      </c>
      <c r="J10" s="28">
        <f>IF($F$2=3,SUM(E10:G10)/$F$2,((SUM(E10:I10)-MAX(E10:I10)-MIN(E10:I10))/($F$2-2)))</f>
        <v>3.766666666666666</v>
      </c>
      <c r="K10" s="22"/>
      <c r="L10" s="22"/>
      <c r="M10" s="24">
        <f>RANK(L10,$L$9:$L$65,0)</f>
        <v>5</v>
      </c>
      <c r="N10" s="25"/>
    </row>
    <row r="11" spans="1:14" ht="12.75">
      <c r="A11" s="17"/>
      <c r="B11" s="18" t="s">
        <v>97</v>
      </c>
      <c r="C11" s="18" t="s">
        <v>26</v>
      </c>
      <c r="D11" t="s">
        <v>66</v>
      </c>
      <c r="E11" s="27">
        <v>3.8</v>
      </c>
      <c r="F11" s="27">
        <v>4.1</v>
      </c>
      <c r="G11" s="27">
        <v>3.9</v>
      </c>
      <c r="H11" s="27">
        <v>3.9</v>
      </c>
      <c r="I11" s="27">
        <v>3.8</v>
      </c>
      <c r="J11" s="29">
        <f>IF($F$2=3,SUM(E11:G11)/$F$2,((SUM(E11:I11)-MAX(E11:I11)-MIN(E11:I11))/($F$2-2)))</f>
        <v>3.866666666666667</v>
      </c>
      <c r="K11" s="12">
        <f>J11+J12-N11</f>
        <v>7.666666666666666</v>
      </c>
      <c r="L11" s="23"/>
      <c r="M11" s="24">
        <f>RANK(L11,$L$9:$L$65,0)</f>
        <v>5</v>
      </c>
      <c r="N11" s="30"/>
    </row>
    <row r="12" spans="1:14" ht="12.75">
      <c r="A12" s="17"/>
      <c r="B12" s="18" t="s">
        <v>98</v>
      </c>
      <c r="C12" s="18" t="s">
        <v>13</v>
      </c>
      <c r="D12" s="26" t="s">
        <v>68</v>
      </c>
      <c r="E12" s="31">
        <v>3.9</v>
      </c>
      <c r="F12" s="31">
        <v>3.6</v>
      </c>
      <c r="G12" s="31">
        <v>3.8</v>
      </c>
      <c r="H12" s="31">
        <v>3.8</v>
      </c>
      <c r="I12" s="31">
        <v>3.8</v>
      </c>
      <c r="J12" s="28">
        <f>IF($F$2=3,SUM(E12:G12)/$F$2,((SUM(E12:I12)-MAX(E12:I12)-MIN(E12:I12))/($F$2-2)))</f>
        <v>3.7999999999999994</v>
      </c>
      <c r="K12" s="12"/>
      <c r="L12" s="12"/>
      <c r="M12" s="24">
        <f>RANK(L12,$L$9:$L$65,0)</f>
        <v>5</v>
      </c>
      <c r="N12" s="30"/>
    </row>
    <row r="13" spans="1:14" ht="12.75" customHeight="1">
      <c r="A13" s="17">
        <v>2</v>
      </c>
      <c r="B13" s="18" t="s">
        <v>124</v>
      </c>
      <c r="C13" s="18" t="s">
        <v>26</v>
      </c>
      <c r="D13" s="19" t="s">
        <v>66</v>
      </c>
      <c r="E13" s="20">
        <v>3.6</v>
      </c>
      <c r="F13" s="20">
        <v>3.6</v>
      </c>
      <c r="G13" s="20">
        <v>3.6</v>
      </c>
      <c r="H13" s="20">
        <v>3.5</v>
      </c>
      <c r="I13" s="20">
        <v>3.8</v>
      </c>
      <c r="J13" s="21">
        <f>IF($F$2=3,SUM(E13:G13)/$F$2,(IF(ISERROR(MIN(E16:I16)),0,((SUM(E13:I13)-MAX(E13:I13)-MIN(E13:I13))/($F$2-2)))))</f>
        <v>3.6</v>
      </c>
      <c r="K13" s="22">
        <f>(J13+J14)-N13</f>
        <v>7.299999999999999</v>
      </c>
      <c r="L13" s="23">
        <f>K13+K15</f>
        <v>14.533333333333331</v>
      </c>
      <c r="M13" s="24">
        <f>RANK(L13,$L$9:$L$65,0)</f>
        <v>3</v>
      </c>
      <c r="N13" s="25"/>
    </row>
    <row r="14" spans="1:14" ht="12.75">
      <c r="A14" s="17"/>
      <c r="B14" s="18" t="s">
        <v>125</v>
      </c>
      <c r="C14" s="18" t="s">
        <v>19</v>
      </c>
      <c r="D14" s="26" t="s">
        <v>68</v>
      </c>
      <c r="E14" s="27">
        <v>3.7</v>
      </c>
      <c r="F14" s="27">
        <v>3.4</v>
      </c>
      <c r="G14" s="27">
        <v>3.9</v>
      </c>
      <c r="H14" s="27">
        <v>3.8</v>
      </c>
      <c r="I14" s="27">
        <v>3.6</v>
      </c>
      <c r="J14" s="28">
        <f>IF($F$2=3,SUM(E14:G14)/$F$2,((SUM(E14:I14)-MAX(E14:I14)-MIN(E14:I14))/($F$2-2)))</f>
        <v>3.6999999999999993</v>
      </c>
      <c r="K14" s="22"/>
      <c r="L14" s="22"/>
      <c r="M14" s="24">
        <f>RANK(L14,$L$9:$L$65,0)</f>
        <v>5</v>
      </c>
      <c r="N14" s="25"/>
    </row>
    <row r="15" spans="1:14" ht="12.75">
      <c r="A15" s="17"/>
      <c r="B15" s="18" t="s">
        <v>126</v>
      </c>
      <c r="C15" s="18" t="s">
        <v>35</v>
      </c>
      <c r="D15" t="s">
        <v>66</v>
      </c>
      <c r="E15" s="27">
        <v>3.5</v>
      </c>
      <c r="F15" s="27">
        <v>3.9</v>
      </c>
      <c r="G15" s="27">
        <v>3.6</v>
      </c>
      <c r="H15" s="27">
        <v>3.6</v>
      </c>
      <c r="I15" s="27">
        <v>3.7</v>
      </c>
      <c r="J15" s="29">
        <f>IF($F$2=3,SUM(E15:G15)/$F$2,((SUM(E15:I15)-MAX(E15:I15)-MIN(E15:I15))/($F$2-2)))</f>
        <v>3.6333333333333333</v>
      </c>
      <c r="K15" s="12">
        <f>J15+J16-N15</f>
        <v>7.233333333333333</v>
      </c>
      <c r="L15" s="23"/>
      <c r="M15" s="24">
        <f>RANK(L15,$L$9:$L$65,0)</f>
        <v>5</v>
      </c>
      <c r="N15" s="30"/>
    </row>
    <row r="16" spans="1:14" ht="12.75">
      <c r="A16" s="17"/>
      <c r="B16" s="18" t="s">
        <v>124</v>
      </c>
      <c r="C16" s="18" t="s">
        <v>26</v>
      </c>
      <c r="D16" s="26" t="s">
        <v>68</v>
      </c>
      <c r="E16" s="31">
        <v>3.7</v>
      </c>
      <c r="F16" s="31">
        <v>3.3</v>
      </c>
      <c r="G16" s="31">
        <v>3.6</v>
      </c>
      <c r="H16" s="31">
        <v>3.6</v>
      </c>
      <c r="I16" s="31">
        <v>3.6</v>
      </c>
      <c r="J16" s="28">
        <f>IF($F$2=3,SUM(E16:G16)/$F$2,((SUM(E16:I16)-MAX(E16:I16)-MIN(E16:I16))/($F$2-2)))</f>
        <v>3.6</v>
      </c>
      <c r="K16" s="12"/>
      <c r="L16" s="12"/>
      <c r="M16" s="24">
        <f>RANK(L16,$L$9:$L$65,0)</f>
        <v>5</v>
      </c>
      <c r="N16" s="30"/>
    </row>
    <row r="17" spans="1:14" ht="12.75" customHeight="1">
      <c r="A17" s="17">
        <v>3</v>
      </c>
      <c r="B17" s="18" t="s">
        <v>125</v>
      </c>
      <c r="C17" s="18" t="s">
        <v>19</v>
      </c>
      <c r="D17" s="19" t="s">
        <v>66</v>
      </c>
      <c r="E17" s="20">
        <v>3.9</v>
      </c>
      <c r="F17" s="20">
        <v>3.9</v>
      </c>
      <c r="G17" s="20">
        <v>3.8</v>
      </c>
      <c r="H17" s="20">
        <v>3.5</v>
      </c>
      <c r="I17" s="20">
        <v>3.9</v>
      </c>
      <c r="J17" s="21">
        <f>IF($F$2=3,SUM(E17:G17)/$F$2,(IF(ISERROR(MIN(E20:I20)),0,((SUM(E17:I17)-MAX(E17:I17)-MIN(E17:I17))/($F$2-2)))))</f>
        <v>3.8666666666666667</v>
      </c>
      <c r="K17" s="22">
        <f>(J17+J18)-N17</f>
        <v>7.533333333333333</v>
      </c>
      <c r="L17" s="23">
        <f>K17+K19</f>
        <v>15.066666666666666</v>
      </c>
      <c r="M17" s="24">
        <f>RANK(L17,$L$9:$L$65,0)</f>
        <v>2</v>
      </c>
      <c r="N17" s="25"/>
    </row>
    <row r="18" spans="1:14" ht="12.75">
      <c r="A18" s="17"/>
      <c r="B18" s="18" t="s">
        <v>126</v>
      </c>
      <c r="C18" s="18" t="s">
        <v>35</v>
      </c>
      <c r="D18" s="26" t="s">
        <v>68</v>
      </c>
      <c r="E18" s="27">
        <v>3.8</v>
      </c>
      <c r="F18" s="27">
        <v>3.4</v>
      </c>
      <c r="G18" s="27">
        <v>3.7</v>
      </c>
      <c r="H18" s="27">
        <v>3.5</v>
      </c>
      <c r="I18" s="27">
        <v>3.8</v>
      </c>
      <c r="J18" s="28">
        <f>IF($F$2=3,SUM(E18:G18)/$F$2,((SUM(E18:I18)-MAX(E18:I18)-MIN(E18:I18))/($F$2-2)))</f>
        <v>3.666666666666666</v>
      </c>
      <c r="K18" s="22"/>
      <c r="L18" s="22"/>
      <c r="M18" s="24">
        <f>RANK(L18,$L$9:$L$65,0)</f>
        <v>5</v>
      </c>
      <c r="N18" s="25"/>
    </row>
    <row r="19" spans="1:14" ht="12.75">
      <c r="A19" s="17"/>
      <c r="B19" s="18" t="s">
        <v>124</v>
      </c>
      <c r="C19" s="18" t="s">
        <v>26</v>
      </c>
      <c r="D19" t="s">
        <v>66</v>
      </c>
      <c r="E19" s="27">
        <v>3.8</v>
      </c>
      <c r="F19" s="27">
        <v>4</v>
      </c>
      <c r="G19" s="27">
        <v>3.8</v>
      </c>
      <c r="H19" s="27">
        <v>3.8</v>
      </c>
      <c r="I19" s="27">
        <v>3.9</v>
      </c>
      <c r="J19" s="29">
        <f>IF($F$2=3,SUM(E19:G19)/$F$2,((SUM(E19:I19)-MAX(E19:I19)-MIN(E19:I19))/($F$2-2)))</f>
        <v>3.8333333333333335</v>
      </c>
      <c r="K19" s="12">
        <f>J19+J20-N19</f>
        <v>7.533333333333334</v>
      </c>
      <c r="L19" s="23"/>
      <c r="M19" s="24">
        <f>RANK(L19,$L$9:$L$65,0)</f>
        <v>5</v>
      </c>
      <c r="N19" s="30"/>
    </row>
    <row r="20" spans="1:14" ht="12.75">
      <c r="A20" s="17"/>
      <c r="B20" s="18" t="s">
        <v>125</v>
      </c>
      <c r="C20" s="18" t="s">
        <v>19</v>
      </c>
      <c r="D20" s="26" t="s">
        <v>68</v>
      </c>
      <c r="E20" s="31">
        <v>3.6</v>
      </c>
      <c r="F20" s="31">
        <v>3.5</v>
      </c>
      <c r="G20" s="31">
        <v>3.8</v>
      </c>
      <c r="H20" s="31">
        <v>3.7</v>
      </c>
      <c r="I20" s="31">
        <v>3.8</v>
      </c>
      <c r="J20" s="28">
        <f>IF($F$2=3,SUM(E20:G20)/$F$2,((SUM(E20:I20)-MAX(E20:I20)-MIN(E20:I20))/($F$2-2)))</f>
        <v>3.7000000000000006</v>
      </c>
      <c r="K20" s="12"/>
      <c r="L20" s="12"/>
      <c r="M20" s="24">
        <f>RANK(L20,$L$9:$L$65,0)</f>
        <v>5</v>
      </c>
      <c r="N20" s="30"/>
    </row>
    <row r="21" spans="1:14" ht="12.75" customHeight="1">
      <c r="A21" s="17">
        <v>4</v>
      </c>
      <c r="B21" s="18" t="s">
        <v>126</v>
      </c>
      <c r="C21" s="18" t="s">
        <v>35</v>
      </c>
      <c r="D21" s="19" t="s">
        <v>66</v>
      </c>
      <c r="E21" s="20">
        <v>3.7</v>
      </c>
      <c r="F21" s="20">
        <v>3.6</v>
      </c>
      <c r="G21" s="20">
        <v>3.7</v>
      </c>
      <c r="H21" s="20">
        <v>3.6</v>
      </c>
      <c r="I21" s="20">
        <v>3.8</v>
      </c>
      <c r="J21" s="21">
        <f>IF($F$2=3,SUM(E21:G21)/$F$2,(IF(ISERROR(MIN(E24:I24)),0,((SUM(E21:I21)-MAX(E21:I21)-MIN(E21:I21))/($F$2-2)))))</f>
        <v>3.666666666666666</v>
      </c>
      <c r="K21" s="22">
        <f>(J21+J22)-N21</f>
        <v>7.300000000000001</v>
      </c>
      <c r="L21" s="23">
        <f>K21+K23</f>
        <v>14.5</v>
      </c>
      <c r="M21" s="24">
        <f>RANK(L21,$L$9:$L$65,0)</f>
        <v>4</v>
      </c>
      <c r="N21" s="25"/>
    </row>
    <row r="22" spans="1:14" ht="12.75">
      <c r="A22" s="17"/>
      <c r="B22" s="18" t="s">
        <v>124</v>
      </c>
      <c r="C22" s="18" t="s">
        <v>26</v>
      </c>
      <c r="D22" s="26" t="s">
        <v>68</v>
      </c>
      <c r="E22" s="27">
        <v>3.7</v>
      </c>
      <c r="F22" s="27">
        <v>3.5</v>
      </c>
      <c r="G22" s="27">
        <v>3.7</v>
      </c>
      <c r="H22" s="27">
        <v>3.6</v>
      </c>
      <c r="I22" s="27">
        <v>3.6</v>
      </c>
      <c r="J22" s="28">
        <f>IF($F$2=3,SUM(E22:G22)/$F$2,((SUM(E22:I22)-MAX(E22:I22)-MIN(E22:I22))/($F$2-2)))</f>
        <v>3.633333333333334</v>
      </c>
      <c r="K22" s="22"/>
      <c r="L22" s="22"/>
      <c r="M22" s="24">
        <f>RANK(L22,$L$9:$L$65,0)</f>
        <v>5</v>
      </c>
      <c r="N22" s="25"/>
    </row>
    <row r="23" spans="1:14" ht="12.75">
      <c r="A23" s="17"/>
      <c r="B23" s="18" t="s">
        <v>125</v>
      </c>
      <c r="C23" s="18" t="s">
        <v>19</v>
      </c>
      <c r="D23" t="s">
        <v>66</v>
      </c>
      <c r="E23" s="27">
        <v>3.6</v>
      </c>
      <c r="F23" s="27">
        <v>3.6</v>
      </c>
      <c r="G23" s="27">
        <v>3.6</v>
      </c>
      <c r="H23" s="27">
        <v>3.5</v>
      </c>
      <c r="I23" s="27">
        <v>3.9</v>
      </c>
      <c r="J23" s="29">
        <f>IF($F$2=3,SUM(E23:G23)/$F$2,((SUM(E23:I23)-MAX(E23:I23)-MIN(E23:I23))/($F$2-2)))</f>
        <v>3.5999999999999996</v>
      </c>
      <c r="K23" s="12">
        <f>J23+J24-N23</f>
        <v>7.199999999999999</v>
      </c>
      <c r="L23" s="23"/>
      <c r="M23" s="24">
        <f>RANK(L23,$L$9:$L$65,0)</f>
        <v>5</v>
      </c>
      <c r="N23" s="30"/>
    </row>
    <row r="24" spans="1:14" ht="12.75">
      <c r="A24" s="17"/>
      <c r="B24" s="18" t="s">
        <v>126</v>
      </c>
      <c r="C24" s="18" t="s">
        <v>35</v>
      </c>
      <c r="D24" s="26" t="s">
        <v>68</v>
      </c>
      <c r="E24" s="31">
        <v>3.5</v>
      </c>
      <c r="F24" s="31">
        <v>3</v>
      </c>
      <c r="G24" s="31">
        <v>3.6</v>
      </c>
      <c r="H24" s="31">
        <v>3.7</v>
      </c>
      <c r="I24" s="31">
        <v>3.7</v>
      </c>
      <c r="J24" s="28">
        <f>IF($F$2=3,SUM(E24:G24)/$F$2,((SUM(E24:I24)-MAX(E24:I24)-MIN(E24:I24))/($F$2-2)))</f>
        <v>3.6</v>
      </c>
      <c r="K24" s="12"/>
      <c r="L24" s="12"/>
      <c r="M24" s="24">
        <f>RANK(L24,$L$9:$L$65,0)</f>
        <v>5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5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5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5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5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5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5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5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5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5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5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5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5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5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5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5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5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5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5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5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5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5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5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5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5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5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5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5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5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5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5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5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5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5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5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5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5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5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5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5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5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5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5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5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5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.75">
      <c r="A2" t="s">
        <v>1</v>
      </c>
      <c r="D2" s="14" t="s">
        <v>54</v>
      </c>
      <c r="E2" s="14"/>
      <c r="F2" s="15">
        <v>5</v>
      </c>
    </row>
    <row r="4" spans="1:4" ht="12.75">
      <c r="A4" s="2" t="s">
        <v>2</v>
      </c>
      <c r="B4" s="3" t="s">
        <v>127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128</v>
      </c>
      <c r="C9" s="18" t="s">
        <v>26</v>
      </c>
      <c r="D9" s="19" t="s">
        <v>66</v>
      </c>
      <c r="E9" s="20">
        <v>3.5</v>
      </c>
      <c r="F9" s="20">
        <v>3.5</v>
      </c>
      <c r="G9" s="20">
        <v>3.7</v>
      </c>
      <c r="H9" s="20">
        <v>3.6</v>
      </c>
      <c r="I9" s="20">
        <v>3.8</v>
      </c>
      <c r="J9" s="21">
        <f>IF($F$2=3,SUM(E9:G9)/$F$2,(IF(ISERROR(MIN(E12:I12)),0,((SUM(E9:I9)-MAX(E9:I9)-MIN(E9:I9))/($F$2-2)))))</f>
        <v>3.6</v>
      </c>
      <c r="K9" s="22">
        <f>(J9+J10)-N9</f>
        <v>7.4</v>
      </c>
      <c r="L9" s="23">
        <f>K9+K11</f>
        <v>14.966666666666669</v>
      </c>
      <c r="M9" s="24">
        <f>RANK(L9,$L$9:$L$65,0)</f>
        <v>1</v>
      </c>
      <c r="N9" s="25"/>
    </row>
    <row r="10" spans="1:14" ht="12.75">
      <c r="A10" s="17"/>
      <c r="B10" s="18" t="s">
        <v>96</v>
      </c>
      <c r="C10" s="18" t="s">
        <v>48</v>
      </c>
      <c r="D10" s="26" t="s">
        <v>68</v>
      </c>
      <c r="E10" s="27">
        <v>3.8</v>
      </c>
      <c r="F10" s="27">
        <v>4</v>
      </c>
      <c r="G10" s="27">
        <v>3.7</v>
      </c>
      <c r="H10" s="27">
        <v>3.9</v>
      </c>
      <c r="I10" s="27">
        <v>3.7</v>
      </c>
      <c r="J10" s="28">
        <f>IF($F$2=3,SUM(E10:G10)/$F$2,((SUM(E10:I10)-MAX(E10:I10)-MIN(E10:I10))/($F$2-2)))</f>
        <v>3.8000000000000007</v>
      </c>
      <c r="K10" s="22"/>
      <c r="L10" s="22"/>
      <c r="M10" s="24">
        <f>RANK(L10,$L$9:$L$65,0)</f>
        <v>4</v>
      </c>
      <c r="N10" s="25"/>
    </row>
    <row r="11" spans="1:14" ht="12.75">
      <c r="A11" s="17"/>
      <c r="B11" s="18" t="s">
        <v>97</v>
      </c>
      <c r="C11" s="18" t="s">
        <v>26</v>
      </c>
      <c r="D11" t="s">
        <v>66</v>
      </c>
      <c r="E11" s="27">
        <v>3.6</v>
      </c>
      <c r="F11" s="27">
        <v>3.7</v>
      </c>
      <c r="G11" s="27">
        <v>3.8</v>
      </c>
      <c r="H11" s="27">
        <v>3.9</v>
      </c>
      <c r="I11" s="27">
        <v>3.9</v>
      </c>
      <c r="J11" s="29">
        <f>IF($F$2=3,SUM(E11:G11)/$F$2,((SUM(E11:I11)-MAX(E11:I11)-MIN(E11:I11))/($F$2-2)))</f>
        <v>3.8000000000000007</v>
      </c>
      <c r="K11" s="12">
        <f>J11+J12-N11</f>
        <v>7.566666666666668</v>
      </c>
      <c r="L11" s="23"/>
      <c r="M11" s="24">
        <f>RANK(L11,$L$9:$L$65,0)</f>
        <v>4</v>
      </c>
      <c r="N11" s="30"/>
    </row>
    <row r="12" spans="1:14" ht="12.75">
      <c r="A12" s="17"/>
      <c r="B12" s="18" t="s">
        <v>98</v>
      </c>
      <c r="C12" s="18" t="s">
        <v>13</v>
      </c>
      <c r="D12" s="26" t="s">
        <v>68</v>
      </c>
      <c r="E12" s="31">
        <v>3.9</v>
      </c>
      <c r="F12" s="31">
        <v>3.6</v>
      </c>
      <c r="G12" s="31">
        <v>3.7</v>
      </c>
      <c r="H12" s="31">
        <v>3.8</v>
      </c>
      <c r="I12" s="31">
        <v>3.8</v>
      </c>
      <c r="J12" s="28">
        <f>IF($F$2=3,SUM(E12:G12)/$F$2,((SUM(E12:I12)-MAX(E12:I12)-MIN(E12:I12))/($F$2-2)))</f>
        <v>3.766666666666667</v>
      </c>
      <c r="K12" s="12"/>
      <c r="L12" s="12"/>
      <c r="M12" s="24">
        <f>RANK(L12,$L$9:$L$65,0)</f>
        <v>4</v>
      </c>
      <c r="N12" s="30"/>
    </row>
    <row r="13" spans="1:14" ht="12.75" customHeight="1">
      <c r="A13" s="17">
        <f>A9+1</f>
        <v>2</v>
      </c>
      <c r="B13" s="18" t="s">
        <v>97</v>
      </c>
      <c r="C13" s="18" t="s">
        <v>26</v>
      </c>
      <c r="D13" s="19" t="s">
        <v>66</v>
      </c>
      <c r="E13" s="20">
        <v>3.5</v>
      </c>
      <c r="F13" s="20">
        <v>3.6</v>
      </c>
      <c r="G13" s="20">
        <v>3.6</v>
      </c>
      <c r="H13" s="20">
        <v>3.6</v>
      </c>
      <c r="I13" s="20">
        <v>3.7</v>
      </c>
      <c r="J13" s="21">
        <f>IF($F$2=3,SUM(E13:G13)/$F$2,(IF(ISERROR(MIN(E16:I16)),0,((SUM(E13:I13)-MAX(E13:I13)-MIN(E13:I13))/($F$2-2)))))</f>
        <v>3.6</v>
      </c>
      <c r="K13" s="22">
        <f>(J13+J14)-N13</f>
        <v>7.333333333333333</v>
      </c>
      <c r="L13" s="23">
        <f>K13+K15</f>
        <v>14.733333333333334</v>
      </c>
      <c r="M13" s="24">
        <f>RANK(L13,$L$9:$L$65,0)</f>
        <v>2</v>
      </c>
      <c r="N13" s="25"/>
    </row>
    <row r="14" spans="1:14" ht="12.75">
      <c r="A14" s="17"/>
      <c r="B14" s="18" t="s">
        <v>98</v>
      </c>
      <c r="C14" s="18" t="s">
        <v>13</v>
      </c>
      <c r="D14" s="26" t="s">
        <v>68</v>
      </c>
      <c r="E14" s="27">
        <v>3.6</v>
      </c>
      <c r="F14" s="27">
        <v>3.9</v>
      </c>
      <c r="G14" s="27">
        <v>3.8</v>
      </c>
      <c r="H14" s="27">
        <v>3.8</v>
      </c>
      <c r="I14" s="27">
        <v>3.6</v>
      </c>
      <c r="J14" s="28">
        <f>IF($F$2=3,SUM(E14:G14)/$F$2,((SUM(E14:I14)-MAX(E14:I14)-MIN(E14:I14))/($F$2-2)))</f>
        <v>3.733333333333333</v>
      </c>
      <c r="K14" s="22"/>
      <c r="L14" s="22"/>
      <c r="M14" s="24">
        <f>RANK(L14,$L$9:$L$65,0)</f>
        <v>4</v>
      </c>
      <c r="N14" s="25"/>
    </row>
    <row r="15" spans="1:14" ht="12.75">
      <c r="A15" s="17"/>
      <c r="B15" s="18" t="s">
        <v>96</v>
      </c>
      <c r="C15" s="18" t="s">
        <v>48</v>
      </c>
      <c r="D15" t="s">
        <v>66</v>
      </c>
      <c r="E15" s="27">
        <v>3.7</v>
      </c>
      <c r="F15" s="27">
        <v>3.6</v>
      </c>
      <c r="G15" s="27">
        <v>3.6</v>
      </c>
      <c r="H15" s="27">
        <v>3.7</v>
      </c>
      <c r="I15" s="27">
        <v>3.8</v>
      </c>
      <c r="J15" s="29">
        <f>IF($F$2=3,SUM(E15:G15)/$F$2,((SUM(E15:I15)-MAX(E15:I15)-MIN(E15:I15))/($F$2-2)))</f>
        <v>3.666666666666666</v>
      </c>
      <c r="K15" s="12">
        <f>J15+J16-N15</f>
        <v>7.4</v>
      </c>
      <c r="L15" s="23"/>
      <c r="M15" s="24">
        <f>RANK(L15,$L$9:$L$65,0)</f>
        <v>4</v>
      </c>
      <c r="N15" s="30"/>
    </row>
    <row r="16" spans="1:14" ht="12.75" customHeight="1">
      <c r="A16" s="17"/>
      <c r="B16" s="18" t="s">
        <v>97</v>
      </c>
      <c r="C16" s="18" t="s">
        <v>26</v>
      </c>
      <c r="D16" s="26" t="s">
        <v>68</v>
      </c>
      <c r="E16" s="31">
        <v>3.8</v>
      </c>
      <c r="F16" s="31">
        <v>3.7</v>
      </c>
      <c r="G16" s="31">
        <v>3.6</v>
      </c>
      <c r="H16" s="31">
        <v>3.8</v>
      </c>
      <c r="I16" s="31">
        <v>3.7</v>
      </c>
      <c r="J16" s="28">
        <f>IF($F$2=3,SUM(E16:G16)/$F$2,((SUM(E16:I16)-MAX(E16:I16)-MIN(E16:I16))/($F$2-2)))</f>
        <v>3.733333333333334</v>
      </c>
      <c r="K16" s="12"/>
      <c r="L16" s="12"/>
      <c r="M16" s="24">
        <f>RANK(L16,$L$9:$L$65,0)</f>
        <v>4</v>
      </c>
      <c r="N16" s="30"/>
    </row>
    <row r="17" spans="1:14" ht="12.75" customHeight="1">
      <c r="A17" s="17">
        <f>A13+1</f>
        <v>3</v>
      </c>
      <c r="B17" s="18" t="s">
        <v>98</v>
      </c>
      <c r="C17" s="18" t="s">
        <v>13</v>
      </c>
      <c r="D17" s="19" t="s">
        <v>66</v>
      </c>
      <c r="E17" s="20">
        <v>3.6</v>
      </c>
      <c r="F17" s="20">
        <v>3.6</v>
      </c>
      <c r="G17" s="20">
        <v>3.5</v>
      </c>
      <c r="H17" s="20">
        <v>3.4</v>
      </c>
      <c r="I17" s="20">
        <v>3.7</v>
      </c>
      <c r="J17" s="21">
        <f>IF($F$2=3,SUM(E17:G17)/$F$2,(IF(ISERROR(MIN(E20:I20)),0,((SUM(E17:I17)-MAX(E17:I17)-MIN(E17:I17))/($F$2-2)))))</f>
        <v>3.566666666666667</v>
      </c>
      <c r="K17" s="22">
        <f>(J17+J18)-N17</f>
        <v>7.033333333333333</v>
      </c>
      <c r="L17" s="23">
        <f>K17+K19</f>
        <v>14.1</v>
      </c>
      <c r="M17" s="24">
        <f>RANK(L17,$L$9:$L$65,0)</f>
        <v>3</v>
      </c>
      <c r="N17" s="25"/>
    </row>
    <row r="18" spans="1:14" ht="12.75">
      <c r="A18" s="17"/>
      <c r="B18" s="18" t="s">
        <v>96</v>
      </c>
      <c r="C18" s="18" t="s">
        <v>48</v>
      </c>
      <c r="D18" s="26" t="s">
        <v>68</v>
      </c>
      <c r="E18" s="27">
        <v>3.4</v>
      </c>
      <c r="F18" s="27">
        <v>3.4</v>
      </c>
      <c r="G18" s="27">
        <v>3.3</v>
      </c>
      <c r="H18" s="27">
        <v>3.7</v>
      </c>
      <c r="I18" s="27">
        <v>3.6</v>
      </c>
      <c r="J18" s="28">
        <f>IF($F$2=3,SUM(E18:G18)/$F$2,((SUM(E18:I18)-MAX(E18:I18)-MIN(E18:I18))/($F$2-2)))</f>
        <v>3.4666666666666663</v>
      </c>
      <c r="K18" s="22"/>
      <c r="L18" s="22"/>
      <c r="M18" s="24">
        <f>RANK(L18,$L$9:$L$65,0)</f>
        <v>4</v>
      </c>
      <c r="N18" s="25"/>
    </row>
    <row r="19" spans="1:14" ht="12.75" customHeight="1">
      <c r="A19" s="17"/>
      <c r="B19" s="18" t="s">
        <v>97</v>
      </c>
      <c r="C19" s="18" t="s">
        <v>26</v>
      </c>
      <c r="D19" t="s">
        <v>66</v>
      </c>
      <c r="E19" s="27">
        <v>3.5</v>
      </c>
      <c r="F19" s="27">
        <v>3.1</v>
      </c>
      <c r="G19" s="27">
        <v>3.6</v>
      </c>
      <c r="H19" s="27">
        <v>3.6</v>
      </c>
      <c r="I19" s="27">
        <v>3.7</v>
      </c>
      <c r="J19" s="29">
        <f>IF($F$2=3,SUM(E19:G19)/$F$2,((SUM(E19:I19)-MAX(E19:I19)-MIN(E19:I19))/($F$2-2)))</f>
        <v>3.566666666666667</v>
      </c>
      <c r="K19" s="12">
        <f>J19+J20-N19</f>
        <v>7.066666666666666</v>
      </c>
      <c r="L19" s="23"/>
      <c r="M19" s="24">
        <f>RANK(L19,$L$9:$L$65,0)</f>
        <v>4</v>
      </c>
      <c r="N19" s="30"/>
    </row>
    <row r="20" spans="1:14" ht="12.75">
      <c r="A20" s="17"/>
      <c r="B20" s="18" t="s">
        <v>98</v>
      </c>
      <c r="C20" s="18" t="s">
        <v>13</v>
      </c>
      <c r="D20" s="26" t="s">
        <v>68</v>
      </c>
      <c r="E20" s="31">
        <v>3.5</v>
      </c>
      <c r="F20" s="31">
        <v>3.4</v>
      </c>
      <c r="G20" s="31">
        <v>3.4</v>
      </c>
      <c r="H20" s="31">
        <v>3.6</v>
      </c>
      <c r="I20" s="31">
        <v>3.6</v>
      </c>
      <c r="J20" s="28">
        <f>IF($F$2=3,SUM(E20:G20)/$F$2,((SUM(E20:I20)-MAX(E20:I20)-MIN(E20:I20))/($F$2-2)))</f>
        <v>3.5</v>
      </c>
      <c r="K20" s="12"/>
      <c r="L20" s="12"/>
      <c r="M20" s="24">
        <f>RANK(L20,$L$9:$L$65,0)</f>
        <v>4</v>
      </c>
      <c r="N20" s="30"/>
    </row>
    <row r="21" spans="1:14" ht="12.75" customHeight="1">
      <c r="A21" s="17">
        <f>A17+1</f>
        <v>4</v>
      </c>
      <c r="B21" s="18"/>
      <c r="C21" s="18"/>
      <c r="D21" s="19" t="s">
        <v>66</v>
      </c>
      <c r="E21" s="20"/>
      <c r="F21" s="20"/>
      <c r="G21" s="20"/>
      <c r="H21" s="20"/>
      <c r="I21" s="20"/>
      <c r="J21" s="21">
        <f>IF($F$2=3,SUM(E21:G21)/$F$2,(IF(ISERROR(MIN(E24:I24)),0,((SUM(E21:I21)-MAX(E21:I21)-MIN(E21:I21))/($F$2-2)))))</f>
        <v>0</v>
      </c>
      <c r="K21" s="22">
        <f>(J21+J22)-N21</f>
        <v>0</v>
      </c>
      <c r="L21" s="23">
        <f>K21+K23</f>
        <v>0</v>
      </c>
      <c r="M21" s="24">
        <f>RANK(L21,$L$9:$L$65,0)</f>
        <v>4</v>
      </c>
      <c r="N21" s="25"/>
    </row>
    <row r="22" spans="1:14" ht="12.75">
      <c r="A22" s="17"/>
      <c r="B22" s="18"/>
      <c r="C22" s="18"/>
      <c r="D22" s="26" t="s">
        <v>68</v>
      </c>
      <c r="E22" s="27"/>
      <c r="F22" s="27"/>
      <c r="G22" s="27"/>
      <c r="H22" s="27"/>
      <c r="I22" s="27"/>
      <c r="J22" s="28">
        <f>IF($F$2=3,SUM(E22:G22)/$F$2,((SUM(E22:I22)-MAX(E22:I22)-MIN(E22:I22))/($F$2-2)))</f>
        <v>0</v>
      </c>
      <c r="K22" s="22"/>
      <c r="L22" s="22"/>
      <c r="M22" s="24">
        <f>RANK(L22,$L$9:$L$65,0)</f>
        <v>4</v>
      </c>
      <c r="N22" s="25"/>
    </row>
    <row r="23" spans="1:14" ht="12.75">
      <c r="A23" s="17"/>
      <c r="B23" s="18"/>
      <c r="C23" s="18"/>
      <c r="D23" t="s">
        <v>66</v>
      </c>
      <c r="E23" s="27"/>
      <c r="F23" s="27"/>
      <c r="G23" s="27"/>
      <c r="H23" s="27"/>
      <c r="I23" s="27"/>
      <c r="J23" s="29">
        <f>IF($F$2=3,SUM(E23:G23)/$F$2,((SUM(E23:I23)-MAX(E23:I23)-MIN(E23:I23))/($F$2-2)))</f>
        <v>0</v>
      </c>
      <c r="K23" s="12">
        <f>J23+J24-N23</f>
        <v>0</v>
      </c>
      <c r="L23" s="23"/>
      <c r="M23" s="24">
        <f>RANK(L23,$L$9:$L$65,0)</f>
        <v>4</v>
      </c>
      <c r="N23" s="30"/>
    </row>
    <row r="24" spans="1:14" ht="12.75">
      <c r="A24" s="17"/>
      <c r="B24" s="18"/>
      <c r="C24" s="18"/>
      <c r="D24" s="26" t="s">
        <v>68</v>
      </c>
      <c r="E24" s="31"/>
      <c r="F24" s="31"/>
      <c r="G24" s="31"/>
      <c r="H24" s="31"/>
      <c r="I24" s="31"/>
      <c r="J24" s="28">
        <f>IF($F$2=3,SUM(E24:G24)/$F$2,((SUM(E24:I24)-MAX(E24:I24)-MIN(E24:I24))/($F$2-2)))</f>
        <v>0</v>
      </c>
      <c r="K24" s="12"/>
      <c r="L24" s="12"/>
      <c r="M24" s="24">
        <f>RANK(L24,$L$9:$L$65,0)</f>
        <v>4</v>
      </c>
      <c r="N24" s="30"/>
    </row>
    <row r="25" spans="1:14" ht="12.75">
      <c r="A25" s="17">
        <f>A21+1</f>
        <v>5</v>
      </c>
      <c r="B25" s="34"/>
      <c r="C25" s="34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4</v>
      </c>
      <c r="N25" s="25"/>
    </row>
    <row r="26" spans="1:14" ht="12.75" customHeight="1">
      <c r="A26" s="17"/>
      <c r="B26" s="34"/>
      <c r="C26" s="34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4</v>
      </c>
      <c r="N26" s="25"/>
    </row>
    <row r="27" spans="1:14" ht="12.75">
      <c r="A27" s="17"/>
      <c r="B27" s="34"/>
      <c r="C27" s="34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4</v>
      </c>
      <c r="N27" s="30"/>
    </row>
    <row r="28" spans="1:14" ht="12.75">
      <c r="A28" s="17"/>
      <c r="B28" s="34"/>
      <c r="C28" s="34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4</v>
      </c>
      <c r="N28" s="30"/>
    </row>
    <row r="29" spans="1:14" ht="12.75">
      <c r="A29" s="17">
        <f>A25+1</f>
        <v>6</v>
      </c>
      <c r="B29" s="34"/>
      <c r="C29" s="34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4</v>
      </c>
      <c r="N29" s="25"/>
    </row>
    <row r="30" spans="1:14" ht="12.75">
      <c r="A30" s="17"/>
      <c r="B30" s="34"/>
      <c r="C30" s="34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4</v>
      </c>
      <c r="N30" s="25"/>
    </row>
    <row r="31" spans="1:14" ht="12.75">
      <c r="A31" s="17"/>
      <c r="B31" s="34"/>
      <c r="C31" s="34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4</v>
      </c>
      <c r="N31" s="30"/>
    </row>
    <row r="32" spans="1:14" ht="12.75">
      <c r="A32" s="17"/>
      <c r="B32" s="34"/>
      <c r="C32" s="34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4</v>
      </c>
      <c r="N32" s="30"/>
    </row>
    <row r="33" spans="1:14" ht="12.75">
      <c r="A33" s="17">
        <f>A29+1</f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4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4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4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4</v>
      </c>
      <c r="N36" s="30"/>
    </row>
    <row r="37" spans="1:14" ht="12.75">
      <c r="A37" s="17">
        <f>A33+1</f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4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4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4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4</v>
      </c>
      <c r="N40" s="30"/>
    </row>
    <row r="41" spans="1:14" ht="12.75">
      <c r="A41" s="17">
        <f>A37+1</f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4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4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4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4</v>
      </c>
      <c r="N44" s="30"/>
    </row>
    <row r="45" spans="1:14" ht="12.75">
      <c r="A45" s="17">
        <f>A41+1</f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4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4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4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4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4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4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4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4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4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4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4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4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4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4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4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4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4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4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4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4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4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4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4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4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4.28125" style="1" customWidth="1"/>
    <col min="5" max="5" width="11.8515625" style="1" customWidth="1"/>
    <col min="6" max="6" width="15.7109375" style="1" customWidth="1"/>
    <col min="7" max="7" width="17.7109375" style="0" customWidth="1"/>
    <col min="8" max="16384" width="11.7109375" style="0" customWidth="1"/>
  </cols>
  <sheetData>
    <row r="1" ht="12.75">
      <c r="A1" s="2" t="s">
        <v>0</v>
      </c>
    </row>
    <row r="2" spans="1:5" ht="12.75">
      <c r="A2" t="s">
        <v>1</v>
      </c>
      <c r="E2"/>
    </row>
    <row r="4" spans="1:3" ht="12.75">
      <c r="A4" s="2" t="s">
        <v>2</v>
      </c>
      <c r="B4" s="3" t="s">
        <v>32</v>
      </c>
      <c r="C4" s="4"/>
    </row>
    <row r="6" spans="1:8" ht="42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6" t="s">
        <v>10</v>
      </c>
      <c r="H6" s="8" t="s">
        <v>11</v>
      </c>
    </row>
    <row r="7" spans="1:8" ht="17.25">
      <c r="A7" s="9">
        <v>1</v>
      </c>
      <c r="B7" s="10" t="s">
        <v>33</v>
      </c>
      <c r="C7" s="10" t="s">
        <v>13</v>
      </c>
      <c r="D7" s="11">
        <v>8</v>
      </c>
      <c r="E7" s="10">
        <v>7</v>
      </c>
      <c r="F7" s="10">
        <v>7</v>
      </c>
      <c r="G7" s="12">
        <f>SUM(D7:F7)</f>
        <v>22</v>
      </c>
      <c r="H7" s="13">
        <f>RANK(G7,$G$7:$G$26,0)</f>
        <v>5</v>
      </c>
    </row>
    <row r="8" spans="1:8" ht="24.75">
      <c r="A8" s="9">
        <v>2</v>
      </c>
      <c r="B8" s="10" t="s">
        <v>34</v>
      </c>
      <c r="C8" s="10" t="s">
        <v>35</v>
      </c>
      <c r="D8" s="11">
        <v>8</v>
      </c>
      <c r="E8" s="10">
        <v>8</v>
      </c>
      <c r="F8" s="10">
        <v>8</v>
      </c>
      <c r="G8" s="12">
        <f>SUM(D8:F8)</f>
        <v>24</v>
      </c>
      <c r="H8" s="13">
        <f>RANK(G8,$G$7:$G$26,0)</f>
        <v>2</v>
      </c>
    </row>
    <row r="9" spans="1:8" ht="24.75">
      <c r="A9" s="9">
        <v>3</v>
      </c>
      <c r="B9" s="10" t="s">
        <v>36</v>
      </c>
      <c r="C9" s="10" t="s">
        <v>15</v>
      </c>
      <c r="D9" s="11">
        <v>8</v>
      </c>
      <c r="E9" s="10">
        <v>7</v>
      </c>
      <c r="F9" s="10">
        <v>8</v>
      </c>
      <c r="G9" s="12">
        <f>SUM(D9:F9)</f>
        <v>23</v>
      </c>
      <c r="H9" s="13">
        <f>RANK(G9,$G$7:$G$26,0)</f>
        <v>4</v>
      </c>
    </row>
    <row r="10" spans="1:8" ht="17.25">
      <c r="A10" s="9">
        <v>4</v>
      </c>
      <c r="B10" s="10" t="s">
        <v>37</v>
      </c>
      <c r="C10" s="10" t="s">
        <v>17</v>
      </c>
      <c r="D10" s="11">
        <v>8</v>
      </c>
      <c r="E10" s="10">
        <v>6</v>
      </c>
      <c r="F10" s="10">
        <v>7</v>
      </c>
      <c r="G10" s="12">
        <f>SUM(D10:F10)</f>
        <v>21</v>
      </c>
      <c r="H10" s="13">
        <f>RANK(G10,$G$7:$G$26,0)</f>
        <v>7</v>
      </c>
    </row>
    <row r="11" spans="1:8" ht="17.25">
      <c r="A11" s="9">
        <v>5</v>
      </c>
      <c r="B11" s="10" t="s">
        <v>38</v>
      </c>
      <c r="C11" s="10" t="s">
        <v>26</v>
      </c>
      <c r="D11" s="11">
        <v>7</v>
      </c>
      <c r="E11" s="10">
        <v>7</v>
      </c>
      <c r="F11" s="10">
        <v>7</v>
      </c>
      <c r="G11" s="12">
        <f>SUM(D11:F11)</f>
        <v>21</v>
      </c>
      <c r="H11" s="13">
        <f>RANK(G11,$G$7:$G$26,0)</f>
        <v>7</v>
      </c>
    </row>
    <row r="12" spans="1:8" ht="24.75">
      <c r="A12" s="9">
        <v>6</v>
      </c>
      <c r="B12" s="10" t="s">
        <v>39</v>
      </c>
      <c r="C12" s="10" t="s">
        <v>13</v>
      </c>
      <c r="D12" s="11">
        <v>8</v>
      </c>
      <c r="E12" s="10">
        <v>8</v>
      </c>
      <c r="F12" s="10">
        <v>8</v>
      </c>
      <c r="G12" s="12">
        <f>SUM(D12:F12)</f>
        <v>24</v>
      </c>
      <c r="H12" s="13">
        <f>RANK(G12,$G$7:$G$26,0)</f>
        <v>2</v>
      </c>
    </row>
    <row r="13" spans="1:8" ht="24.75">
      <c r="A13" s="9">
        <v>7</v>
      </c>
      <c r="B13" s="10" t="s">
        <v>40</v>
      </c>
      <c r="C13" s="10" t="s">
        <v>35</v>
      </c>
      <c r="D13" s="11">
        <v>9</v>
      </c>
      <c r="E13" s="10">
        <v>9</v>
      </c>
      <c r="F13" s="10">
        <v>9</v>
      </c>
      <c r="G13" s="12">
        <f>SUM(D13:F13)</f>
        <v>27</v>
      </c>
      <c r="H13" s="13">
        <f>RANK(G13,$G$7:$G$26,0)</f>
        <v>1</v>
      </c>
    </row>
    <row r="14" spans="1:8" ht="24.75">
      <c r="A14" s="9">
        <v>8</v>
      </c>
      <c r="B14" s="10" t="s">
        <v>41</v>
      </c>
      <c r="C14" s="10" t="s">
        <v>19</v>
      </c>
      <c r="D14" s="11">
        <v>8</v>
      </c>
      <c r="E14" s="10">
        <v>6</v>
      </c>
      <c r="F14" s="10">
        <v>8</v>
      </c>
      <c r="G14" s="12">
        <f>SUM(D14:F14)</f>
        <v>22</v>
      </c>
      <c r="H14" s="13">
        <f>RANK(G14,$G$7:$G$26,0)</f>
        <v>5</v>
      </c>
    </row>
    <row r="15" spans="1:8" ht="17.25">
      <c r="A15" s="9">
        <v>9</v>
      </c>
      <c r="B15" s="10"/>
      <c r="C15" s="10"/>
      <c r="D15" s="11"/>
      <c r="E15" s="10"/>
      <c r="F15" s="10"/>
      <c r="G15" s="12">
        <f>SUM(D15:F15)</f>
        <v>0</v>
      </c>
      <c r="H15" s="13">
        <f>RANK(G15,$G$7:$G$26,0)</f>
        <v>9</v>
      </c>
    </row>
    <row r="16" spans="1:8" ht="17.25">
      <c r="A16" s="9">
        <v>10</v>
      </c>
      <c r="B16" s="10"/>
      <c r="C16" s="10"/>
      <c r="D16" s="11"/>
      <c r="E16" s="10"/>
      <c r="F16" s="10"/>
      <c r="G16" s="12">
        <f>SUM(D16:F16)</f>
        <v>0</v>
      </c>
      <c r="H16" s="13">
        <f>RANK(G16,$G$7:$G$26,0)</f>
        <v>9</v>
      </c>
    </row>
    <row r="17" spans="1:8" ht="17.25">
      <c r="A17" s="9">
        <v>11</v>
      </c>
      <c r="B17" s="10"/>
      <c r="C17" s="10"/>
      <c r="D17" s="11"/>
      <c r="E17" s="10"/>
      <c r="F17" s="10"/>
      <c r="G17" s="12">
        <f>SUM(D17:F17)</f>
        <v>0</v>
      </c>
      <c r="H17" s="13">
        <f>RANK(G17,$G$7:$G$26,0)</f>
        <v>9</v>
      </c>
    </row>
    <row r="18" spans="1:8" ht="17.25">
      <c r="A18" s="9">
        <v>12</v>
      </c>
      <c r="B18" s="10"/>
      <c r="C18" s="10"/>
      <c r="D18" s="11"/>
      <c r="E18" s="10"/>
      <c r="F18" s="10"/>
      <c r="G18" s="12">
        <f>SUM(D18:F18)</f>
        <v>0</v>
      </c>
      <c r="H18" s="13">
        <f>RANK(G18,$G$7:$G$26,0)</f>
        <v>9</v>
      </c>
    </row>
    <row r="19" spans="1:8" ht="17.25">
      <c r="A19" s="9">
        <v>13</v>
      </c>
      <c r="B19" s="10"/>
      <c r="C19" s="10"/>
      <c r="D19" s="11"/>
      <c r="E19" s="10"/>
      <c r="F19" s="10"/>
      <c r="G19" s="12">
        <f>SUM(D19:F19)</f>
        <v>0</v>
      </c>
      <c r="H19" s="13">
        <f>RANK(G19,$G$7:$G$26,0)</f>
        <v>9</v>
      </c>
    </row>
    <row r="20" spans="1:8" ht="17.25">
      <c r="A20" s="9">
        <v>14</v>
      </c>
      <c r="B20" s="10"/>
      <c r="C20" s="10"/>
      <c r="D20" s="11"/>
      <c r="E20" s="10"/>
      <c r="F20" s="10"/>
      <c r="G20" s="12">
        <f>SUM(D20:F20)</f>
        <v>0</v>
      </c>
      <c r="H20" s="13">
        <f>RANK(G20,$G$7:$G$26,0)</f>
        <v>9</v>
      </c>
    </row>
    <row r="21" spans="1:8" ht="17.25">
      <c r="A21" s="9">
        <v>15</v>
      </c>
      <c r="B21" s="10"/>
      <c r="C21" s="10"/>
      <c r="D21" s="11"/>
      <c r="E21" s="10"/>
      <c r="F21" s="10"/>
      <c r="G21" s="12">
        <f>SUM(D21:F21)</f>
        <v>0</v>
      </c>
      <c r="H21" s="13">
        <f>RANK(G21,$G$7:$G$26,0)</f>
        <v>9</v>
      </c>
    </row>
    <row r="22" spans="1:8" ht="17.25">
      <c r="A22" s="9">
        <v>16</v>
      </c>
      <c r="B22" s="10"/>
      <c r="C22" s="10"/>
      <c r="D22" s="11"/>
      <c r="E22" s="10"/>
      <c r="F22" s="10"/>
      <c r="G22" s="12">
        <f>SUM(D22:F22)</f>
        <v>0</v>
      </c>
      <c r="H22" s="13">
        <f>RANK(G22,$G$7:$G$26,0)</f>
        <v>9</v>
      </c>
    </row>
    <row r="23" spans="1:8" ht="17.25">
      <c r="A23" s="9">
        <v>17</v>
      </c>
      <c r="B23" s="10"/>
      <c r="C23" s="10"/>
      <c r="D23" s="11"/>
      <c r="E23" s="10"/>
      <c r="F23" s="10"/>
      <c r="G23" s="12">
        <f>SUM(D23:F23)</f>
        <v>0</v>
      </c>
      <c r="H23" s="13">
        <f>RANK(G23,$G$7:$G$26,0)</f>
        <v>9</v>
      </c>
    </row>
    <row r="24" spans="1:8" ht="17.25">
      <c r="A24" s="9">
        <v>18</v>
      </c>
      <c r="B24" s="10"/>
      <c r="C24" s="10"/>
      <c r="D24" s="11"/>
      <c r="E24" s="10"/>
      <c r="F24" s="10"/>
      <c r="G24" s="12">
        <f>SUM(D24:F24)</f>
        <v>0</v>
      </c>
      <c r="H24" s="13">
        <f>RANK(G24,$G$7:$G$26,0)</f>
        <v>9</v>
      </c>
    </row>
    <row r="25" spans="1:8" ht="17.25">
      <c r="A25" s="9">
        <v>19</v>
      </c>
      <c r="B25" s="10"/>
      <c r="C25" s="10"/>
      <c r="D25" s="11"/>
      <c r="E25" s="10"/>
      <c r="F25" s="10"/>
      <c r="G25" s="12">
        <f>SUM(D25:F25)</f>
        <v>0</v>
      </c>
      <c r="H25" s="13">
        <f>RANK(G25,$G$7:$G$26,0)</f>
        <v>9</v>
      </c>
    </row>
    <row r="26" spans="1:8" ht="17.25">
      <c r="A26" s="9">
        <v>20</v>
      </c>
      <c r="B26" s="10"/>
      <c r="C26" s="10"/>
      <c r="D26" s="11"/>
      <c r="E26" s="10"/>
      <c r="F26" s="10"/>
      <c r="G26" s="12">
        <f>SUM(D26:F26)</f>
        <v>0</v>
      </c>
      <c r="H26" s="13">
        <f>RANK(G26,$G$7:$G$26,0)</f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4.28125" style="1" customWidth="1"/>
    <col min="5" max="5" width="11.8515625" style="1" customWidth="1"/>
    <col min="6" max="6" width="15.7109375" style="1" customWidth="1"/>
    <col min="7" max="7" width="17.7109375" style="0" customWidth="1"/>
    <col min="8" max="16384" width="11.7109375" style="0" customWidth="1"/>
  </cols>
  <sheetData>
    <row r="1" ht="12.75">
      <c r="A1" s="2" t="s">
        <v>0</v>
      </c>
    </row>
    <row r="2" spans="1:5" ht="12.75">
      <c r="A2" t="s">
        <v>1</v>
      </c>
      <c r="E2"/>
    </row>
    <row r="4" spans="1:3" ht="12.75">
      <c r="A4" s="2" t="s">
        <v>2</v>
      </c>
      <c r="B4" s="3" t="s">
        <v>42</v>
      </c>
      <c r="C4" s="4"/>
    </row>
    <row r="6" spans="1:8" ht="42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6" t="s">
        <v>10</v>
      </c>
      <c r="H6" s="8" t="s">
        <v>11</v>
      </c>
    </row>
    <row r="7" spans="1:8" ht="17.25">
      <c r="A7" s="9">
        <v>1</v>
      </c>
      <c r="B7" s="10" t="s">
        <v>43</v>
      </c>
      <c r="C7" s="10" t="s">
        <v>26</v>
      </c>
      <c r="D7" s="11">
        <v>8</v>
      </c>
      <c r="E7" s="10">
        <v>8</v>
      </c>
      <c r="F7" s="10">
        <v>8</v>
      </c>
      <c r="G7" s="12">
        <f>SUM(D7:F7)</f>
        <v>24</v>
      </c>
      <c r="H7" s="13">
        <f>RANK(G7,$G$7:$G$26,0)</f>
        <v>2</v>
      </c>
    </row>
    <row r="8" spans="1:8" ht="17.25">
      <c r="A8" s="9">
        <v>2</v>
      </c>
      <c r="B8" s="10" t="s">
        <v>44</v>
      </c>
      <c r="C8" s="10" t="s">
        <v>13</v>
      </c>
      <c r="D8" s="11">
        <v>9</v>
      </c>
      <c r="E8" s="10">
        <v>8</v>
      </c>
      <c r="F8" s="10">
        <v>7</v>
      </c>
      <c r="G8" s="12">
        <f>SUM(D8:F8)</f>
        <v>24</v>
      </c>
      <c r="H8" s="13">
        <f>RANK(G8,$G$7:$G$26,0)</f>
        <v>2</v>
      </c>
    </row>
    <row r="9" spans="1:8" ht="17.25">
      <c r="A9" s="9">
        <v>3</v>
      </c>
      <c r="B9" s="10" t="s">
        <v>45</v>
      </c>
      <c r="C9" s="10" t="s">
        <v>26</v>
      </c>
      <c r="D9" s="11">
        <v>9</v>
      </c>
      <c r="E9" s="10">
        <v>8</v>
      </c>
      <c r="F9" s="10">
        <v>8</v>
      </c>
      <c r="G9" s="12">
        <f>SUM(D9:F9)</f>
        <v>25</v>
      </c>
      <c r="H9" s="13">
        <f>RANK(G9,$G$7:$G$26,0)</f>
        <v>1</v>
      </c>
    </row>
    <row r="10" spans="1:8" ht="17.25">
      <c r="A10" s="9">
        <v>4</v>
      </c>
      <c r="B10" s="10"/>
      <c r="C10" s="10"/>
      <c r="D10" s="11"/>
      <c r="E10" s="10"/>
      <c r="F10" s="10"/>
      <c r="G10" s="12">
        <f>SUM(D10:F10)</f>
        <v>0</v>
      </c>
      <c r="H10" s="13">
        <f>RANK(G10,$G$7:$G$26,0)</f>
        <v>4</v>
      </c>
    </row>
    <row r="11" spans="1:8" ht="17.25">
      <c r="A11" s="9">
        <v>5</v>
      </c>
      <c r="B11" s="10"/>
      <c r="C11" s="10"/>
      <c r="D11" s="11"/>
      <c r="E11" s="10"/>
      <c r="F11" s="10"/>
      <c r="G11" s="12">
        <f>SUM(D11:F11)</f>
        <v>0</v>
      </c>
      <c r="H11" s="13">
        <f>RANK(G11,$G$7:$G$26,0)</f>
        <v>4</v>
      </c>
    </row>
    <row r="12" spans="1:8" ht="17.25">
      <c r="A12" s="9">
        <v>6</v>
      </c>
      <c r="B12" s="10"/>
      <c r="C12" s="10"/>
      <c r="D12" s="11"/>
      <c r="E12" s="10"/>
      <c r="F12" s="10"/>
      <c r="G12" s="12">
        <f>SUM(D12:F12)</f>
        <v>0</v>
      </c>
      <c r="H12" s="13">
        <f>RANK(G12,$G$7:$G$26,0)</f>
        <v>4</v>
      </c>
    </row>
    <row r="13" spans="1:8" ht="17.25">
      <c r="A13" s="9">
        <v>7</v>
      </c>
      <c r="B13" s="10"/>
      <c r="C13" s="10"/>
      <c r="D13" s="11"/>
      <c r="E13" s="10"/>
      <c r="F13" s="10"/>
      <c r="G13" s="12">
        <f>SUM(D13:F13)</f>
        <v>0</v>
      </c>
      <c r="H13" s="13">
        <f>RANK(G13,$G$7:$G$26,0)</f>
        <v>4</v>
      </c>
    </row>
    <row r="14" spans="1:8" ht="17.25">
      <c r="A14" s="9">
        <v>8</v>
      </c>
      <c r="B14" s="10"/>
      <c r="C14" s="10"/>
      <c r="D14" s="11"/>
      <c r="E14" s="10"/>
      <c r="F14" s="10"/>
      <c r="G14" s="12">
        <f>SUM(D14:F14)</f>
        <v>0</v>
      </c>
      <c r="H14" s="13">
        <f>RANK(G14,$G$7:$G$26,0)</f>
        <v>4</v>
      </c>
    </row>
    <row r="15" spans="1:8" ht="17.25">
      <c r="A15" s="9">
        <v>9</v>
      </c>
      <c r="B15" s="10"/>
      <c r="C15" s="10"/>
      <c r="D15" s="11"/>
      <c r="E15" s="10"/>
      <c r="F15" s="10"/>
      <c r="G15" s="12">
        <f>SUM(D15:F15)</f>
        <v>0</v>
      </c>
      <c r="H15" s="13">
        <f>RANK(G15,$G$7:$G$26,0)</f>
        <v>4</v>
      </c>
    </row>
    <row r="16" spans="1:8" ht="17.25">
      <c r="A16" s="9">
        <v>10</v>
      </c>
      <c r="B16" s="10"/>
      <c r="C16" s="10"/>
      <c r="D16" s="11"/>
      <c r="E16" s="10"/>
      <c r="F16" s="10"/>
      <c r="G16" s="12">
        <f>SUM(D16:F16)</f>
        <v>0</v>
      </c>
      <c r="H16" s="13">
        <f>RANK(G16,$G$7:$G$26,0)</f>
        <v>4</v>
      </c>
    </row>
    <row r="17" spans="1:8" ht="17.25">
      <c r="A17" s="9">
        <v>11</v>
      </c>
      <c r="B17" s="10"/>
      <c r="C17" s="10"/>
      <c r="D17" s="11"/>
      <c r="E17" s="10"/>
      <c r="F17" s="10"/>
      <c r="G17" s="12">
        <f>SUM(D17:F17)</f>
        <v>0</v>
      </c>
      <c r="H17" s="13">
        <f>RANK(G17,$G$7:$G$26,0)</f>
        <v>4</v>
      </c>
    </row>
    <row r="18" spans="1:8" ht="17.25">
      <c r="A18" s="9">
        <v>12</v>
      </c>
      <c r="B18" s="10"/>
      <c r="C18" s="10"/>
      <c r="D18" s="11"/>
      <c r="E18" s="10"/>
      <c r="F18" s="10"/>
      <c r="G18" s="12">
        <f>SUM(D18:F18)</f>
        <v>0</v>
      </c>
      <c r="H18" s="13">
        <f>RANK(G18,$G$7:$G$26,0)</f>
        <v>4</v>
      </c>
    </row>
    <row r="19" spans="1:8" ht="17.25">
      <c r="A19" s="9">
        <v>13</v>
      </c>
      <c r="B19" s="10"/>
      <c r="C19" s="10"/>
      <c r="D19" s="11"/>
      <c r="E19" s="10"/>
      <c r="F19" s="10"/>
      <c r="G19" s="12">
        <f>SUM(D19:F19)</f>
        <v>0</v>
      </c>
      <c r="H19" s="13">
        <f>RANK(G19,$G$7:$G$26,0)</f>
        <v>4</v>
      </c>
    </row>
    <row r="20" spans="1:8" ht="17.25">
      <c r="A20" s="9">
        <v>14</v>
      </c>
      <c r="B20" s="10"/>
      <c r="C20" s="10"/>
      <c r="D20" s="11"/>
      <c r="E20" s="10"/>
      <c r="F20" s="10"/>
      <c r="G20" s="12">
        <f>SUM(D20:F20)</f>
        <v>0</v>
      </c>
      <c r="H20" s="13">
        <f>RANK(G20,$G$7:$G$26,0)</f>
        <v>4</v>
      </c>
    </row>
    <row r="21" spans="1:8" ht="17.25">
      <c r="A21" s="9">
        <v>15</v>
      </c>
      <c r="B21" s="10"/>
      <c r="C21" s="10"/>
      <c r="D21" s="11"/>
      <c r="E21" s="10"/>
      <c r="F21" s="10"/>
      <c r="G21" s="12">
        <f>SUM(D21:F21)</f>
        <v>0</v>
      </c>
      <c r="H21" s="13">
        <f>RANK(G21,$G$7:$G$26,0)</f>
        <v>4</v>
      </c>
    </row>
    <row r="22" spans="1:8" ht="17.25">
      <c r="A22" s="9">
        <v>16</v>
      </c>
      <c r="B22" s="10"/>
      <c r="C22" s="10"/>
      <c r="D22" s="11"/>
      <c r="E22" s="10"/>
      <c r="F22" s="10"/>
      <c r="G22" s="12">
        <f>SUM(D22:F22)</f>
        <v>0</v>
      </c>
      <c r="H22" s="13">
        <f>RANK(G22,$G$7:$G$26,0)</f>
        <v>4</v>
      </c>
    </row>
    <row r="23" spans="1:8" ht="17.25">
      <c r="A23" s="9">
        <v>17</v>
      </c>
      <c r="B23" s="10"/>
      <c r="C23" s="10"/>
      <c r="D23" s="11"/>
      <c r="E23" s="10"/>
      <c r="F23" s="10"/>
      <c r="G23" s="12">
        <f>SUM(D23:F23)</f>
        <v>0</v>
      </c>
      <c r="H23" s="13">
        <f>RANK(G23,$G$7:$G$26,0)</f>
        <v>4</v>
      </c>
    </row>
    <row r="24" spans="1:8" ht="17.25">
      <c r="A24" s="9">
        <v>18</v>
      </c>
      <c r="B24" s="10"/>
      <c r="C24" s="10"/>
      <c r="D24" s="11"/>
      <c r="E24" s="10"/>
      <c r="F24" s="10"/>
      <c r="G24" s="12">
        <f>SUM(D24:F24)</f>
        <v>0</v>
      </c>
      <c r="H24" s="13">
        <f>RANK(G24,$G$7:$G$26,0)</f>
        <v>4</v>
      </c>
    </row>
    <row r="25" spans="1:8" ht="17.25">
      <c r="A25" s="9">
        <v>19</v>
      </c>
      <c r="B25" s="10"/>
      <c r="C25" s="10"/>
      <c r="D25" s="11"/>
      <c r="E25" s="10"/>
      <c r="F25" s="10"/>
      <c r="G25" s="12">
        <f>SUM(D25:F25)</f>
        <v>0</v>
      </c>
      <c r="H25" s="13">
        <f>RANK(G25,$G$7:$G$26,0)</f>
        <v>4</v>
      </c>
    </row>
    <row r="26" spans="1:8" ht="17.25">
      <c r="A26" s="9">
        <v>20</v>
      </c>
      <c r="B26" s="10"/>
      <c r="C26" s="10"/>
      <c r="D26" s="11"/>
      <c r="E26" s="10"/>
      <c r="F26" s="10"/>
      <c r="G26" s="12">
        <f>SUM(D26:F26)</f>
        <v>0</v>
      </c>
      <c r="H26" s="13">
        <f>RANK(G26,$G$7:$G$26,0)</f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4.28125" style="1" customWidth="1"/>
    <col min="5" max="5" width="11.8515625" style="1" customWidth="1"/>
    <col min="6" max="6" width="15.7109375" style="1" customWidth="1"/>
    <col min="7" max="7" width="17.7109375" style="0" customWidth="1"/>
    <col min="8" max="16384" width="11.7109375" style="0" customWidth="1"/>
  </cols>
  <sheetData>
    <row r="1" ht="12.75">
      <c r="A1" s="2" t="s">
        <v>0</v>
      </c>
    </row>
    <row r="2" spans="1:5" ht="12.75">
      <c r="A2" t="s">
        <v>1</v>
      </c>
      <c r="E2"/>
    </row>
    <row r="4" spans="1:3" ht="12.75">
      <c r="A4" s="2" t="s">
        <v>2</v>
      </c>
      <c r="B4" s="3" t="s">
        <v>46</v>
      </c>
      <c r="C4" s="4"/>
    </row>
    <row r="6" spans="1:8" ht="42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6" t="s">
        <v>10</v>
      </c>
      <c r="H6" s="8" t="s">
        <v>11</v>
      </c>
    </row>
    <row r="7" spans="1:8" ht="24.75">
      <c r="A7" s="9">
        <v>1</v>
      </c>
      <c r="B7" s="10" t="s">
        <v>47</v>
      </c>
      <c r="C7" s="10" t="s">
        <v>48</v>
      </c>
      <c r="D7" s="11">
        <v>8</v>
      </c>
      <c r="E7" s="10">
        <v>6</v>
      </c>
      <c r="F7" s="10">
        <v>6</v>
      </c>
      <c r="G7" s="12">
        <f>SUM(D7:F7)</f>
        <v>20</v>
      </c>
      <c r="H7" s="13">
        <f>RANK(G7,$G$7:$G$26,0)</f>
        <v>2</v>
      </c>
    </row>
    <row r="8" spans="1:8" ht="17.25">
      <c r="A8" s="9">
        <v>2</v>
      </c>
      <c r="B8" s="10" t="s">
        <v>49</v>
      </c>
      <c r="C8" s="10" t="s">
        <v>50</v>
      </c>
      <c r="D8" s="11">
        <v>7</v>
      </c>
      <c r="E8" s="10">
        <v>6</v>
      </c>
      <c r="F8" s="10">
        <v>6</v>
      </c>
      <c r="G8" s="12">
        <f>SUM(D8:F8)</f>
        <v>19</v>
      </c>
      <c r="H8" s="13">
        <f>RANK(G8,$G$7:$G$26,0)</f>
        <v>4</v>
      </c>
    </row>
    <row r="9" spans="1:8" ht="17.25">
      <c r="A9" s="9">
        <v>3</v>
      </c>
      <c r="B9" s="10" t="s">
        <v>51</v>
      </c>
      <c r="C9" s="10" t="s">
        <v>22</v>
      </c>
      <c r="D9" s="11">
        <v>6</v>
      </c>
      <c r="E9" s="10">
        <v>6</v>
      </c>
      <c r="F9" s="10">
        <v>5</v>
      </c>
      <c r="G9" s="12">
        <f>SUM(D9:F9)</f>
        <v>17</v>
      </c>
      <c r="H9" s="13">
        <f>RANK(G9,$G$7:$G$26,0)</f>
        <v>5</v>
      </c>
    </row>
    <row r="10" spans="1:8" ht="17.25">
      <c r="A10" s="9">
        <v>4</v>
      </c>
      <c r="B10" s="10" t="s">
        <v>52</v>
      </c>
      <c r="C10" s="10" t="s">
        <v>13</v>
      </c>
      <c r="D10" s="11">
        <v>7</v>
      </c>
      <c r="E10" s="10">
        <v>7</v>
      </c>
      <c r="F10" s="10">
        <v>6</v>
      </c>
      <c r="G10" s="12">
        <f>SUM(D10:F10)</f>
        <v>20</v>
      </c>
      <c r="H10" s="13">
        <f>RANK(G10,$G$7:$G$26,0)</f>
        <v>2</v>
      </c>
    </row>
    <row r="11" spans="1:8" ht="17.25">
      <c r="A11" s="9">
        <v>5</v>
      </c>
      <c r="B11" s="10" t="s">
        <v>53</v>
      </c>
      <c r="C11" s="10" t="s">
        <v>19</v>
      </c>
      <c r="D11" s="11">
        <v>8</v>
      </c>
      <c r="E11" s="10">
        <v>8</v>
      </c>
      <c r="F11" s="10">
        <v>8</v>
      </c>
      <c r="G11" s="12">
        <f>SUM(D11:F11)</f>
        <v>24</v>
      </c>
      <c r="H11" s="13">
        <f>RANK(G11,$G$7:$G$26,0)</f>
        <v>1</v>
      </c>
    </row>
    <row r="12" spans="1:8" ht="17.25">
      <c r="A12" s="9">
        <v>6</v>
      </c>
      <c r="B12" s="10"/>
      <c r="C12" s="10"/>
      <c r="D12" s="11"/>
      <c r="E12" s="10"/>
      <c r="F12" s="10"/>
      <c r="G12" s="12">
        <f>SUM(D12:F12)</f>
        <v>0</v>
      </c>
      <c r="H12" s="13">
        <f>RANK(G12,$G$7:$G$26,0)</f>
        <v>6</v>
      </c>
    </row>
    <row r="13" spans="1:8" ht="17.25">
      <c r="A13" s="9">
        <v>7</v>
      </c>
      <c r="B13" s="10"/>
      <c r="C13" s="10"/>
      <c r="D13" s="11"/>
      <c r="E13" s="10"/>
      <c r="F13" s="10"/>
      <c r="G13" s="12">
        <f>SUM(D13:F13)</f>
        <v>0</v>
      </c>
      <c r="H13" s="13">
        <f>RANK(G13,$G$7:$G$26,0)</f>
        <v>6</v>
      </c>
    </row>
    <row r="14" spans="1:8" ht="17.25">
      <c r="A14" s="9">
        <v>8</v>
      </c>
      <c r="B14" s="10"/>
      <c r="C14" s="10"/>
      <c r="D14" s="11"/>
      <c r="E14" s="10"/>
      <c r="F14" s="10"/>
      <c r="G14" s="12">
        <f>SUM(D14:F14)</f>
        <v>0</v>
      </c>
      <c r="H14" s="13">
        <f>RANK(G14,$G$7:$G$26,0)</f>
        <v>6</v>
      </c>
    </row>
    <row r="15" spans="1:8" ht="17.25">
      <c r="A15" s="9">
        <v>9</v>
      </c>
      <c r="B15" s="10"/>
      <c r="C15" s="10"/>
      <c r="D15" s="11"/>
      <c r="E15" s="10"/>
      <c r="F15" s="10"/>
      <c r="G15" s="12">
        <f>SUM(D15:F15)</f>
        <v>0</v>
      </c>
      <c r="H15" s="13">
        <f>RANK(G15,$G$7:$G$26,0)</f>
        <v>6</v>
      </c>
    </row>
    <row r="16" spans="1:8" ht="17.25">
      <c r="A16" s="9">
        <v>10</v>
      </c>
      <c r="B16" s="10"/>
      <c r="C16" s="10"/>
      <c r="D16" s="11"/>
      <c r="E16" s="10"/>
      <c r="F16" s="10"/>
      <c r="G16" s="12">
        <f>SUM(D16:F16)</f>
        <v>0</v>
      </c>
      <c r="H16" s="13">
        <f>RANK(G16,$G$7:$G$26,0)</f>
        <v>6</v>
      </c>
    </row>
    <row r="17" spans="1:8" ht="17.25">
      <c r="A17" s="9">
        <v>11</v>
      </c>
      <c r="B17" s="10"/>
      <c r="C17" s="10"/>
      <c r="D17" s="11"/>
      <c r="E17" s="10"/>
      <c r="F17" s="10"/>
      <c r="G17" s="12">
        <f>SUM(D17:F17)</f>
        <v>0</v>
      </c>
      <c r="H17" s="13">
        <f>RANK(G17,$G$7:$G$26,0)</f>
        <v>6</v>
      </c>
    </row>
    <row r="18" spans="1:8" ht="17.25">
      <c r="A18" s="9">
        <v>12</v>
      </c>
      <c r="B18" s="10"/>
      <c r="C18" s="10"/>
      <c r="D18" s="11"/>
      <c r="E18" s="10"/>
      <c r="F18" s="10"/>
      <c r="G18" s="12">
        <f>SUM(D18:F18)</f>
        <v>0</v>
      </c>
      <c r="H18" s="13">
        <f>RANK(G18,$G$7:$G$26,0)</f>
        <v>6</v>
      </c>
    </row>
    <row r="19" spans="1:8" ht="17.25">
      <c r="A19" s="9">
        <v>13</v>
      </c>
      <c r="B19" s="10"/>
      <c r="C19" s="10"/>
      <c r="D19" s="11"/>
      <c r="E19" s="10"/>
      <c r="F19" s="10"/>
      <c r="G19" s="12">
        <f>SUM(D19:F19)</f>
        <v>0</v>
      </c>
      <c r="H19" s="13">
        <f>RANK(G19,$G$7:$G$26,0)</f>
        <v>6</v>
      </c>
    </row>
    <row r="20" spans="1:8" ht="17.25">
      <c r="A20" s="9">
        <v>14</v>
      </c>
      <c r="B20" s="10"/>
      <c r="C20" s="10"/>
      <c r="D20" s="11"/>
      <c r="E20" s="10"/>
      <c r="F20" s="10"/>
      <c r="G20" s="12">
        <f>SUM(D20:F20)</f>
        <v>0</v>
      </c>
      <c r="H20" s="13">
        <f>RANK(G20,$G$7:$G$26,0)</f>
        <v>6</v>
      </c>
    </row>
    <row r="21" spans="1:8" ht="17.25">
      <c r="A21" s="9">
        <v>15</v>
      </c>
      <c r="B21" s="10"/>
      <c r="C21" s="10"/>
      <c r="D21" s="11"/>
      <c r="E21" s="10"/>
      <c r="F21" s="10"/>
      <c r="G21" s="12">
        <f>SUM(D21:F21)</f>
        <v>0</v>
      </c>
      <c r="H21" s="13">
        <f>RANK(G21,$G$7:$G$26,0)</f>
        <v>6</v>
      </c>
    </row>
    <row r="22" spans="1:8" ht="17.25">
      <c r="A22" s="9">
        <v>16</v>
      </c>
      <c r="B22" s="10"/>
      <c r="C22" s="10"/>
      <c r="D22" s="11"/>
      <c r="E22" s="10"/>
      <c r="F22" s="10"/>
      <c r="G22" s="12">
        <f>SUM(D22:F22)</f>
        <v>0</v>
      </c>
      <c r="H22" s="13">
        <f>RANK(G22,$G$7:$G$26,0)</f>
        <v>6</v>
      </c>
    </row>
    <row r="23" spans="1:8" ht="17.25">
      <c r="A23" s="9">
        <v>17</v>
      </c>
      <c r="B23" s="10"/>
      <c r="C23" s="10"/>
      <c r="D23" s="11"/>
      <c r="E23" s="10"/>
      <c r="F23" s="10"/>
      <c r="G23" s="12">
        <f>SUM(D23:F23)</f>
        <v>0</v>
      </c>
      <c r="H23" s="13">
        <f>RANK(G23,$G$7:$G$26,0)</f>
        <v>6</v>
      </c>
    </row>
    <row r="24" spans="1:8" ht="17.25">
      <c r="A24" s="9">
        <v>18</v>
      </c>
      <c r="B24" s="10"/>
      <c r="C24" s="10"/>
      <c r="D24" s="11"/>
      <c r="E24" s="10"/>
      <c r="F24" s="10"/>
      <c r="G24" s="12">
        <f>SUM(D24:F24)</f>
        <v>0</v>
      </c>
      <c r="H24" s="13">
        <f>RANK(G24,$G$7:$G$26,0)</f>
        <v>6</v>
      </c>
    </row>
    <row r="25" spans="1:8" ht="17.25">
      <c r="A25" s="9">
        <v>19</v>
      </c>
      <c r="B25" s="10"/>
      <c r="C25" s="10"/>
      <c r="D25" s="11"/>
      <c r="E25" s="10"/>
      <c r="F25" s="10"/>
      <c r="G25" s="12">
        <f>SUM(D25:F25)</f>
        <v>0</v>
      </c>
      <c r="H25" s="13">
        <f>RANK(G25,$G$7:$G$26,0)</f>
        <v>6</v>
      </c>
    </row>
    <row r="26" spans="1:8" ht="17.25">
      <c r="A26" s="9">
        <v>20</v>
      </c>
      <c r="B26" s="10"/>
      <c r="C26" s="10"/>
      <c r="D26" s="11"/>
      <c r="E26" s="10"/>
      <c r="F26" s="10"/>
      <c r="G26" s="12">
        <f>SUM(D26:F26)</f>
        <v>0</v>
      </c>
      <c r="H26" s="13">
        <f>RANK(G26,$G$7:$G$26,0)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55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16</v>
      </c>
      <c r="C9" s="18" t="s">
        <v>17</v>
      </c>
      <c r="D9" s="19" t="s">
        <v>66</v>
      </c>
      <c r="E9" s="20">
        <v>3.3</v>
      </c>
      <c r="F9" s="20">
        <v>3.4</v>
      </c>
      <c r="G9" s="20">
        <v>3.1</v>
      </c>
      <c r="H9" s="20"/>
      <c r="I9" s="20"/>
      <c r="J9" s="21">
        <f>IF($F$2=3,SUM(E9:G9)/$F$2,(IF(ISERROR(MIN(E12:I12)),0,((SUM(E9:I9)-MAX(E9:I9)-MIN(E9:I9))/($F$2-2)))))</f>
        <v>3.266666666666667</v>
      </c>
      <c r="K9" s="22">
        <f>(J9+J10)-N9</f>
        <v>6.6000000000000005</v>
      </c>
      <c r="L9" s="23">
        <f>K9+K11</f>
        <v>12.866666666666667</v>
      </c>
      <c r="M9" s="24">
        <f>RANK(L9,$L$9:$L$65,0)</f>
        <v>1</v>
      </c>
      <c r="N9" s="25"/>
    </row>
    <row r="10" spans="1:14" ht="12.75">
      <c r="A10" s="17"/>
      <c r="B10" s="18" t="s">
        <v>67</v>
      </c>
      <c r="C10" s="18" t="s">
        <v>17</v>
      </c>
      <c r="D10" s="26" t="s">
        <v>68</v>
      </c>
      <c r="E10" s="27">
        <v>3.5</v>
      </c>
      <c r="F10" s="27">
        <v>3.4</v>
      </c>
      <c r="G10" s="27">
        <v>3.1</v>
      </c>
      <c r="H10" s="27"/>
      <c r="I10" s="27"/>
      <c r="J10" s="28">
        <f>IF($F$2=3,SUM(E10:G10)/$F$2,((SUM(E10:I10)-MAX(E10:I10)-MIN(E10:I10))/($F$2-2)))</f>
        <v>3.3333333333333335</v>
      </c>
      <c r="K10" s="22"/>
      <c r="L10" s="22"/>
      <c r="M10" s="24">
        <f>RANK(L10,$L$9:$L$65,0)</f>
        <v>3</v>
      </c>
      <c r="N10" s="25"/>
    </row>
    <row r="11" spans="1:14" ht="12.75">
      <c r="A11" s="17"/>
      <c r="B11" s="18"/>
      <c r="C11" s="18"/>
      <c r="D11" t="s">
        <v>66</v>
      </c>
      <c r="E11" s="27">
        <v>3.1</v>
      </c>
      <c r="F11" s="27">
        <v>3.5</v>
      </c>
      <c r="G11" s="27">
        <v>3</v>
      </c>
      <c r="H11" s="27"/>
      <c r="I11" s="27"/>
      <c r="J11" s="29">
        <f>IF($F$2=3,SUM(E11:G11)/$F$2,((SUM(E11:I11)-MAX(E11:I11)-MIN(E11:I11))/($F$2-2)))</f>
        <v>3.1999999999999997</v>
      </c>
      <c r="K11" s="12">
        <f>J11+J12-N11</f>
        <v>6.266666666666666</v>
      </c>
      <c r="L11" s="23"/>
      <c r="M11" s="24">
        <f>RANK(L11,$L$9:$L$65,0)</f>
        <v>3</v>
      </c>
      <c r="N11" s="30"/>
    </row>
    <row r="12" spans="1:14" ht="12.75">
      <c r="A12" s="17"/>
      <c r="B12" s="18"/>
      <c r="C12" s="18"/>
      <c r="D12" s="26" t="s">
        <v>68</v>
      </c>
      <c r="E12" s="31">
        <v>3</v>
      </c>
      <c r="F12" s="31">
        <v>3.2</v>
      </c>
      <c r="G12" s="31">
        <v>3</v>
      </c>
      <c r="H12" s="31"/>
      <c r="I12" s="31"/>
      <c r="J12" s="28">
        <f>IF($F$2=3,SUM(E12:G12)/$F$2,((SUM(E12:I12)-MAX(E12:I12)-MIN(E12:I12))/($F$2-2)))</f>
        <v>3.0666666666666664</v>
      </c>
      <c r="K12" s="12"/>
      <c r="L12" s="12"/>
      <c r="M12" s="24">
        <f>RANK(L12,$L$9:$L$65,0)</f>
        <v>3</v>
      </c>
      <c r="N12" s="30"/>
    </row>
    <row r="13" spans="1:14" ht="12.75" customHeight="1">
      <c r="A13" s="17">
        <v>2</v>
      </c>
      <c r="B13" s="18" t="s">
        <v>67</v>
      </c>
      <c r="C13" s="18" t="s">
        <v>17</v>
      </c>
      <c r="D13" s="19" t="s">
        <v>66</v>
      </c>
      <c r="E13" s="20">
        <v>3.1</v>
      </c>
      <c r="F13" s="20">
        <v>3.1</v>
      </c>
      <c r="G13" s="20">
        <v>2.8</v>
      </c>
      <c r="H13" s="20"/>
      <c r="I13" s="20"/>
      <c r="J13" s="21">
        <f>IF($F$2=3,SUM(E13:G13)/$F$2,(IF(ISERROR(MIN(E16:I16)),0,((SUM(E13:I13)-MAX(E13:I13)-MIN(E13:I13))/($F$2-2)))))</f>
        <v>3</v>
      </c>
      <c r="K13" s="22">
        <f>(J13+J14)-N13</f>
        <v>6.166666666666666</v>
      </c>
      <c r="L13" s="23">
        <f>K13+K15</f>
        <v>12.466666666666667</v>
      </c>
      <c r="M13" s="24">
        <f>RANK(L13,$L$9:$L$65,0)</f>
        <v>2</v>
      </c>
      <c r="N13" s="25"/>
    </row>
    <row r="14" spans="1:14" ht="12.75">
      <c r="A14" s="17"/>
      <c r="B14" s="18"/>
      <c r="C14" s="18"/>
      <c r="D14" s="26" t="s">
        <v>68</v>
      </c>
      <c r="E14" s="27">
        <v>2.9</v>
      </c>
      <c r="F14" s="27">
        <v>3.3</v>
      </c>
      <c r="G14" s="27">
        <v>3.3</v>
      </c>
      <c r="H14" s="27"/>
      <c r="I14" s="27"/>
      <c r="J14" s="28">
        <f>IF($F$2=3,SUM(E14:G14)/$F$2,((SUM(E14:I14)-MAX(E14:I14)-MIN(E14:I14))/($F$2-2)))</f>
        <v>3.1666666666666665</v>
      </c>
      <c r="K14" s="22"/>
      <c r="L14" s="22"/>
      <c r="M14" s="24">
        <f>RANK(L14,$L$9:$L$65,0)</f>
        <v>3</v>
      </c>
      <c r="N14" s="25"/>
    </row>
    <row r="15" spans="1:14" ht="12.75">
      <c r="A15" s="17"/>
      <c r="B15" s="18"/>
      <c r="C15" s="18"/>
      <c r="D15" t="s">
        <v>66</v>
      </c>
      <c r="E15" s="27">
        <v>3.5</v>
      </c>
      <c r="F15" s="27">
        <v>3.4</v>
      </c>
      <c r="G15" s="27">
        <v>2.9</v>
      </c>
      <c r="H15" s="27"/>
      <c r="I15" s="27"/>
      <c r="J15" s="29">
        <f>IF($F$2=3,SUM(E15:G15)/$F$2,((SUM(E15:I15)-MAX(E15:I15)-MIN(E15:I15))/($F$2-2)))</f>
        <v>3.266666666666667</v>
      </c>
      <c r="K15" s="12">
        <f>J15+J16-N15</f>
        <v>6.300000000000001</v>
      </c>
      <c r="L15" s="23"/>
      <c r="M15" s="24">
        <f>RANK(L15,$L$9:$L$65,0)</f>
        <v>3</v>
      </c>
      <c r="N15" s="30"/>
    </row>
    <row r="16" spans="1:14" ht="12.75">
      <c r="A16" s="17"/>
      <c r="B16" s="18"/>
      <c r="C16" s="18"/>
      <c r="D16" s="26" t="s">
        <v>68</v>
      </c>
      <c r="E16" s="31">
        <v>3</v>
      </c>
      <c r="F16" s="31">
        <v>3.2</v>
      </c>
      <c r="G16" s="31">
        <v>2.9</v>
      </c>
      <c r="H16" s="31"/>
      <c r="I16" s="31"/>
      <c r="J16" s="28">
        <f>IF($F$2=3,SUM(E16:G16)/$F$2,((SUM(E16:I16)-MAX(E16:I16)-MIN(E16:I16))/($F$2-2)))</f>
        <v>3.033333333333333</v>
      </c>
      <c r="K16" s="12"/>
      <c r="L16" s="12"/>
      <c r="M16" s="24">
        <f>RANK(L16,$L$9:$L$65,0)</f>
        <v>3</v>
      </c>
      <c r="N16" s="30"/>
    </row>
    <row r="17" spans="1:14" ht="12.75">
      <c r="A17" s="17">
        <v>3</v>
      </c>
      <c r="B17" s="18"/>
      <c r="C17" s="18"/>
      <c r="D17" s="19" t="s">
        <v>66</v>
      </c>
      <c r="E17" s="20"/>
      <c r="F17" s="20"/>
      <c r="G17" s="20"/>
      <c r="H17" s="20"/>
      <c r="I17" s="20"/>
      <c r="J17" s="21">
        <f>IF($F$2=3,SUM(E17:G17)/$F$2,(IF(ISERROR(MIN(E20:I20)),0,((SUM(E17:I17)-MAX(E17:I17)-MIN(E17:I17))/($F$2-2)))))</f>
        <v>0</v>
      </c>
      <c r="K17" s="22">
        <f>(J17+J18)-N17</f>
        <v>0</v>
      </c>
      <c r="L17" s="23">
        <f>K17+K19</f>
        <v>0</v>
      </c>
      <c r="M17" s="24">
        <f>RANK(L17,$L$9:$L$65,0)</f>
        <v>3</v>
      </c>
      <c r="N17" s="25"/>
    </row>
    <row r="18" spans="1:14" ht="12.75">
      <c r="A18" s="17"/>
      <c r="B18" s="18"/>
      <c r="C18" s="18"/>
      <c r="D18" s="26" t="s">
        <v>68</v>
      </c>
      <c r="E18" s="27"/>
      <c r="F18" s="27"/>
      <c r="G18" s="27"/>
      <c r="H18" s="27"/>
      <c r="I18" s="27"/>
      <c r="J18" s="28">
        <f>IF($F$2=3,SUM(E18:G18)/$F$2,((SUM(E18:I18)-MAX(E18:I18)-MIN(E18:I18))/($F$2-2)))</f>
        <v>0</v>
      </c>
      <c r="K18" s="22"/>
      <c r="L18" s="22"/>
      <c r="M18" s="24">
        <f>RANK(L18,$L$9:$L$65,0)</f>
        <v>3</v>
      </c>
      <c r="N18" s="25"/>
    </row>
    <row r="19" spans="1:14" ht="12.75">
      <c r="A19" s="17"/>
      <c r="B19" s="18"/>
      <c r="C19" s="18"/>
      <c r="D19" t="s">
        <v>66</v>
      </c>
      <c r="E19" s="27"/>
      <c r="F19" s="27"/>
      <c r="G19" s="27"/>
      <c r="H19" s="27"/>
      <c r="I19" s="27"/>
      <c r="J19" s="29">
        <f>IF($F$2=3,SUM(E19:G19)/$F$2,((SUM(E19:I19)-MAX(E19:I19)-MIN(E19:I19))/($F$2-2)))</f>
        <v>0</v>
      </c>
      <c r="K19" s="12">
        <f>J19+J20-N19</f>
        <v>0</v>
      </c>
      <c r="L19" s="23"/>
      <c r="M19" s="24">
        <f>RANK(L19,$L$9:$L$65,0)</f>
        <v>3</v>
      </c>
      <c r="N19" s="30"/>
    </row>
    <row r="20" spans="1:14" ht="12.75">
      <c r="A20" s="17"/>
      <c r="B20" s="18"/>
      <c r="C20" s="18"/>
      <c r="D20" s="26" t="s">
        <v>68</v>
      </c>
      <c r="E20" s="31"/>
      <c r="F20" s="31"/>
      <c r="G20" s="31"/>
      <c r="H20" s="31"/>
      <c r="I20" s="31"/>
      <c r="J20" s="28">
        <f>IF($F$2=3,SUM(E20:G20)/$F$2,((SUM(E20:I20)-MAX(E20:I20)-MIN(E20:I20))/($F$2-2)))</f>
        <v>0</v>
      </c>
      <c r="K20" s="12"/>
      <c r="L20" s="12"/>
      <c r="M20" s="24">
        <f>RANK(L20,$L$9:$L$65,0)</f>
        <v>3</v>
      </c>
      <c r="N20" s="30"/>
    </row>
    <row r="21" spans="1:14" ht="12.75">
      <c r="A21" s="17">
        <v>4</v>
      </c>
      <c r="B21" s="18"/>
      <c r="C21" s="18"/>
      <c r="D21" s="19" t="s">
        <v>66</v>
      </c>
      <c r="E21" s="20"/>
      <c r="F21" s="20"/>
      <c r="G21" s="20"/>
      <c r="H21" s="20"/>
      <c r="I21" s="20"/>
      <c r="J21" s="21">
        <f>IF($F$2=3,SUM(E21:G21)/$F$2,(IF(ISERROR(MIN(E24:I24)),0,((SUM(E21:I21)-MAX(E21:I21)-MIN(E21:I21))/($F$2-2)))))</f>
        <v>0</v>
      </c>
      <c r="K21" s="22">
        <f>(J21+J22)-N21</f>
        <v>0</v>
      </c>
      <c r="L21" s="23">
        <f>K21+K23</f>
        <v>0</v>
      </c>
      <c r="M21" s="24">
        <f>RANK(L21,$L$9:$L$65,0)</f>
        <v>3</v>
      </c>
      <c r="N21" s="25"/>
    </row>
    <row r="22" spans="1:14" ht="12.75">
      <c r="A22" s="17"/>
      <c r="B22" s="18"/>
      <c r="C22" s="18"/>
      <c r="D22" s="26" t="s">
        <v>68</v>
      </c>
      <c r="E22" s="27"/>
      <c r="F22" s="27"/>
      <c r="G22" s="27"/>
      <c r="H22" s="27"/>
      <c r="I22" s="27"/>
      <c r="J22" s="28">
        <f>IF($F$2=3,SUM(E22:G22)/$F$2,((SUM(E22:I22)-MAX(E22:I22)-MIN(E22:I22))/($F$2-2)))</f>
        <v>0</v>
      </c>
      <c r="K22" s="22"/>
      <c r="L22" s="22"/>
      <c r="M22" s="24">
        <f>RANK(L22,$L$9:$L$65,0)</f>
        <v>3</v>
      </c>
      <c r="N22" s="25"/>
    </row>
    <row r="23" spans="1:14" ht="12.75">
      <c r="A23" s="17"/>
      <c r="B23" s="18"/>
      <c r="C23" s="18"/>
      <c r="D23" t="s">
        <v>66</v>
      </c>
      <c r="E23" s="27"/>
      <c r="F23" s="27"/>
      <c r="G23" s="27"/>
      <c r="H23" s="27"/>
      <c r="I23" s="27"/>
      <c r="J23" s="29">
        <f>IF($F$2=3,SUM(E23:G23)/$F$2,((SUM(E23:I23)-MAX(E23:I23)-MIN(E23:I23))/($F$2-2)))</f>
        <v>0</v>
      </c>
      <c r="K23" s="12">
        <f>J23+J24-N23</f>
        <v>0</v>
      </c>
      <c r="L23" s="23"/>
      <c r="M23" s="24">
        <f>RANK(L23,$L$9:$L$65,0)</f>
        <v>3</v>
      </c>
      <c r="N23" s="30"/>
    </row>
    <row r="24" spans="1:14" ht="12.75">
      <c r="A24" s="17"/>
      <c r="B24" s="18"/>
      <c r="C24" s="18"/>
      <c r="D24" s="26" t="s">
        <v>68</v>
      </c>
      <c r="E24" s="31"/>
      <c r="F24" s="31"/>
      <c r="G24" s="31"/>
      <c r="H24" s="31"/>
      <c r="I24" s="31"/>
      <c r="J24" s="28">
        <f>IF($F$2=3,SUM(E24:G24)/$F$2,((SUM(E24:I24)-MAX(E24:I24)-MIN(E24:I24))/($F$2-2)))</f>
        <v>0</v>
      </c>
      <c r="K24" s="12"/>
      <c r="L24" s="12"/>
      <c r="M24" s="24">
        <f>RANK(L24,$L$9:$L$65,0)</f>
        <v>3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3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3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3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3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3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3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3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3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3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3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3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3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3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3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3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3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3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3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3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3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3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3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3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3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3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3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3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3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3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3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3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3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3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3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3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3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3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3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3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3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3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3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3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3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69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70</v>
      </c>
      <c r="C9" s="18" t="s">
        <v>71</v>
      </c>
      <c r="D9" s="19" t="s">
        <v>66</v>
      </c>
      <c r="E9" s="20">
        <v>3.1</v>
      </c>
      <c r="F9" s="20">
        <v>2.9</v>
      </c>
      <c r="G9" s="20">
        <v>3.2</v>
      </c>
      <c r="H9" s="20"/>
      <c r="I9" s="20"/>
      <c r="J9" s="21">
        <f>IF($F$2=3,SUM(E9:G9)/$F$2,(IF(ISERROR(MIN(E12:I12)),0,((SUM(E9:I9)-MAX(E9:I9)-MIN(E9:I9))/($F$2-2)))))</f>
        <v>3.0666666666666664</v>
      </c>
      <c r="K9" s="22">
        <f>(J9+J10)-N9</f>
        <v>6.1</v>
      </c>
      <c r="L9" s="23">
        <f>K9+K11</f>
        <v>12.1</v>
      </c>
      <c r="M9" s="24">
        <f>RANK(L9,$L$9:$L$65,0)</f>
        <v>4</v>
      </c>
      <c r="N9" s="25"/>
    </row>
    <row r="10" spans="1:14" ht="12.75">
      <c r="A10" s="17"/>
      <c r="B10" s="18" t="s">
        <v>72</v>
      </c>
      <c r="C10" s="18" t="s">
        <v>48</v>
      </c>
      <c r="D10" s="26" t="s">
        <v>68</v>
      </c>
      <c r="E10" s="27">
        <v>2.9</v>
      </c>
      <c r="F10" s="27">
        <v>2.9</v>
      </c>
      <c r="G10" s="27">
        <v>3.3</v>
      </c>
      <c r="H10" s="27"/>
      <c r="I10" s="27"/>
      <c r="J10" s="28">
        <f>IF($F$2=3,SUM(E10:G10)/$F$2,((SUM(E10:I10)-MAX(E10:I10)-MIN(E10:I10))/($F$2-2)))</f>
        <v>3.033333333333333</v>
      </c>
      <c r="K10" s="22"/>
      <c r="L10" s="22"/>
      <c r="M10" s="24">
        <f>RANK(L10,$L$9:$L$65,0)</f>
        <v>5</v>
      </c>
      <c r="N10" s="25"/>
    </row>
    <row r="11" spans="1:14" ht="12.75">
      <c r="A11" s="17"/>
      <c r="B11" s="18" t="s">
        <v>73</v>
      </c>
      <c r="C11" s="18" t="s">
        <v>35</v>
      </c>
      <c r="D11" t="s">
        <v>66</v>
      </c>
      <c r="E11" s="27">
        <v>3</v>
      </c>
      <c r="F11" s="27">
        <v>3.1</v>
      </c>
      <c r="G11" s="27">
        <v>3.1</v>
      </c>
      <c r="H11" s="27"/>
      <c r="I11" s="27"/>
      <c r="J11" s="29">
        <f>IF($F$2=3,SUM(E11:G11)/$F$2,((SUM(E11:I11)-MAX(E11:I11)-MIN(E11:I11))/($F$2-2)))</f>
        <v>3.0666666666666664</v>
      </c>
      <c r="K11" s="12">
        <f>J11+J12-N11</f>
        <v>6</v>
      </c>
      <c r="L11" s="23"/>
      <c r="M11" s="24">
        <f>RANK(L11,$L$9:$L$65,0)</f>
        <v>5</v>
      </c>
      <c r="N11" s="30"/>
    </row>
    <row r="12" spans="1:14" ht="12.75">
      <c r="A12" s="17"/>
      <c r="B12" s="18" t="s">
        <v>74</v>
      </c>
      <c r="C12" s="18" t="s">
        <v>26</v>
      </c>
      <c r="D12" s="26" t="s">
        <v>68</v>
      </c>
      <c r="E12" s="31">
        <v>2.9</v>
      </c>
      <c r="F12" s="31">
        <v>3</v>
      </c>
      <c r="G12" s="31">
        <v>2.9</v>
      </c>
      <c r="H12" s="31"/>
      <c r="I12" s="31"/>
      <c r="J12" s="28">
        <f>IF($F$2=3,SUM(E12:G12)/$F$2,((SUM(E12:I12)-MAX(E12:I12)-MIN(E12:I12))/($F$2-2)))</f>
        <v>2.9333333333333336</v>
      </c>
      <c r="K12" s="12"/>
      <c r="L12" s="12"/>
      <c r="M12" s="24">
        <f>RANK(L12,$L$9:$L$65,0)</f>
        <v>5</v>
      </c>
      <c r="N12" s="30"/>
    </row>
    <row r="13" spans="1:14" ht="12.75" customHeight="1">
      <c r="A13" s="17">
        <v>2</v>
      </c>
      <c r="B13" s="18" t="s">
        <v>72</v>
      </c>
      <c r="C13" s="18" t="s">
        <v>48</v>
      </c>
      <c r="D13" s="19" t="s">
        <v>66</v>
      </c>
      <c r="E13" s="20">
        <v>3.2</v>
      </c>
      <c r="F13" s="20">
        <v>3.3</v>
      </c>
      <c r="G13" s="20">
        <v>3.3</v>
      </c>
      <c r="H13" s="20"/>
      <c r="I13" s="20"/>
      <c r="J13" s="21">
        <f>IF($F$2=3,SUM(E13:G13)/$F$2,(IF(ISERROR(MIN(E16:I16)),0,((SUM(E13:I13)-MAX(E13:I13)-MIN(E13:I13))/($F$2-2)))))</f>
        <v>3.266666666666667</v>
      </c>
      <c r="K13" s="22">
        <f>(J13+J14)-N13</f>
        <v>6.366666666666667</v>
      </c>
      <c r="L13" s="23">
        <f>K13+K15</f>
        <v>12.3</v>
      </c>
      <c r="M13" s="24">
        <f>RANK(L13,$L$9:$L$65,0)</f>
        <v>3</v>
      </c>
      <c r="N13" s="25"/>
    </row>
    <row r="14" spans="1:14" ht="12.75">
      <c r="A14" s="17"/>
      <c r="B14" s="18" t="s">
        <v>72</v>
      </c>
      <c r="C14" s="18" t="s">
        <v>48</v>
      </c>
      <c r="D14" s="26" t="s">
        <v>68</v>
      </c>
      <c r="E14" s="27">
        <v>3</v>
      </c>
      <c r="F14" s="27">
        <v>3.1</v>
      </c>
      <c r="G14" s="27">
        <v>3.2</v>
      </c>
      <c r="H14" s="27"/>
      <c r="I14" s="27"/>
      <c r="J14" s="28">
        <f>IF($F$2=3,SUM(E14:G14)/$F$2,((SUM(E14:I14)-MAX(E14:I14)-MIN(E14:I14))/($F$2-2)))</f>
        <v>3.1</v>
      </c>
      <c r="K14" s="22"/>
      <c r="L14" s="22"/>
      <c r="M14" s="24">
        <f>RANK(L14,$L$9:$L$65,0)</f>
        <v>5</v>
      </c>
      <c r="N14" s="25"/>
    </row>
    <row r="15" spans="1:14" ht="12.75">
      <c r="A15" s="17"/>
      <c r="B15" s="18" t="s">
        <v>73</v>
      </c>
      <c r="C15" s="18" t="s">
        <v>35</v>
      </c>
      <c r="D15" t="s">
        <v>66</v>
      </c>
      <c r="E15" s="27">
        <v>3.1</v>
      </c>
      <c r="F15" s="27">
        <v>2.9</v>
      </c>
      <c r="G15" s="27">
        <v>3</v>
      </c>
      <c r="H15" s="27"/>
      <c r="I15" s="27"/>
      <c r="J15" s="29">
        <f>IF($F$2=3,SUM(E15:G15)/$F$2,((SUM(E15:I15)-MAX(E15:I15)-MIN(E15:I15))/($F$2-2)))</f>
        <v>3</v>
      </c>
      <c r="K15" s="12">
        <f>J15+J16-N15</f>
        <v>5.933333333333334</v>
      </c>
      <c r="L15" s="23"/>
      <c r="M15" s="24">
        <f>RANK(L15,$L$9:$L$65,0)</f>
        <v>5</v>
      </c>
      <c r="N15" s="30"/>
    </row>
    <row r="16" spans="1:14" ht="12.75">
      <c r="A16" s="17"/>
      <c r="B16" s="18" t="s">
        <v>74</v>
      </c>
      <c r="C16" s="18" t="s">
        <v>26</v>
      </c>
      <c r="D16" s="26" t="s">
        <v>68</v>
      </c>
      <c r="E16" s="31">
        <v>2.9</v>
      </c>
      <c r="F16" s="31">
        <v>2.8</v>
      </c>
      <c r="G16" s="31">
        <v>3.1</v>
      </c>
      <c r="H16" s="31"/>
      <c r="I16" s="31"/>
      <c r="J16" s="28">
        <f>IF($F$2=3,SUM(E16:G16)/$F$2,((SUM(E16:I16)-MAX(E16:I16)-MIN(E16:I16))/($F$2-2)))</f>
        <v>2.9333333333333336</v>
      </c>
      <c r="K16" s="12"/>
      <c r="L16" s="12"/>
      <c r="M16" s="24">
        <f>RANK(L16,$L$9:$L$65,0)</f>
        <v>5</v>
      </c>
      <c r="N16" s="30"/>
    </row>
    <row r="17" spans="1:14" ht="12.75" customHeight="1">
      <c r="A17" s="17">
        <v>3</v>
      </c>
      <c r="B17" s="18" t="s">
        <v>73</v>
      </c>
      <c r="C17" s="18" t="s">
        <v>35</v>
      </c>
      <c r="D17" s="19" t="s">
        <v>66</v>
      </c>
      <c r="E17" s="20">
        <v>3.4</v>
      </c>
      <c r="F17" s="20">
        <v>3.4</v>
      </c>
      <c r="G17" s="20">
        <v>3.5</v>
      </c>
      <c r="H17" s="20"/>
      <c r="I17" s="20"/>
      <c r="J17" s="21">
        <f>IF($F$2=3,SUM(E17:G17)/$F$2,(IF(ISERROR(MIN(E20:I20)),0,((SUM(E17:I17)-MAX(E17:I17)-MIN(E17:I17))/($F$2-2)))))</f>
        <v>3.4333333333333336</v>
      </c>
      <c r="K17" s="22">
        <f>(J17+J18)-N17</f>
        <v>6.800000000000001</v>
      </c>
      <c r="L17" s="23">
        <f>K17+K19</f>
        <v>13.700000000000001</v>
      </c>
      <c r="M17" s="24">
        <f>RANK(L17,$L$9:$L$65,0)</f>
        <v>1</v>
      </c>
      <c r="N17" s="25"/>
    </row>
    <row r="18" spans="1:14" ht="12.75">
      <c r="A18" s="17"/>
      <c r="B18" s="18" t="s">
        <v>72</v>
      </c>
      <c r="C18" s="18" t="s">
        <v>48</v>
      </c>
      <c r="D18" s="26" t="s">
        <v>68</v>
      </c>
      <c r="E18" s="27">
        <v>3.3</v>
      </c>
      <c r="F18" s="27">
        <v>3.4</v>
      </c>
      <c r="G18" s="27">
        <v>3.4</v>
      </c>
      <c r="H18" s="27"/>
      <c r="I18" s="27"/>
      <c r="J18" s="28">
        <f>IF($F$2=3,SUM(E18:G18)/$F$2,((SUM(E18:I18)-MAX(E18:I18)-MIN(E18:I18))/($F$2-2)))</f>
        <v>3.3666666666666667</v>
      </c>
      <c r="K18" s="22"/>
      <c r="L18" s="22"/>
      <c r="M18" s="24">
        <f>RANK(L18,$L$9:$L$65,0)</f>
        <v>5</v>
      </c>
      <c r="N18" s="25"/>
    </row>
    <row r="19" spans="1:14" ht="12.75">
      <c r="A19" s="17"/>
      <c r="B19" s="18" t="s">
        <v>73</v>
      </c>
      <c r="C19" s="18" t="s">
        <v>35</v>
      </c>
      <c r="D19" t="s">
        <v>66</v>
      </c>
      <c r="E19" s="27">
        <v>3.5</v>
      </c>
      <c r="F19" s="27">
        <v>3.6</v>
      </c>
      <c r="G19" s="27">
        <v>3.4</v>
      </c>
      <c r="H19" s="27"/>
      <c r="I19" s="27"/>
      <c r="J19" s="29">
        <f>IF($F$2=3,SUM(E19:G19)/$F$2,((SUM(E19:I19)-MAX(E19:I19)-MIN(E19:I19))/($F$2-2)))</f>
        <v>3.5</v>
      </c>
      <c r="K19" s="12">
        <f>J19+J20-N19</f>
        <v>6.9</v>
      </c>
      <c r="L19" s="23"/>
      <c r="M19" s="24">
        <f>RANK(L19,$L$9:$L$65,0)</f>
        <v>5</v>
      </c>
      <c r="N19" s="30"/>
    </row>
    <row r="20" spans="1:14" ht="12.75">
      <c r="A20" s="17"/>
      <c r="B20" s="18" t="s">
        <v>74</v>
      </c>
      <c r="C20" s="18" t="s">
        <v>26</v>
      </c>
      <c r="D20" s="26" t="s">
        <v>68</v>
      </c>
      <c r="E20" s="31">
        <v>3.4</v>
      </c>
      <c r="F20" s="31">
        <v>3.4</v>
      </c>
      <c r="G20" s="31">
        <v>3.4</v>
      </c>
      <c r="H20" s="31"/>
      <c r="I20" s="31"/>
      <c r="J20" s="28">
        <f>IF($F$2=3,SUM(E20:G20)/$F$2,((SUM(E20:I20)-MAX(E20:I20)-MIN(E20:I20))/($F$2-2)))</f>
        <v>3.4</v>
      </c>
      <c r="K20" s="12"/>
      <c r="L20" s="12"/>
      <c r="M20" s="24">
        <f>RANK(L20,$L$9:$L$65,0)</f>
        <v>5</v>
      </c>
      <c r="N20" s="30"/>
    </row>
    <row r="21" spans="1:14" ht="12.75" customHeight="1">
      <c r="A21" s="17">
        <v>4</v>
      </c>
      <c r="B21" s="18" t="s">
        <v>74</v>
      </c>
      <c r="C21" s="32" t="s">
        <v>26</v>
      </c>
      <c r="D21" s="19" t="s">
        <v>66</v>
      </c>
      <c r="E21" s="20">
        <v>3.5</v>
      </c>
      <c r="F21" s="20">
        <v>3.5</v>
      </c>
      <c r="G21" s="20">
        <v>3.5</v>
      </c>
      <c r="H21" s="20"/>
      <c r="I21" s="20"/>
      <c r="J21" s="21">
        <f>IF($F$2=3,SUM(E21:G21)/$F$2,(IF(ISERROR(MIN(E24:I24)),0,((SUM(E21:I21)-MAX(E21:I21)-MIN(E21:I21))/($F$2-2)))))</f>
        <v>3.5</v>
      </c>
      <c r="K21" s="22">
        <f>(J21+J22)-N21</f>
        <v>6.933333333333334</v>
      </c>
      <c r="L21" s="23">
        <f>K21+K23</f>
        <v>13.566666666666666</v>
      </c>
      <c r="M21" s="24">
        <f>RANK(L21,$L$9:$L$65,0)</f>
        <v>2</v>
      </c>
      <c r="N21" s="25"/>
    </row>
    <row r="22" spans="1:14" ht="12.75">
      <c r="A22" s="17"/>
      <c r="B22" s="18" t="s">
        <v>72</v>
      </c>
      <c r="C22" s="32" t="s">
        <v>48</v>
      </c>
      <c r="D22" s="26" t="s">
        <v>68</v>
      </c>
      <c r="E22" s="27">
        <v>3.3</v>
      </c>
      <c r="F22" s="27">
        <v>3.5</v>
      </c>
      <c r="G22" s="27">
        <v>3.5</v>
      </c>
      <c r="H22" s="27"/>
      <c r="I22" s="27"/>
      <c r="J22" s="28">
        <f>IF($F$2=3,SUM(E22:G22)/$F$2,((SUM(E22:I22)-MAX(E22:I22)-MIN(E22:I22))/($F$2-2)))</f>
        <v>3.4333333333333336</v>
      </c>
      <c r="K22" s="22"/>
      <c r="L22" s="22"/>
      <c r="M22" s="24">
        <f>RANK(L22,$L$9:$L$65,0)</f>
        <v>5</v>
      </c>
      <c r="N22" s="25"/>
    </row>
    <row r="23" spans="1:14" ht="12.75">
      <c r="A23" s="17"/>
      <c r="B23" s="18" t="s">
        <v>73</v>
      </c>
      <c r="C23" s="32" t="s">
        <v>35</v>
      </c>
      <c r="D23" t="s">
        <v>66</v>
      </c>
      <c r="E23" s="27">
        <v>3.5</v>
      </c>
      <c r="F23" s="27">
        <v>3.3</v>
      </c>
      <c r="G23" s="27">
        <v>3.4</v>
      </c>
      <c r="H23" s="27"/>
      <c r="I23" s="27"/>
      <c r="J23" s="29">
        <f>IF($F$2=3,SUM(E23:G23)/$F$2,((SUM(E23:I23)-MAX(E23:I23)-MIN(E23:I23))/($F$2-2)))</f>
        <v>3.4</v>
      </c>
      <c r="K23" s="12">
        <f>J23+J24-N23</f>
        <v>6.633333333333333</v>
      </c>
      <c r="L23" s="23"/>
      <c r="M23" s="24">
        <f>RANK(L23,$L$9:$L$65,0)</f>
        <v>5</v>
      </c>
      <c r="N23" s="30"/>
    </row>
    <row r="24" spans="1:14" ht="12.75">
      <c r="A24" s="17"/>
      <c r="B24" s="18" t="s">
        <v>74</v>
      </c>
      <c r="C24" s="32" t="s">
        <v>26</v>
      </c>
      <c r="D24" s="26" t="s">
        <v>68</v>
      </c>
      <c r="E24" s="31">
        <v>3.1</v>
      </c>
      <c r="F24" s="31">
        <v>3.3</v>
      </c>
      <c r="G24" s="31">
        <v>3.3</v>
      </c>
      <c r="H24" s="31"/>
      <c r="I24" s="31"/>
      <c r="J24" s="28">
        <f>IF($F$2=3,SUM(E24:G24)/$F$2,((SUM(E24:I24)-MAX(E24:I24)-MIN(E24:I24))/($F$2-2)))</f>
        <v>3.233333333333333</v>
      </c>
      <c r="K24" s="12"/>
      <c r="L24" s="12"/>
      <c r="M24" s="24">
        <f>RANK(L24,$L$9:$L$65,0)</f>
        <v>5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5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5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5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5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5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5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5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5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5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5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5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5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5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5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5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5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5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5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5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5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5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5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5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5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5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5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5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5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5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5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5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5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5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5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5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5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5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5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5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5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5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5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5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5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75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76</v>
      </c>
      <c r="C9" s="18" t="s">
        <v>19</v>
      </c>
      <c r="D9" s="19" t="s">
        <v>66</v>
      </c>
      <c r="E9" s="20">
        <v>3.7</v>
      </c>
      <c r="F9" s="20">
        <v>3.5</v>
      </c>
      <c r="G9" s="20">
        <v>3.9</v>
      </c>
      <c r="H9" s="20"/>
      <c r="I9" s="20"/>
      <c r="J9" s="21">
        <f>IF($F$2=3,SUM(E9:G9)/$F$2,(IF(ISERROR(MIN(E12:I12)),0,((SUM(E9:I9)-MAX(E9:I9)-MIN(E9:I9))/($F$2-2)))))</f>
        <v>3.7000000000000006</v>
      </c>
      <c r="K9" s="22">
        <f>(J9+J10)-N9</f>
        <v>7.2666666666666675</v>
      </c>
      <c r="L9" s="23">
        <f>K9+K11</f>
        <v>14.3</v>
      </c>
      <c r="M9" s="24">
        <f>RANK(L9,$L$9:$L$65,0)</f>
        <v>4</v>
      </c>
      <c r="N9" s="25"/>
    </row>
    <row r="10" spans="1:14" ht="12.75">
      <c r="A10" s="17"/>
      <c r="B10" s="18"/>
      <c r="C10" s="18" t="s">
        <v>35</v>
      </c>
      <c r="D10" s="26" t="s">
        <v>68</v>
      </c>
      <c r="E10" s="27">
        <v>3.3</v>
      </c>
      <c r="F10" s="27">
        <v>3.6</v>
      </c>
      <c r="G10" s="27">
        <v>3.8</v>
      </c>
      <c r="H10" s="27"/>
      <c r="I10" s="27"/>
      <c r="J10" s="28">
        <f>IF($F$2=3,SUM(E10:G10)/$F$2,((SUM(E10:I10)-MAX(E10:I10)-MIN(E10:I10))/($F$2-2)))</f>
        <v>3.5666666666666664</v>
      </c>
      <c r="K10" s="22"/>
      <c r="L10" s="22"/>
      <c r="M10" s="24">
        <f>RANK(L10,$L$9:$L$65,0)</f>
        <v>5</v>
      </c>
      <c r="N10" s="25"/>
    </row>
    <row r="11" spans="1:14" ht="12.75">
      <c r="A11" s="17"/>
      <c r="B11" s="18"/>
      <c r="C11" s="18" t="s">
        <v>35</v>
      </c>
      <c r="D11" t="s">
        <v>66</v>
      </c>
      <c r="E11" s="27">
        <v>3.2</v>
      </c>
      <c r="F11" s="27">
        <v>3.5</v>
      </c>
      <c r="G11" s="27">
        <v>3.9</v>
      </c>
      <c r="H11" s="27"/>
      <c r="I11" s="27"/>
      <c r="J11" s="29">
        <f>IF($F$2=3,SUM(E11:G11)/$F$2,((SUM(E11:I11)-MAX(E11:I11)-MIN(E11:I11))/($F$2-2)))</f>
        <v>3.5333333333333337</v>
      </c>
      <c r="K11" s="12">
        <f>J11+J12-N11</f>
        <v>7.033333333333333</v>
      </c>
      <c r="L11" s="23"/>
      <c r="M11" s="24">
        <f>RANK(L11,$L$9:$L$65,0)</f>
        <v>5</v>
      </c>
      <c r="N11" s="30"/>
    </row>
    <row r="12" spans="1:14" ht="12.75">
      <c r="A12" s="17"/>
      <c r="B12" s="18"/>
      <c r="C12" s="18" t="s">
        <v>19</v>
      </c>
      <c r="D12" s="26" t="s">
        <v>68</v>
      </c>
      <c r="E12" s="31">
        <v>3.3</v>
      </c>
      <c r="F12" s="31">
        <v>3.5</v>
      </c>
      <c r="G12" s="31">
        <v>3.7</v>
      </c>
      <c r="H12" s="31"/>
      <c r="I12" s="31"/>
      <c r="J12" s="28">
        <f>IF($F$2=3,SUM(E12:G12)/$F$2,((SUM(E12:I12)-MAX(E12:I12)-MIN(E12:I12))/($F$2-2)))</f>
        <v>3.5</v>
      </c>
      <c r="K12" s="12"/>
      <c r="L12" s="12"/>
      <c r="M12" s="24">
        <f>RANK(L12,$L$9:$L$65,0)</f>
        <v>5</v>
      </c>
      <c r="N12" s="30"/>
    </row>
    <row r="13" spans="1:14" ht="12.75" customHeight="1">
      <c r="A13" s="17">
        <v>2</v>
      </c>
      <c r="B13" s="18" t="s">
        <v>77</v>
      </c>
      <c r="C13" s="18" t="s">
        <v>35</v>
      </c>
      <c r="D13" s="19" t="s">
        <v>66</v>
      </c>
      <c r="E13" s="20">
        <v>3.7</v>
      </c>
      <c r="F13" s="20">
        <v>3.7</v>
      </c>
      <c r="G13" s="20">
        <v>3.9</v>
      </c>
      <c r="H13" s="20"/>
      <c r="I13" s="20"/>
      <c r="J13" s="21">
        <f>IF($F$2=3,SUM(E13:G13)/$F$2,(IF(ISERROR(MIN(E16:I16)),0,((SUM(E13:I13)-MAX(E13:I13)-MIN(E13:I13))/($F$2-2)))))</f>
        <v>3.766666666666667</v>
      </c>
      <c r="K13" s="22">
        <f>(J13+J14)-N13</f>
        <v>7.466666666666667</v>
      </c>
      <c r="L13" s="23">
        <f>K13+K15</f>
        <v>14.566666666666666</v>
      </c>
      <c r="M13" s="24">
        <f>RANK(L13,$L$9:$L$65,0)</f>
        <v>1</v>
      </c>
      <c r="N13" s="25"/>
    </row>
    <row r="14" spans="1:14" ht="12.75">
      <c r="A14" s="17"/>
      <c r="B14" s="18" t="s">
        <v>78</v>
      </c>
      <c r="C14" s="18" t="s">
        <v>35</v>
      </c>
      <c r="D14" s="26" t="s">
        <v>68</v>
      </c>
      <c r="E14" s="27">
        <v>3.6</v>
      </c>
      <c r="F14" s="27">
        <v>3.8</v>
      </c>
      <c r="G14" s="27">
        <v>3.7</v>
      </c>
      <c r="H14" s="27"/>
      <c r="I14" s="27"/>
      <c r="J14" s="28">
        <f>IF($F$2=3,SUM(E14:G14)/$F$2,((SUM(E14:I14)-MAX(E14:I14)-MIN(E14:I14))/($F$2-2)))</f>
        <v>3.6999999999999997</v>
      </c>
      <c r="K14" s="22"/>
      <c r="L14" s="22"/>
      <c r="M14" s="24">
        <f>RANK(L14,$L$9:$L$65,0)</f>
        <v>5</v>
      </c>
      <c r="N14" s="25"/>
    </row>
    <row r="15" spans="1:14" ht="12.75">
      <c r="A15" s="17"/>
      <c r="B15" s="18" t="s">
        <v>79</v>
      </c>
      <c r="C15" s="18" t="s">
        <v>19</v>
      </c>
      <c r="D15" t="s">
        <v>66</v>
      </c>
      <c r="E15" s="27">
        <v>3.5</v>
      </c>
      <c r="F15" s="27">
        <v>3.5</v>
      </c>
      <c r="G15" s="27">
        <v>3.8</v>
      </c>
      <c r="H15" s="27"/>
      <c r="I15" s="27"/>
      <c r="J15" s="29">
        <f>IF($F$2=3,SUM(E15:G15)/$F$2,((SUM(E15:I15)-MAX(E15:I15)-MIN(E15:I15))/($F$2-2)))</f>
        <v>3.6</v>
      </c>
      <c r="K15" s="12">
        <f>J15+J16-N15</f>
        <v>7.1</v>
      </c>
      <c r="L15" s="23"/>
      <c r="M15" s="24">
        <f>RANK(L15,$L$9:$L$65,0)</f>
        <v>5</v>
      </c>
      <c r="N15" s="30"/>
    </row>
    <row r="16" spans="1:14" ht="12.75">
      <c r="A16" s="17"/>
      <c r="B16" s="18" t="s">
        <v>77</v>
      </c>
      <c r="C16" s="18" t="s">
        <v>35</v>
      </c>
      <c r="D16" s="26" t="s">
        <v>68</v>
      </c>
      <c r="E16" s="31">
        <v>3.3</v>
      </c>
      <c r="F16" s="31">
        <v>3.5</v>
      </c>
      <c r="G16" s="31">
        <v>3.7</v>
      </c>
      <c r="H16" s="31"/>
      <c r="I16" s="31"/>
      <c r="J16" s="28">
        <f>IF($F$2=3,SUM(E16:G16)/$F$2,((SUM(E16:I16)-MAX(E16:I16)-MIN(E16:I16))/($F$2-2)))</f>
        <v>3.5</v>
      </c>
      <c r="K16" s="12"/>
      <c r="L16" s="12"/>
      <c r="M16" s="24">
        <f>RANK(L16,$L$9:$L$65,0)</f>
        <v>5</v>
      </c>
      <c r="N16" s="30"/>
    </row>
    <row r="17" spans="1:14" ht="12.75" customHeight="1">
      <c r="A17" s="17">
        <v>3</v>
      </c>
      <c r="B17" s="18" t="s">
        <v>78</v>
      </c>
      <c r="C17" s="18" t="s">
        <v>35</v>
      </c>
      <c r="D17" s="19" t="s">
        <v>66</v>
      </c>
      <c r="E17" s="20">
        <v>3.2</v>
      </c>
      <c r="F17" s="20">
        <v>3.6</v>
      </c>
      <c r="G17" s="20">
        <v>4</v>
      </c>
      <c r="H17" s="20"/>
      <c r="I17" s="20"/>
      <c r="J17" s="21">
        <f>IF($F$2=3,SUM(E17:G17)/$F$2,(IF(ISERROR(MIN(E20:I20)),0,((SUM(E17:I17)-MAX(E17:I17)-MIN(E17:I17))/($F$2-2)))))</f>
        <v>3.6</v>
      </c>
      <c r="K17" s="22">
        <f>(J17+J18)-N17</f>
        <v>7.166666666666666</v>
      </c>
      <c r="L17" s="23">
        <f>K17+K19</f>
        <v>14.333333333333332</v>
      </c>
      <c r="M17" s="24">
        <f>RANK(L17,$L$9:$L$65,0)</f>
        <v>3</v>
      </c>
      <c r="N17" s="25"/>
    </row>
    <row r="18" spans="1:14" ht="12.75">
      <c r="A18" s="17"/>
      <c r="B18" s="18" t="s">
        <v>79</v>
      </c>
      <c r="C18" s="18" t="s">
        <v>19</v>
      </c>
      <c r="D18" s="26" t="s">
        <v>68</v>
      </c>
      <c r="E18" s="27">
        <v>3.2</v>
      </c>
      <c r="F18" s="27">
        <v>3.6</v>
      </c>
      <c r="G18" s="27">
        <v>3.9</v>
      </c>
      <c r="H18" s="27"/>
      <c r="I18" s="27"/>
      <c r="J18" s="28">
        <f>IF($F$2=3,SUM(E18:G18)/$F$2,((SUM(E18:I18)-MAX(E18:I18)-MIN(E18:I18))/($F$2-2)))</f>
        <v>3.5666666666666664</v>
      </c>
      <c r="K18" s="22"/>
      <c r="L18" s="22"/>
      <c r="M18" s="24">
        <f>RANK(L18,$L$9:$L$65,0)</f>
        <v>5</v>
      </c>
      <c r="N18" s="25"/>
    </row>
    <row r="19" spans="1:14" ht="12.75">
      <c r="A19" s="17"/>
      <c r="B19" s="18" t="s">
        <v>77</v>
      </c>
      <c r="C19" s="18" t="s">
        <v>35</v>
      </c>
      <c r="D19" t="s">
        <v>66</v>
      </c>
      <c r="E19" s="27">
        <v>3.3</v>
      </c>
      <c r="F19" s="27">
        <v>3.5</v>
      </c>
      <c r="G19" s="27">
        <v>3.9</v>
      </c>
      <c r="H19" s="27"/>
      <c r="I19" s="27"/>
      <c r="J19" s="29">
        <f>IF($F$2=3,SUM(E19:G19)/$F$2,((SUM(E19:I19)-MAX(E19:I19)-MIN(E19:I19))/($F$2-2)))</f>
        <v>3.5666666666666664</v>
      </c>
      <c r="K19" s="12">
        <f>J19+J20-N19</f>
        <v>7.166666666666666</v>
      </c>
      <c r="L19" s="23"/>
      <c r="M19" s="24">
        <f>RANK(L19,$L$9:$L$65,0)</f>
        <v>5</v>
      </c>
      <c r="N19" s="30"/>
    </row>
    <row r="20" spans="1:14" ht="12.75">
      <c r="A20" s="17"/>
      <c r="B20" s="18" t="s">
        <v>78</v>
      </c>
      <c r="C20" s="18" t="s">
        <v>35</v>
      </c>
      <c r="D20" s="26" t="s">
        <v>68</v>
      </c>
      <c r="E20" s="31">
        <v>3.5</v>
      </c>
      <c r="F20" s="31">
        <v>3.6</v>
      </c>
      <c r="G20" s="31">
        <v>3.7</v>
      </c>
      <c r="H20" s="31"/>
      <c r="I20" s="31"/>
      <c r="J20" s="28">
        <f>IF($F$2=3,SUM(E20:G20)/$F$2,((SUM(E20:I20)-MAX(E20:I20)-MIN(E20:I20))/($F$2-2)))</f>
        <v>3.6</v>
      </c>
      <c r="K20" s="12"/>
      <c r="L20" s="12"/>
      <c r="M20" s="24">
        <f>RANK(L20,$L$9:$L$65,0)</f>
        <v>5</v>
      </c>
      <c r="N20" s="30"/>
    </row>
    <row r="21" spans="1:14" ht="12.75" customHeight="1">
      <c r="A21" s="17">
        <v>4</v>
      </c>
      <c r="B21" s="18" t="s">
        <v>79</v>
      </c>
      <c r="C21" s="18" t="s">
        <v>35</v>
      </c>
      <c r="D21" s="19" t="s">
        <v>66</v>
      </c>
      <c r="E21" s="20">
        <v>3.7</v>
      </c>
      <c r="F21" s="20">
        <v>3.6</v>
      </c>
      <c r="G21" s="20">
        <v>4</v>
      </c>
      <c r="H21" s="20"/>
      <c r="I21" s="20"/>
      <c r="J21" s="21">
        <f>IF($F$2=3,SUM(E21:G21)/$F$2,(IF(ISERROR(MIN(E24:I24)),0,((SUM(E21:I21)-MAX(E21:I21)-MIN(E21:I21))/($F$2-2)))))</f>
        <v>3.766666666666667</v>
      </c>
      <c r="K21" s="22">
        <f>(J21+J22)-N21</f>
        <v>7.466666666666667</v>
      </c>
      <c r="L21" s="23">
        <f>K21+K23</f>
        <v>14.433333333333334</v>
      </c>
      <c r="M21" s="24">
        <f>RANK(L21,$L$9:$L$65,0)</f>
        <v>2</v>
      </c>
      <c r="N21" s="25"/>
    </row>
    <row r="22" spans="1:14" ht="12.75">
      <c r="A22" s="17"/>
      <c r="B22" s="18" t="s">
        <v>77</v>
      </c>
      <c r="C22" s="18" t="s">
        <v>35</v>
      </c>
      <c r="D22" s="26" t="s">
        <v>68</v>
      </c>
      <c r="E22" s="27">
        <v>3.5</v>
      </c>
      <c r="F22" s="27">
        <v>3.6</v>
      </c>
      <c r="G22" s="27">
        <v>4</v>
      </c>
      <c r="H22" s="27"/>
      <c r="I22" s="27"/>
      <c r="J22" s="28">
        <f>IF($F$2=3,SUM(E22:G22)/$F$2,((SUM(E22:I22)-MAX(E22:I22)-MIN(E22:I22))/($F$2-2)))</f>
        <v>3.6999999999999997</v>
      </c>
      <c r="K22" s="22"/>
      <c r="L22" s="22"/>
      <c r="M22" s="24">
        <f>RANK(L22,$L$9:$L$65,0)</f>
        <v>5</v>
      </c>
      <c r="N22" s="25"/>
    </row>
    <row r="23" spans="1:14" ht="12.75">
      <c r="A23" s="17"/>
      <c r="B23" s="18" t="s">
        <v>78</v>
      </c>
      <c r="C23" s="18" t="s">
        <v>35</v>
      </c>
      <c r="D23" t="s">
        <v>66</v>
      </c>
      <c r="E23" s="27">
        <v>3.2</v>
      </c>
      <c r="F23" s="27">
        <v>3.5</v>
      </c>
      <c r="G23" s="27">
        <v>3.8</v>
      </c>
      <c r="H23" s="27"/>
      <c r="I23" s="27"/>
      <c r="J23" s="29">
        <f>IF($F$2=3,SUM(E23:G23)/$F$2,((SUM(E23:I23)-MAX(E23:I23)-MIN(E23:I23))/($F$2-2)))</f>
        <v>3.5</v>
      </c>
      <c r="K23" s="12">
        <f>J23+J24-N23</f>
        <v>6.966666666666667</v>
      </c>
      <c r="L23" s="23"/>
      <c r="M23" s="24">
        <f>RANK(L23,$L$9:$L$65,0)</f>
        <v>5</v>
      </c>
      <c r="N23" s="30"/>
    </row>
    <row r="24" spans="1:14" ht="12.75">
      <c r="A24" s="17"/>
      <c r="B24" s="18" t="s">
        <v>79</v>
      </c>
      <c r="C24" s="18" t="s">
        <v>35</v>
      </c>
      <c r="D24" s="26" t="s">
        <v>68</v>
      </c>
      <c r="E24" s="31">
        <v>3.3</v>
      </c>
      <c r="F24" s="31">
        <v>3.5</v>
      </c>
      <c r="G24" s="31">
        <v>3.6</v>
      </c>
      <c r="H24" s="31"/>
      <c r="I24" s="31"/>
      <c r="J24" s="28">
        <f>IF($F$2=3,SUM(E24:G24)/$F$2,((SUM(E24:I24)-MAX(E24:I24)-MIN(E24:I24))/($F$2-2)))</f>
        <v>3.4666666666666663</v>
      </c>
      <c r="K24" s="12"/>
      <c r="L24" s="12"/>
      <c r="M24" s="24">
        <f>RANK(L24,$L$9:$L$65,0)</f>
        <v>5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5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5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5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5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5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5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5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5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5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5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5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5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5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5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5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5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5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5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5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5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5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5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5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5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5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5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5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5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5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5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5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5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5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5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5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5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5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5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5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5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5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5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5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5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80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81</v>
      </c>
      <c r="C9" s="18" t="s">
        <v>35</v>
      </c>
      <c r="D9" s="19" t="s">
        <v>66</v>
      </c>
      <c r="E9" s="20">
        <v>3.5</v>
      </c>
      <c r="F9" s="20">
        <v>3.6</v>
      </c>
      <c r="G9" s="20">
        <v>3.9</v>
      </c>
      <c r="H9" s="20"/>
      <c r="I9" s="20"/>
      <c r="J9" s="21">
        <f>IF($F$2=3,SUM(E9:G9)/$F$2,(IF(ISERROR(MIN(E12:I12)),0,((SUM(E9:I9)-MAX(E9:I9)-MIN(E9:I9))/($F$2-2)))))</f>
        <v>3.6666666666666665</v>
      </c>
      <c r="K9" s="22">
        <f>(J9+J10)-N9</f>
        <v>7.333333333333333</v>
      </c>
      <c r="L9" s="23">
        <f>K9+K11</f>
        <v>14.7</v>
      </c>
      <c r="M9" s="24">
        <f>RANK(L9,$L$9:$L$65,0)</f>
        <v>2</v>
      </c>
      <c r="N9" s="25"/>
    </row>
    <row r="10" spans="1:15" ht="12.75">
      <c r="A10" s="17"/>
      <c r="B10" s="18" t="s">
        <v>82</v>
      </c>
      <c r="C10" s="18" t="s">
        <v>17</v>
      </c>
      <c r="D10" s="26" t="s">
        <v>68</v>
      </c>
      <c r="E10" s="27">
        <v>3.6</v>
      </c>
      <c r="F10" s="27">
        <v>3.6</v>
      </c>
      <c r="G10" s="27">
        <v>3.8</v>
      </c>
      <c r="H10" s="27"/>
      <c r="I10" s="27"/>
      <c r="J10" s="28">
        <f>IF($F$2=3,SUM(E10:G10)/$F$2,((SUM(E10:I10)-MAX(E10:I10)-MIN(E10:I10))/($F$2-2)))</f>
        <v>3.6666666666666665</v>
      </c>
      <c r="K10" s="22"/>
      <c r="L10" s="22"/>
      <c r="M10" s="24">
        <f>RANK(L10,$L$9:$L$65,0)</f>
        <v>5</v>
      </c>
      <c r="N10" s="25"/>
      <c r="O10" s="33">
        <f>J10+J12</f>
        <v>7.433333333333334</v>
      </c>
    </row>
    <row r="11" spans="1:14" ht="12.75">
      <c r="A11" s="17"/>
      <c r="B11" s="18" t="s">
        <v>83</v>
      </c>
      <c r="C11" s="18" t="s">
        <v>48</v>
      </c>
      <c r="D11" t="s">
        <v>66</v>
      </c>
      <c r="E11" s="27">
        <v>3.3</v>
      </c>
      <c r="F11" s="27">
        <v>3.6</v>
      </c>
      <c r="G11" s="27">
        <v>3.9</v>
      </c>
      <c r="H11" s="27"/>
      <c r="I11" s="27"/>
      <c r="J11" s="29">
        <f>IF($F$2=3,SUM(E11:G11)/$F$2,((SUM(E11:I11)-MAX(E11:I11)-MIN(E11:I11))/($F$2-2)))</f>
        <v>3.6</v>
      </c>
      <c r="K11" s="12">
        <f>J11+J12-N11</f>
        <v>7.366666666666667</v>
      </c>
      <c r="L11" s="23"/>
      <c r="M11" s="24">
        <f>RANK(L11,$L$9:$L$65,0)</f>
        <v>5</v>
      </c>
      <c r="N11" s="30"/>
    </row>
    <row r="12" spans="1:14" ht="12.75">
      <c r="A12" s="17"/>
      <c r="B12" s="18" t="s">
        <v>84</v>
      </c>
      <c r="C12" s="18" t="s">
        <v>17</v>
      </c>
      <c r="D12" s="26" t="s">
        <v>68</v>
      </c>
      <c r="E12" s="31">
        <v>3.7</v>
      </c>
      <c r="F12" s="31">
        <v>3.7</v>
      </c>
      <c r="G12" s="31">
        <v>3.9</v>
      </c>
      <c r="H12" s="31"/>
      <c r="I12" s="31"/>
      <c r="J12" s="28">
        <f>IF($F$2=3,SUM(E12:G12)/$F$2,((SUM(E12:I12)-MAX(E12:I12)-MIN(E12:I12))/($F$2-2)))</f>
        <v>3.766666666666667</v>
      </c>
      <c r="K12" s="12"/>
      <c r="L12" s="12"/>
      <c r="M12" s="24">
        <f>RANK(L12,$L$9:$L$65,0)</f>
        <v>5</v>
      </c>
      <c r="N12" s="30"/>
    </row>
    <row r="13" spans="1:14" ht="12.75" customHeight="1">
      <c r="A13" s="17">
        <v>2</v>
      </c>
      <c r="B13" s="18" t="s">
        <v>82</v>
      </c>
      <c r="C13" s="18" t="s">
        <v>17</v>
      </c>
      <c r="D13" s="19" t="s">
        <v>66</v>
      </c>
      <c r="E13" s="20">
        <v>3.5</v>
      </c>
      <c r="F13" s="20">
        <v>3.7</v>
      </c>
      <c r="G13" s="20">
        <v>3.9</v>
      </c>
      <c r="H13" s="20"/>
      <c r="I13" s="20"/>
      <c r="J13" s="21">
        <f>IF($F$2=3,SUM(E13:G13)/$F$2,(IF(ISERROR(MIN(E16:I16)),0,((SUM(E13:I13)-MAX(E13:I13)-MIN(E13:I13))/($F$2-2)))))</f>
        <v>3.6999999999999997</v>
      </c>
      <c r="K13" s="22">
        <f>(J13+J14)-N13</f>
        <v>7.4</v>
      </c>
      <c r="L13" s="23">
        <f>K13+K15</f>
        <v>14.7</v>
      </c>
      <c r="M13" s="24">
        <f>RANK(L13,$L$9:$L$65,0)</f>
        <v>2</v>
      </c>
      <c r="N13" s="25"/>
    </row>
    <row r="14" spans="1:15" ht="12.75">
      <c r="A14" s="17"/>
      <c r="B14" s="18" t="s">
        <v>83</v>
      </c>
      <c r="C14" s="18" t="s">
        <v>48</v>
      </c>
      <c r="D14" s="26" t="s">
        <v>68</v>
      </c>
      <c r="E14" s="27">
        <v>3.7</v>
      </c>
      <c r="F14" s="27">
        <v>3.6</v>
      </c>
      <c r="G14" s="27">
        <v>3.8</v>
      </c>
      <c r="H14" s="27"/>
      <c r="I14" s="27"/>
      <c r="J14" s="28">
        <f>IF($F$2=3,SUM(E14:G14)/$F$2,((SUM(E14:I14)-MAX(E14:I14)-MIN(E14:I14))/($F$2-2)))</f>
        <v>3.7000000000000006</v>
      </c>
      <c r="K14" s="22"/>
      <c r="L14" s="22"/>
      <c r="M14" s="24">
        <f>RANK(L14,$L$9:$L$65,0)</f>
        <v>5</v>
      </c>
      <c r="N14" s="25"/>
      <c r="O14" s="33">
        <f>J14+J16</f>
        <v>7.333333333333334</v>
      </c>
    </row>
    <row r="15" spans="1:14" ht="12.75">
      <c r="A15" s="17"/>
      <c r="B15" s="18" t="s">
        <v>84</v>
      </c>
      <c r="C15" s="18" t="s">
        <v>17</v>
      </c>
      <c r="D15" t="s">
        <v>66</v>
      </c>
      <c r="E15" s="27">
        <v>3.6</v>
      </c>
      <c r="F15" s="27">
        <v>3.5</v>
      </c>
      <c r="G15" s="27">
        <v>3.9</v>
      </c>
      <c r="H15" s="27"/>
      <c r="I15" s="27"/>
      <c r="J15" s="29">
        <f>IF($F$2=3,SUM(E15:G15)/$F$2,((SUM(E15:I15)-MAX(E15:I15)-MIN(E15:I15))/($F$2-2)))</f>
        <v>3.6666666666666665</v>
      </c>
      <c r="K15" s="12">
        <f>J15+J16-N15</f>
        <v>7.3</v>
      </c>
      <c r="L15" s="23"/>
      <c r="M15" s="24">
        <f>RANK(L15,$L$9:$L$65,0)</f>
        <v>5</v>
      </c>
      <c r="N15" s="30"/>
    </row>
    <row r="16" spans="1:14" ht="12.75">
      <c r="A16" s="17"/>
      <c r="B16" s="18" t="s">
        <v>84</v>
      </c>
      <c r="C16" s="18" t="s">
        <v>17</v>
      </c>
      <c r="D16" s="26" t="s">
        <v>68</v>
      </c>
      <c r="E16" s="31">
        <v>3.5</v>
      </c>
      <c r="F16" s="31">
        <v>3.6</v>
      </c>
      <c r="G16" s="31">
        <v>3.8</v>
      </c>
      <c r="H16" s="31"/>
      <c r="I16" s="31"/>
      <c r="J16" s="28">
        <f>IF($F$2=3,SUM(E16:G16)/$F$2,((SUM(E16:I16)-MAX(E16:I16)-MIN(E16:I16))/($F$2-2)))</f>
        <v>3.6333333333333333</v>
      </c>
      <c r="K16" s="12"/>
      <c r="L16" s="12"/>
      <c r="M16" s="24">
        <f>RANK(L16,$L$9:$L$65,0)</f>
        <v>5</v>
      </c>
      <c r="N16" s="30"/>
    </row>
    <row r="17" spans="1:14" ht="12.75" customHeight="1">
      <c r="A17" s="17">
        <v>3</v>
      </c>
      <c r="B17" s="18" t="s">
        <v>83</v>
      </c>
      <c r="C17" s="18" t="s">
        <v>48</v>
      </c>
      <c r="D17" s="19" t="s">
        <v>66</v>
      </c>
      <c r="E17" s="20">
        <v>3.7</v>
      </c>
      <c r="F17" s="20">
        <v>3.5</v>
      </c>
      <c r="G17" s="20">
        <v>3.9</v>
      </c>
      <c r="H17" s="20"/>
      <c r="I17" s="20"/>
      <c r="J17" s="21">
        <f>IF($F$2=3,SUM(E17:G17)/$F$2,(IF(ISERROR(MIN(E20:I20)),0,((SUM(E17:I17)-MAX(E17:I17)-MIN(E17:I17))/($F$2-2)))))</f>
        <v>3.7000000000000006</v>
      </c>
      <c r="K17" s="22">
        <f>(J17+J18)-N17</f>
        <v>7.200000000000001</v>
      </c>
      <c r="L17" s="23">
        <f>K17+K19</f>
        <v>13.8</v>
      </c>
      <c r="M17" s="24">
        <f>RANK(L17,$L$9:$L$65,0)</f>
        <v>4</v>
      </c>
      <c r="N17" s="25"/>
    </row>
    <row r="18" spans="1:14" ht="12.75">
      <c r="A18" s="17"/>
      <c r="B18" s="18" t="s">
        <v>82</v>
      </c>
      <c r="C18" s="18" t="s">
        <v>17</v>
      </c>
      <c r="D18" s="26" t="s">
        <v>68</v>
      </c>
      <c r="E18" s="27">
        <v>3.2</v>
      </c>
      <c r="F18" s="27">
        <v>3.4</v>
      </c>
      <c r="G18" s="27">
        <v>3.9</v>
      </c>
      <c r="H18" s="27"/>
      <c r="I18" s="27"/>
      <c r="J18" s="28">
        <f>IF($F$2=3,SUM(E18:G18)/$F$2,((SUM(E18:I18)-MAX(E18:I18)-MIN(E18:I18))/($F$2-2)))</f>
        <v>3.5</v>
      </c>
      <c r="K18" s="22"/>
      <c r="L18" s="22"/>
      <c r="M18" s="24">
        <f>RANK(L18,$L$9:$L$65,0)</f>
        <v>5</v>
      </c>
      <c r="N18" s="25"/>
    </row>
    <row r="19" spans="1:14" ht="12.75">
      <c r="A19" s="17"/>
      <c r="B19" s="18" t="s">
        <v>83</v>
      </c>
      <c r="C19" s="18" t="s">
        <v>48</v>
      </c>
      <c r="D19" t="s">
        <v>66</v>
      </c>
      <c r="E19" s="27">
        <v>3.1</v>
      </c>
      <c r="F19" s="27">
        <v>3</v>
      </c>
      <c r="G19" s="27">
        <v>3.7</v>
      </c>
      <c r="H19" s="27"/>
      <c r="I19" s="27"/>
      <c r="J19" s="29">
        <f>IF($F$2=3,SUM(E19:G19)/$F$2,((SUM(E19:I19)-MAX(E19:I19)-MIN(E19:I19))/($F$2-2)))</f>
        <v>3.266666666666667</v>
      </c>
      <c r="K19" s="12">
        <f>J19+J20-N19</f>
        <v>6.6000000000000005</v>
      </c>
      <c r="L19" s="23"/>
      <c r="M19" s="24">
        <f>RANK(L19,$L$9:$L$65,0)</f>
        <v>5</v>
      </c>
      <c r="N19" s="30"/>
    </row>
    <row r="20" spans="1:14" ht="12.75">
      <c r="A20" s="17"/>
      <c r="B20" s="18" t="s">
        <v>84</v>
      </c>
      <c r="C20" s="18" t="s">
        <v>17</v>
      </c>
      <c r="D20" s="26" t="s">
        <v>68</v>
      </c>
      <c r="E20" s="31">
        <v>3.4</v>
      </c>
      <c r="F20" s="31">
        <v>3</v>
      </c>
      <c r="G20" s="31">
        <v>3.6</v>
      </c>
      <c r="H20" s="31"/>
      <c r="I20" s="31"/>
      <c r="J20" s="28">
        <f>IF($F$2=3,SUM(E20:G20)/$F$2,((SUM(E20:I20)-MAX(E20:I20)-MIN(E20:I20))/($F$2-2)))</f>
        <v>3.3333333333333335</v>
      </c>
      <c r="K20" s="12"/>
      <c r="L20" s="12"/>
      <c r="M20" s="24">
        <f>RANK(L20,$L$9:$L$65,0)</f>
        <v>5</v>
      </c>
      <c r="N20" s="30"/>
    </row>
    <row r="21" spans="1:14" ht="12.75" customHeight="1">
      <c r="A21" s="17">
        <v>4</v>
      </c>
      <c r="B21" s="18" t="s">
        <v>84</v>
      </c>
      <c r="C21" s="18" t="s">
        <v>17</v>
      </c>
      <c r="D21" s="19" t="s">
        <v>66</v>
      </c>
      <c r="E21" s="20">
        <v>3.4</v>
      </c>
      <c r="F21" s="20">
        <v>3.7</v>
      </c>
      <c r="G21" s="20">
        <v>4</v>
      </c>
      <c r="H21" s="20"/>
      <c r="I21" s="20"/>
      <c r="J21" s="21">
        <f>IF($F$2=3,SUM(E21:G21)/$F$2,(IF(ISERROR(MIN(E24:I24)),0,((SUM(E21:I21)-MAX(E21:I21)-MIN(E21:I21))/($F$2-2)))))</f>
        <v>3.6999999999999997</v>
      </c>
      <c r="K21" s="22">
        <f>(J21+J22)-N21</f>
        <v>7.466666666666667</v>
      </c>
      <c r="L21" s="23">
        <f>K21+K23</f>
        <v>14.866666666666667</v>
      </c>
      <c r="M21" s="24">
        <f>RANK(L21,$L$9:$L$65,0)</f>
        <v>1</v>
      </c>
      <c r="N21" s="25"/>
    </row>
    <row r="22" spans="1:14" ht="12.75">
      <c r="A22" s="17"/>
      <c r="B22" s="18" t="s">
        <v>82</v>
      </c>
      <c r="C22" s="18" t="s">
        <v>17</v>
      </c>
      <c r="D22" s="26" t="s">
        <v>68</v>
      </c>
      <c r="E22" s="27">
        <v>3.8</v>
      </c>
      <c r="F22" s="27">
        <v>3.6</v>
      </c>
      <c r="G22" s="27">
        <v>3.9</v>
      </c>
      <c r="H22" s="27"/>
      <c r="I22" s="27"/>
      <c r="J22" s="28">
        <f>IF($F$2=3,SUM(E22:G22)/$F$2,((SUM(E22:I22)-MAX(E22:I22)-MIN(E22:I22))/($F$2-2)))</f>
        <v>3.766666666666667</v>
      </c>
      <c r="K22" s="22"/>
      <c r="L22" s="22"/>
      <c r="M22" s="24">
        <f>RANK(L22,$L$9:$L$65,0)</f>
        <v>5</v>
      </c>
      <c r="N22" s="25"/>
    </row>
    <row r="23" spans="1:14" ht="12.75">
      <c r="A23" s="17"/>
      <c r="B23" s="18" t="s">
        <v>83</v>
      </c>
      <c r="C23" s="18" t="s">
        <v>48</v>
      </c>
      <c r="D23" t="s">
        <v>66</v>
      </c>
      <c r="E23" s="27">
        <v>3.7</v>
      </c>
      <c r="F23" s="27">
        <v>3.7</v>
      </c>
      <c r="G23" s="27">
        <v>3.8</v>
      </c>
      <c r="H23" s="27"/>
      <c r="I23" s="27"/>
      <c r="J23" s="29">
        <f>IF($F$2=3,SUM(E23:G23)/$F$2,((SUM(E23:I23)-MAX(E23:I23)-MIN(E23:I23))/($F$2-2)))</f>
        <v>3.733333333333333</v>
      </c>
      <c r="K23" s="12">
        <f>J23+J24-N23</f>
        <v>7.3999999999999995</v>
      </c>
      <c r="L23" s="23"/>
      <c r="M23" s="24">
        <f>RANK(L23,$L$9:$L$65,0)</f>
        <v>5</v>
      </c>
      <c r="N23" s="30"/>
    </row>
    <row r="24" spans="1:14" ht="12.75">
      <c r="A24" s="17"/>
      <c r="B24" s="18" t="s">
        <v>84</v>
      </c>
      <c r="C24" s="18" t="s">
        <v>17</v>
      </c>
      <c r="D24" s="26" t="s">
        <v>68</v>
      </c>
      <c r="E24" s="31">
        <v>3.7</v>
      </c>
      <c r="F24" s="31">
        <v>3.7</v>
      </c>
      <c r="G24" s="31">
        <v>3.6</v>
      </c>
      <c r="H24" s="31"/>
      <c r="I24" s="31"/>
      <c r="J24" s="28">
        <f>IF($F$2=3,SUM(E24:G24)/$F$2,((SUM(E24:I24)-MAX(E24:I24)-MIN(E24:I24))/($F$2-2)))</f>
        <v>3.6666666666666665</v>
      </c>
      <c r="K24" s="12"/>
      <c r="L24" s="12"/>
      <c r="M24" s="24">
        <f>RANK(L24,$L$9:$L$65,0)</f>
        <v>5</v>
      </c>
      <c r="N24" s="30"/>
    </row>
    <row r="25" spans="1:14" ht="12.75">
      <c r="A25" s="17">
        <v>5</v>
      </c>
      <c r="B25" s="18"/>
      <c r="C25" s="18"/>
      <c r="D25" s="19" t="s">
        <v>66</v>
      </c>
      <c r="E25" s="20"/>
      <c r="F25" s="20"/>
      <c r="G25" s="20"/>
      <c r="H25" s="20"/>
      <c r="I25" s="20"/>
      <c r="J25" s="21">
        <f>IF($F$2=3,SUM(E25:G25)/$F$2,(IF(ISERROR(MIN(E28:I28)),0,((SUM(E25:I25)-MAX(E25:I25)-MIN(E25:I25))/($F$2-2)))))</f>
        <v>0</v>
      </c>
      <c r="K25" s="22">
        <f>(J25+J26)-N25</f>
        <v>0</v>
      </c>
      <c r="L25" s="23">
        <f>K25+K27</f>
        <v>0</v>
      </c>
      <c r="M25" s="24">
        <f>RANK(L25,$L$9:$L$65,0)</f>
        <v>5</v>
      </c>
      <c r="N25" s="25"/>
    </row>
    <row r="26" spans="1:14" ht="12.75">
      <c r="A26" s="17"/>
      <c r="B26" s="18"/>
      <c r="C26" s="18"/>
      <c r="D26" s="26" t="s">
        <v>68</v>
      </c>
      <c r="E26" s="27"/>
      <c r="F26" s="27"/>
      <c r="G26" s="27"/>
      <c r="H26" s="27"/>
      <c r="I26" s="27"/>
      <c r="J26" s="28">
        <f>IF($F$2=3,SUM(E26:G26)/$F$2,((SUM(E26:I26)-MAX(E26:I26)-MIN(E26:I26))/($F$2-2)))</f>
        <v>0</v>
      </c>
      <c r="K26" s="22"/>
      <c r="L26" s="22"/>
      <c r="M26" s="24">
        <f>RANK(L26,$L$9:$L$65,0)</f>
        <v>5</v>
      </c>
      <c r="N26" s="25"/>
    </row>
    <row r="27" spans="1:14" ht="12.75">
      <c r="A27" s="17"/>
      <c r="B27" s="18"/>
      <c r="C27" s="18"/>
      <c r="D27" t="s">
        <v>66</v>
      </c>
      <c r="E27" s="27"/>
      <c r="F27" s="27"/>
      <c r="G27" s="27"/>
      <c r="H27" s="27"/>
      <c r="I27" s="27"/>
      <c r="J27" s="29">
        <f>IF($F$2=3,SUM(E27:G27)/$F$2,((SUM(E27:I27)-MAX(E27:I27)-MIN(E27:I27))/($F$2-2)))</f>
        <v>0</v>
      </c>
      <c r="K27" s="12">
        <f>J27+J28-N27</f>
        <v>0</v>
      </c>
      <c r="L27" s="23"/>
      <c r="M27" s="24">
        <f>RANK(L27,$L$9:$L$65,0)</f>
        <v>5</v>
      </c>
      <c r="N27" s="30"/>
    </row>
    <row r="28" spans="1:14" ht="12.75">
      <c r="A28" s="17"/>
      <c r="B28" s="18"/>
      <c r="C28" s="18"/>
      <c r="D28" s="26" t="s">
        <v>68</v>
      </c>
      <c r="E28" s="31"/>
      <c r="F28" s="31"/>
      <c r="G28" s="31"/>
      <c r="H28" s="31"/>
      <c r="I28" s="31"/>
      <c r="J28" s="28">
        <f>IF($F$2=3,SUM(E28:G28)/$F$2,((SUM(E28:I28)-MAX(E28:I28)-MIN(E28:I28))/($F$2-2)))</f>
        <v>0</v>
      </c>
      <c r="K28" s="12"/>
      <c r="L28" s="12"/>
      <c r="M28" s="24">
        <f>RANK(L28,$L$9:$L$65,0)</f>
        <v>5</v>
      </c>
      <c r="N28" s="30"/>
    </row>
    <row r="29" spans="1:14" ht="12.75">
      <c r="A29" s="17">
        <v>6</v>
      </c>
      <c r="B29" s="18"/>
      <c r="C29" s="18"/>
      <c r="D29" s="19" t="s">
        <v>66</v>
      </c>
      <c r="E29" s="20"/>
      <c r="F29" s="20"/>
      <c r="G29" s="20"/>
      <c r="H29" s="20"/>
      <c r="I29" s="20"/>
      <c r="J29" s="21">
        <f>IF($F$2=3,SUM(E29:G29)/$F$2,(IF(ISERROR(MIN(E32:I32)),0,((SUM(E29:I29)-MAX(E29:I29)-MIN(E29:I29))/($F$2-2)))))</f>
        <v>0</v>
      </c>
      <c r="K29" s="22">
        <f>(J29+J30)-N29</f>
        <v>0</v>
      </c>
      <c r="L29" s="23">
        <f>K29+K31</f>
        <v>0</v>
      </c>
      <c r="M29" s="24">
        <f>RANK(L29,$L$9:$L$65,0)</f>
        <v>5</v>
      </c>
      <c r="N29" s="25"/>
    </row>
    <row r="30" spans="1:14" ht="12.75">
      <c r="A30" s="17"/>
      <c r="B30" s="18"/>
      <c r="C30" s="18"/>
      <c r="D30" s="26" t="s">
        <v>68</v>
      </c>
      <c r="E30" s="27"/>
      <c r="F30" s="27"/>
      <c r="G30" s="27"/>
      <c r="H30" s="27"/>
      <c r="I30" s="27"/>
      <c r="J30" s="28">
        <f>IF($F$2=3,SUM(E30:G30)/$F$2,((SUM(E30:I30)-MAX(E30:I30)-MIN(E30:I30))/($F$2-2)))</f>
        <v>0</v>
      </c>
      <c r="K30" s="22"/>
      <c r="L30" s="22"/>
      <c r="M30" s="24">
        <f>RANK(L30,$L$9:$L$65,0)</f>
        <v>5</v>
      </c>
      <c r="N30" s="25"/>
    </row>
    <row r="31" spans="1:14" ht="12.75">
      <c r="A31" s="17"/>
      <c r="B31" s="18"/>
      <c r="C31" s="18"/>
      <c r="D31" t="s">
        <v>66</v>
      </c>
      <c r="E31" s="27"/>
      <c r="F31" s="27"/>
      <c r="G31" s="27"/>
      <c r="H31" s="27"/>
      <c r="I31" s="27"/>
      <c r="J31" s="29">
        <f>IF($F$2=3,SUM(E31:G31)/$F$2,((SUM(E31:I31)-MAX(E31:I31)-MIN(E31:I31))/($F$2-2)))</f>
        <v>0</v>
      </c>
      <c r="K31" s="12">
        <f>J31+J32-N31</f>
        <v>0</v>
      </c>
      <c r="L31" s="23"/>
      <c r="M31" s="24">
        <f>RANK(L31,$L$9:$L$65,0)</f>
        <v>5</v>
      </c>
      <c r="N31" s="30"/>
    </row>
    <row r="32" spans="1:14" ht="12.75">
      <c r="A32" s="17"/>
      <c r="B32" s="18"/>
      <c r="C32" s="18"/>
      <c r="D32" s="26" t="s">
        <v>68</v>
      </c>
      <c r="E32" s="31"/>
      <c r="F32" s="31"/>
      <c r="G32" s="31"/>
      <c r="H32" s="31"/>
      <c r="I32" s="31"/>
      <c r="J32" s="28">
        <f>IF($F$2=3,SUM(E32:G32)/$F$2,((SUM(E32:I32)-MAX(E32:I32)-MIN(E32:I32))/($F$2-2)))</f>
        <v>0</v>
      </c>
      <c r="K32" s="12"/>
      <c r="L32" s="12"/>
      <c r="M32" s="24">
        <f>RANK(L32,$L$9:$L$65,0)</f>
        <v>5</v>
      </c>
      <c r="N32" s="30"/>
    </row>
    <row r="33" spans="1:14" ht="12.75">
      <c r="A33" s="17">
        <v>7</v>
      </c>
      <c r="B33" s="18"/>
      <c r="C33" s="18"/>
      <c r="D33" s="19" t="s">
        <v>66</v>
      </c>
      <c r="E33" s="20"/>
      <c r="F33" s="20"/>
      <c r="G33" s="20"/>
      <c r="H33" s="20"/>
      <c r="I33" s="20"/>
      <c r="J33" s="21">
        <f>IF($F$2=3,SUM(E33:G33)/$F$2,(IF(ISERROR(MIN(E36:I36)),0,((SUM(E33:I33)-MAX(E33:I33)-MIN(E33:I33))/($F$2-2)))))</f>
        <v>0</v>
      </c>
      <c r="K33" s="22">
        <f>(J33+J34)-N33</f>
        <v>0</v>
      </c>
      <c r="L33" s="23">
        <f>K33+K35</f>
        <v>0</v>
      </c>
      <c r="M33" s="24">
        <f>RANK(L33,$L$9:$L$65,0)</f>
        <v>5</v>
      </c>
      <c r="N33" s="25"/>
    </row>
    <row r="34" spans="1:14" ht="12.75">
      <c r="A34" s="17"/>
      <c r="B34" s="18"/>
      <c r="C34" s="18"/>
      <c r="D34" s="26" t="s">
        <v>68</v>
      </c>
      <c r="E34" s="27"/>
      <c r="F34" s="27"/>
      <c r="G34" s="27"/>
      <c r="H34" s="27"/>
      <c r="I34" s="27"/>
      <c r="J34" s="28">
        <f>IF($F$2=3,SUM(E34:G34)/$F$2,((SUM(E34:I34)-MAX(E34:I34)-MIN(E34:I34))/($F$2-2)))</f>
        <v>0</v>
      </c>
      <c r="K34" s="22"/>
      <c r="L34" s="22"/>
      <c r="M34" s="24">
        <f>RANK(L34,$L$9:$L$65,0)</f>
        <v>5</v>
      </c>
      <c r="N34" s="25"/>
    </row>
    <row r="35" spans="1:14" ht="12.75">
      <c r="A35" s="17"/>
      <c r="B35" s="18"/>
      <c r="C35" s="18"/>
      <c r="D35" t="s">
        <v>66</v>
      </c>
      <c r="E35" s="27"/>
      <c r="F35" s="27"/>
      <c r="G35" s="27"/>
      <c r="H35" s="27"/>
      <c r="I35" s="27"/>
      <c r="J35" s="29">
        <f>IF($F$2=3,SUM(E35:G35)/$F$2,((SUM(E35:I35)-MAX(E35:I35)-MIN(E35:I35))/($F$2-2)))</f>
        <v>0</v>
      </c>
      <c r="K35" s="12">
        <f>J35+J36-N35</f>
        <v>0</v>
      </c>
      <c r="L35" s="23"/>
      <c r="M35" s="24">
        <f>RANK(L35,$L$9:$L$65,0)</f>
        <v>5</v>
      </c>
      <c r="N35" s="30"/>
    </row>
    <row r="36" spans="1:14" ht="12.75">
      <c r="A36" s="17"/>
      <c r="B36" s="18"/>
      <c r="C36" s="18"/>
      <c r="D36" s="26" t="s">
        <v>68</v>
      </c>
      <c r="E36" s="31"/>
      <c r="F36" s="31"/>
      <c r="G36" s="31"/>
      <c r="H36" s="31"/>
      <c r="I36" s="31"/>
      <c r="J36" s="28">
        <f>IF($F$2=3,SUM(E36:G36)/$F$2,((SUM(E36:I36)-MAX(E36:I36)-MIN(E36:I36))/($F$2-2)))</f>
        <v>0</v>
      </c>
      <c r="K36" s="12"/>
      <c r="L36" s="12"/>
      <c r="M36" s="24">
        <f>RANK(L36,$L$9:$L$65,0)</f>
        <v>5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5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5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5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5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5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5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5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5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5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5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5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5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5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5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5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5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5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5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5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5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5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5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5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5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5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5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5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5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5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5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5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5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K47" sqref="K47"/>
    </sheetView>
  </sheetViews>
  <sheetFormatPr defaultColWidth="12.57421875" defaultRowHeight="12.75"/>
  <cols>
    <col min="1" max="1" width="11.7109375" style="0" customWidth="1"/>
    <col min="2" max="2" width="26.28125" style="0" customWidth="1"/>
    <col min="3" max="3" width="25.421875" style="0" customWidth="1"/>
    <col min="4" max="4" width="11.7109375" style="0" customWidth="1"/>
    <col min="5" max="7" width="4.421875" style="1" customWidth="1"/>
    <col min="8" max="9" width="4.00390625" style="1" customWidth="1"/>
    <col min="10" max="10" width="7.7109375" style="1" customWidth="1"/>
    <col min="11" max="11" width="17.7109375" style="0" customWidth="1"/>
    <col min="12" max="13" width="11.7109375" style="0" customWidth="1"/>
    <col min="14" max="14" width="11.28125" style="0" customWidth="1"/>
    <col min="15" max="16384" width="11.7109375" style="0" customWidth="1"/>
  </cols>
  <sheetData>
    <row r="1" ht="12.75">
      <c r="A1" s="2" t="s">
        <v>0</v>
      </c>
    </row>
    <row r="2" spans="1:6" ht="15">
      <c r="A2" t="s">
        <v>1</v>
      </c>
      <c r="D2" s="14" t="s">
        <v>54</v>
      </c>
      <c r="E2" s="14"/>
      <c r="F2" s="15">
        <v>3</v>
      </c>
    </row>
    <row r="4" spans="1:4" ht="12.75">
      <c r="A4" s="2" t="s">
        <v>2</v>
      </c>
      <c r="B4" s="3" t="s">
        <v>85</v>
      </c>
      <c r="C4" s="4"/>
      <c r="D4" s="16"/>
    </row>
    <row r="6" spans="1:3" ht="12.75">
      <c r="A6" s="2" t="s">
        <v>56</v>
      </c>
      <c r="B6" s="3"/>
      <c r="C6" t="s">
        <v>57</v>
      </c>
    </row>
    <row r="8" spans="1:14" ht="12.75">
      <c r="A8" s="5" t="s">
        <v>4</v>
      </c>
      <c r="B8" s="6" t="s">
        <v>5</v>
      </c>
      <c r="C8" s="6" t="s">
        <v>6</v>
      </c>
      <c r="D8" s="6"/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10</v>
      </c>
      <c r="L8" s="6" t="s">
        <v>64</v>
      </c>
      <c r="M8" s="6" t="s">
        <v>11</v>
      </c>
      <c r="N8" s="8" t="s">
        <v>65</v>
      </c>
    </row>
    <row r="9" spans="1:14" ht="12.75" customHeight="1">
      <c r="A9" s="17">
        <v>1</v>
      </c>
      <c r="B9" s="18" t="s">
        <v>86</v>
      </c>
      <c r="C9" s="18" t="s">
        <v>17</v>
      </c>
      <c r="D9" s="19" t="s">
        <v>66</v>
      </c>
      <c r="E9" s="20">
        <v>3.7</v>
      </c>
      <c r="F9" s="20">
        <v>3.5</v>
      </c>
      <c r="G9" s="20">
        <v>3.8</v>
      </c>
      <c r="H9" s="20"/>
      <c r="I9" s="20"/>
      <c r="J9" s="21">
        <f>IF($F$2=3,SUM(E9:G9)/$F$2,(IF(ISERROR(MIN(E12:I12)),0,((SUM(E9:I9)-MAX(E9:I9)-MIN(E9:I9))/($F$2-2)))))</f>
        <v>3.6666666666666665</v>
      </c>
      <c r="K9" s="22">
        <f>(J9+J10)-N9</f>
        <v>7.333333333333333</v>
      </c>
      <c r="L9" s="23">
        <f>K9+K11</f>
        <v>14.399999999999999</v>
      </c>
      <c r="M9" s="24">
        <f>RANK(L9,$L$9:$L$65,0)</f>
        <v>2</v>
      </c>
      <c r="N9" s="25"/>
    </row>
    <row r="10" spans="1:14" ht="12.75">
      <c r="A10" s="17"/>
      <c r="B10" s="18" t="s">
        <v>87</v>
      </c>
      <c r="C10" s="18" t="s">
        <v>17</v>
      </c>
      <c r="D10" s="26" t="s">
        <v>68</v>
      </c>
      <c r="E10" s="27">
        <v>3.9</v>
      </c>
      <c r="F10" s="27">
        <v>3.5</v>
      </c>
      <c r="G10" s="27">
        <v>3.6</v>
      </c>
      <c r="H10" s="27"/>
      <c r="I10" s="27"/>
      <c r="J10" s="28">
        <f>IF($F$2=3,SUM(E10:G10)/$F$2,((SUM(E10:I10)-MAX(E10:I10)-MIN(E10:I10))/($F$2-2)))</f>
        <v>3.6666666666666665</v>
      </c>
      <c r="K10" s="22"/>
      <c r="L10" s="22"/>
      <c r="M10" s="24">
        <f>RANK(L10,$L$9:$L$65,0)</f>
        <v>8</v>
      </c>
      <c r="N10" s="25"/>
    </row>
    <row r="11" spans="1:14" ht="12.75">
      <c r="A11" s="17"/>
      <c r="B11" s="18" t="s">
        <v>88</v>
      </c>
      <c r="C11" s="18" t="s">
        <v>48</v>
      </c>
      <c r="D11" t="s">
        <v>66</v>
      </c>
      <c r="E11" s="27">
        <v>3.6</v>
      </c>
      <c r="F11" s="27">
        <v>3.5</v>
      </c>
      <c r="G11" s="27">
        <v>3.7</v>
      </c>
      <c r="H11" s="27"/>
      <c r="I11" s="27"/>
      <c r="J11" s="29">
        <f>IF($F$2=3,SUM(E11:G11)/$F$2,((SUM(E11:I11)-MAX(E11:I11)-MIN(E11:I11))/($F$2-2)))</f>
        <v>3.6</v>
      </c>
      <c r="K11" s="12">
        <f>J11+J12-N11</f>
        <v>7.066666666666666</v>
      </c>
      <c r="L11" s="23"/>
      <c r="M11" s="24">
        <f>RANK(L11,$L$9:$L$65,0)</f>
        <v>8</v>
      </c>
      <c r="N11" s="30"/>
    </row>
    <row r="12" spans="1:14" ht="12.75">
      <c r="A12" s="17"/>
      <c r="B12" s="18" t="s">
        <v>89</v>
      </c>
      <c r="C12" s="18" t="s">
        <v>17</v>
      </c>
      <c r="D12" s="26" t="s">
        <v>68</v>
      </c>
      <c r="E12" s="31">
        <v>3.4</v>
      </c>
      <c r="F12" s="31">
        <v>3.4</v>
      </c>
      <c r="G12" s="31">
        <v>3.6</v>
      </c>
      <c r="H12" s="31"/>
      <c r="I12" s="31"/>
      <c r="J12" s="28">
        <f>IF($F$2=3,SUM(E12:G12)/$F$2,((SUM(E12:I12)-MAX(E12:I12)-MIN(E12:I12))/($F$2-2)))</f>
        <v>3.466666666666667</v>
      </c>
      <c r="K12" s="12"/>
      <c r="L12" s="12"/>
      <c r="M12" s="24">
        <f>RANK(L12,$L$9:$L$65,0)</f>
        <v>8</v>
      </c>
      <c r="N12" s="30"/>
    </row>
    <row r="13" spans="1:14" ht="12.75" customHeight="1">
      <c r="A13" s="17">
        <v>2</v>
      </c>
      <c r="B13" s="18" t="s">
        <v>87</v>
      </c>
      <c r="C13" s="18" t="s">
        <v>17</v>
      </c>
      <c r="D13" s="19" t="s">
        <v>66</v>
      </c>
      <c r="E13" s="20">
        <v>3.9</v>
      </c>
      <c r="F13" s="20">
        <v>3.4</v>
      </c>
      <c r="G13" s="20">
        <v>3.7</v>
      </c>
      <c r="H13" s="20"/>
      <c r="I13" s="20"/>
      <c r="J13" s="21">
        <f>IF($F$2=3,SUM(E13:G13)/$F$2,(IF(ISERROR(MIN(E16:I16)),0,((SUM(E13:I13)-MAX(E13:I13)-MIN(E13:I13))/($F$2-2)))))</f>
        <v>3.6666666666666665</v>
      </c>
      <c r="K13" s="22">
        <f>(J13+J14)-N13</f>
        <v>7.133333333333333</v>
      </c>
      <c r="L13" s="23">
        <f>K13+K15</f>
        <v>13.733333333333333</v>
      </c>
      <c r="M13" s="24">
        <f>RANK(L13,$L$9:$L$65,0)</f>
        <v>3</v>
      </c>
      <c r="N13" s="25"/>
    </row>
    <row r="14" spans="1:14" ht="12.75">
      <c r="A14" s="17"/>
      <c r="B14" s="18" t="s">
        <v>88</v>
      </c>
      <c r="C14" s="18" t="s">
        <v>48</v>
      </c>
      <c r="D14" s="26" t="s">
        <v>68</v>
      </c>
      <c r="E14" s="27">
        <v>3.6</v>
      </c>
      <c r="F14" s="27">
        <v>3.2</v>
      </c>
      <c r="G14" s="27">
        <v>3.6</v>
      </c>
      <c r="H14" s="27"/>
      <c r="I14" s="27"/>
      <c r="J14" s="28">
        <f>IF($F$2=3,SUM(E14:G14)/$F$2,((SUM(E14:I14)-MAX(E14:I14)-MIN(E14:I14))/($F$2-2)))</f>
        <v>3.466666666666667</v>
      </c>
      <c r="K14" s="22"/>
      <c r="L14" s="22"/>
      <c r="M14" s="24">
        <f>RANK(L14,$L$9:$L$65,0)</f>
        <v>8</v>
      </c>
      <c r="N14" s="25"/>
    </row>
    <row r="15" spans="1:14" ht="12.75">
      <c r="A15" s="17"/>
      <c r="B15" s="18" t="s">
        <v>89</v>
      </c>
      <c r="C15" s="18" t="s">
        <v>17</v>
      </c>
      <c r="D15" t="s">
        <v>66</v>
      </c>
      <c r="E15" s="27">
        <v>3.3</v>
      </c>
      <c r="F15" s="27">
        <v>3.1</v>
      </c>
      <c r="G15" s="27">
        <v>3.7</v>
      </c>
      <c r="H15" s="27"/>
      <c r="I15" s="27"/>
      <c r="J15" s="29">
        <f>IF($F$2=3,SUM(E15:G15)/$F$2,((SUM(E15:I15)-MAX(E15:I15)-MIN(E15:I15))/($F$2-2)))</f>
        <v>3.366666666666667</v>
      </c>
      <c r="K15" s="12">
        <f>J15+J16-N15</f>
        <v>6.6</v>
      </c>
      <c r="L15" s="23"/>
      <c r="M15" s="24">
        <f>RANK(L15,$L$9:$L$65,0)</f>
        <v>8</v>
      </c>
      <c r="N15" s="30"/>
    </row>
    <row r="16" spans="1:14" ht="12.75">
      <c r="A16" s="17"/>
      <c r="B16" s="18" t="s">
        <v>90</v>
      </c>
      <c r="C16" s="18" t="s">
        <v>48</v>
      </c>
      <c r="D16" s="26" t="s">
        <v>68</v>
      </c>
      <c r="E16" s="31">
        <v>3.2</v>
      </c>
      <c r="F16" s="31">
        <v>3</v>
      </c>
      <c r="G16" s="31">
        <v>3.5</v>
      </c>
      <c r="H16" s="31"/>
      <c r="I16" s="31"/>
      <c r="J16" s="28">
        <f>IF($F$2=3,SUM(E16:G16)/$F$2,((SUM(E16:I16)-MAX(E16:I16)-MIN(E16:I16))/($F$2-2)))</f>
        <v>3.233333333333333</v>
      </c>
      <c r="K16" s="12"/>
      <c r="L16" s="12"/>
      <c r="M16" s="24">
        <f>RANK(L16,$L$9:$L$65,0)</f>
        <v>8</v>
      </c>
      <c r="N16" s="30"/>
    </row>
    <row r="17" spans="1:14" ht="12.75" customHeight="1">
      <c r="A17" s="17">
        <v>3</v>
      </c>
      <c r="B17" s="18" t="s">
        <v>88</v>
      </c>
      <c r="C17" s="18" t="s">
        <v>48</v>
      </c>
      <c r="D17" s="19" t="s">
        <v>66</v>
      </c>
      <c r="E17" s="20">
        <v>3.4</v>
      </c>
      <c r="F17" s="20">
        <v>3</v>
      </c>
      <c r="G17" s="20">
        <v>3.7</v>
      </c>
      <c r="H17" s="20"/>
      <c r="I17" s="20"/>
      <c r="J17" s="21">
        <f>IF($F$2=3,SUM(E17:G17)/$F$2,(IF(ISERROR(MIN(E20:I20)),0,((SUM(E17:I17)-MAX(E17:I17)-MIN(E17:I17))/($F$2-2)))))</f>
        <v>3.3666666666666667</v>
      </c>
      <c r="K17" s="22">
        <f>(J17+J18)-N17</f>
        <v>6.7</v>
      </c>
      <c r="L17" s="23">
        <f>K17+K19</f>
        <v>13.1</v>
      </c>
      <c r="M17" s="24">
        <f>RANK(L17,$L$9:$L$65,0)</f>
        <v>6</v>
      </c>
      <c r="N17" s="25"/>
    </row>
    <row r="18" spans="1:14" ht="12.75">
      <c r="A18" s="17"/>
      <c r="B18" s="18" t="s">
        <v>88</v>
      </c>
      <c r="C18" s="18" t="s">
        <v>48</v>
      </c>
      <c r="D18" s="26" t="s">
        <v>68</v>
      </c>
      <c r="E18" s="27">
        <v>3.3</v>
      </c>
      <c r="F18" s="27">
        <v>3.1</v>
      </c>
      <c r="G18" s="27">
        <v>3.6</v>
      </c>
      <c r="H18" s="27"/>
      <c r="I18" s="27"/>
      <c r="J18" s="28">
        <f>IF($F$2=3,SUM(E18:G18)/$F$2,((SUM(E18:I18)-MAX(E18:I18)-MIN(E18:I18))/($F$2-2)))</f>
        <v>3.3333333333333335</v>
      </c>
      <c r="K18" s="22"/>
      <c r="L18" s="22"/>
      <c r="M18" s="24">
        <f>RANK(L18,$L$9:$L$65,0)</f>
        <v>8</v>
      </c>
      <c r="N18" s="25"/>
    </row>
    <row r="19" spans="1:14" ht="12.75">
      <c r="A19" s="17"/>
      <c r="B19" s="18" t="s">
        <v>88</v>
      </c>
      <c r="C19" s="18" t="s">
        <v>48</v>
      </c>
      <c r="D19" t="s">
        <v>66</v>
      </c>
      <c r="E19" s="27">
        <v>3</v>
      </c>
      <c r="F19" s="27">
        <v>3</v>
      </c>
      <c r="G19" s="27">
        <v>3.7</v>
      </c>
      <c r="H19" s="27"/>
      <c r="I19" s="27"/>
      <c r="J19" s="29">
        <f>IF($F$2=3,SUM(E19:G19)/$F$2,((SUM(E19:I19)-MAX(E19:I19)-MIN(E19:I19))/($F$2-2)))</f>
        <v>3.233333333333333</v>
      </c>
      <c r="K19" s="12">
        <f>J19+J20-N19</f>
        <v>6.3999999999999995</v>
      </c>
      <c r="L19" s="23"/>
      <c r="M19" s="24">
        <f>RANK(L19,$L$9:$L$65,0)</f>
        <v>8</v>
      </c>
      <c r="N19" s="30"/>
    </row>
    <row r="20" spans="1:14" ht="12.75">
      <c r="A20" s="17"/>
      <c r="B20" s="18" t="s">
        <v>88</v>
      </c>
      <c r="C20" s="18" t="s">
        <v>48</v>
      </c>
      <c r="D20" s="26" t="s">
        <v>68</v>
      </c>
      <c r="E20" s="31">
        <v>3.2</v>
      </c>
      <c r="F20" s="31">
        <v>2.9</v>
      </c>
      <c r="G20" s="31">
        <v>3.4</v>
      </c>
      <c r="H20" s="31"/>
      <c r="I20" s="31"/>
      <c r="J20" s="28">
        <f>IF($F$2=3,SUM(E20:G20)/$F$2,((SUM(E20:I20)-MAX(E20:I20)-MIN(E20:I20))/($F$2-2)))</f>
        <v>3.1666666666666665</v>
      </c>
      <c r="K20" s="12"/>
      <c r="L20" s="12"/>
      <c r="M20" s="24">
        <f>RANK(L20,$L$9:$L$65,0)</f>
        <v>8</v>
      </c>
      <c r="N20" s="30"/>
    </row>
    <row r="21" spans="1:14" ht="12.75" customHeight="1">
      <c r="A21" s="17">
        <v>4</v>
      </c>
      <c r="B21" s="18" t="s">
        <v>89</v>
      </c>
      <c r="C21" s="18" t="s">
        <v>17</v>
      </c>
      <c r="D21" s="19" t="s">
        <v>66</v>
      </c>
      <c r="E21" s="20">
        <v>3.8</v>
      </c>
      <c r="F21" s="20">
        <v>3</v>
      </c>
      <c r="G21" s="20">
        <v>3.7</v>
      </c>
      <c r="H21" s="20"/>
      <c r="I21" s="20"/>
      <c r="J21" s="21">
        <f>IF($F$2=3,SUM(E21:G21)/$F$2,(IF(ISERROR(MIN(E24:I24)),0,((SUM(E21:I21)-MAX(E21:I21)-MIN(E21:I21))/($F$2-2)))))</f>
        <v>3.5</v>
      </c>
      <c r="K21" s="22">
        <f>(J21+J22)-N21</f>
        <v>6.833333333333334</v>
      </c>
      <c r="L21" s="23">
        <f>K21+K23</f>
        <v>13.133333333333333</v>
      </c>
      <c r="M21" s="24">
        <f>RANK(L21,$L$9:$L$65,0)</f>
        <v>5</v>
      </c>
      <c r="N21" s="25"/>
    </row>
    <row r="22" spans="1:14" ht="12.75">
      <c r="A22" s="17"/>
      <c r="B22" s="18" t="s">
        <v>90</v>
      </c>
      <c r="C22" s="18" t="s">
        <v>48</v>
      </c>
      <c r="D22" s="26" t="s">
        <v>68</v>
      </c>
      <c r="E22" s="27">
        <v>3.5</v>
      </c>
      <c r="F22" s="27">
        <v>3</v>
      </c>
      <c r="G22" s="27">
        <v>3.5</v>
      </c>
      <c r="H22" s="27"/>
      <c r="I22" s="27"/>
      <c r="J22" s="28">
        <f>IF($F$2=3,SUM(E22:G22)/$F$2,((SUM(E22:I22)-MAX(E22:I22)-MIN(E22:I22))/($F$2-2)))</f>
        <v>3.3333333333333335</v>
      </c>
      <c r="K22" s="22"/>
      <c r="L22" s="22"/>
      <c r="M22" s="24">
        <f>RANK(L22,$L$9:$L$65,0)</f>
        <v>8</v>
      </c>
      <c r="N22" s="25"/>
    </row>
    <row r="23" spans="1:14" ht="12.75">
      <c r="A23" s="17"/>
      <c r="B23" s="18" t="s">
        <v>91</v>
      </c>
      <c r="C23" s="18" t="s">
        <v>92</v>
      </c>
      <c r="D23" t="s">
        <v>66</v>
      </c>
      <c r="E23" s="27">
        <v>3.1</v>
      </c>
      <c r="F23" s="27">
        <v>2.9</v>
      </c>
      <c r="G23" s="27">
        <v>3.6</v>
      </c>
      <c r="H23" s="27"/>
      <c r="I23" s="27"/>
      <c r="J23" s="29">
        <f>IF($F$2=3,SUM(E23:G23)/$F$2,((SUM(E23:I23)-MAX(E23:I23)-MIN(E23:I23))/($F$2-2)))</f>
        <v>3.1999999999999997</v>
      </c>
      <c r="K23" s="12">
        <f>J23+J24-N23</f>
        <v>6.299999999999999</v>
      </c>
      <c r="L23" s="23"/>
      <c r="M23" s="24">
        <f>RANK(L23,$L$9:$L$65,0)</f>
        <v>8</v>
      </c>
      <c r="N23" s="30"/>
    </row>
    <row r="24" spans="1:14" ht="12.75">
      <c r="A24" s="17"/>
      <c r="B24" s="18" t="s">
        <v>93</v>
      </c>
      <c r="C24" s="18" t="s">
        <v>17</v>
      </c>
      <c r="D24" s="26" t="s">
        <v>68</v>
      </c>
      <c r="E24" s="31">
        <v>3.1</v>
      </c>
      <c r="F24" s="31">
        <v>2.8</v>
      </c>
      <c r="G24" s="31">
        <v>3.4</v>
      </c>
      <c r="H24" s="31"/>
      <c r="I24" s="31"/>
      <c r="J24" s="28">
        <f>IF($F$2=3,SUM(E24:G24)/$F$2,((SUM(E24:I24)-MAX(E24:I24)-MIN(E24:I24))/($F$2-2)))</f>
        <v>3.0999999999999996</v>
      </c>
      <c r="K24" s="12"/>
      <c r="L24" s="12"/>
      <c r="M24" s="24">
        <f>RANK(L24,$L$9:$L$65,0)</f>
        <v>8</v>
      </c>
      <c r="N24" s="30"/>
    </row>
    <row r="25" spans="1:14" ht="12.75" customHeight="1">
      <c r="A25" s="17">
        <v>5</v>
      </c>
      <c r="B25" s="18" t="s">
        <v>90</v>
      </c>
      <c r="C25" s="18" t="s">
        <v>48</v>
      </c>
      <c r="D25" s="19" t="s">
        <v>66</v>
      </c>
      <c r="E25" s="20">
        <v>3</v>
      </c>
      <c r="F25" s="20">
        <v>3.1</v>
      </c>
      <c r="G25" s="20">
        <v>3.7</v>
      </c>
      <c r="H25" s="20"/>
      <c r="I25" s="20"/>
      <c r="J25" s="21">
        <f>IF($F$2=3,SUM(E25:G25)/$F$2,(IF(ISERROR(MIN(E28:I28)),0,((SUM(E25:I25)-MAX(E25:I25)-MIN(E25:I25))/($F$2-2)))))</f>
        <v>3.266666666666667</v>
      </c>
      <c r="K25" s="22">
        <f>(J25+J26)-N25</f>
        <v>6.5</v>
      </c>
      <c r="L25" s="23">
        <f>K25+K27</f>
        <v>12.966666666666667</v>
      </c>
      <c r="M25" s="24">
        <f>RANK(L25,$L$9:$L$65,0)</f>
        <v>7</v>
      </c>
      <c r="N25" s="25"/>
    </row>
    <row r="26" spans="1:14" ht="12.75">
      <c r="A26" s="17"/>
      <c r="B26" s="18" t="s">
        <v>91</v>
      </c>
      <c r="C26" s="18" t="s">
        <v>92</v>
      </c>
      <c r="D26" s="26" t="s">
        <v>68</v>
      </c>
      <c r="E26" s="27">
        <v>3.1</v>
      </c>
      <c r="F26" s="27">
        <v>3.1</v>
      </c>
      <c r="G26" s="27">
        <v>3.5</v>
      </c>
      <c r="H26" s="27"/>
      <c r="I26" s="27"/>
      <c r="J26" s="28">
        <f>IF($F$2=3,SUM(E26:G26)/$F$2,((SUM(E26:I26)-MAX(E26:I26)-MIN(E26:I26))/($F$2-2)))</f>
        <v>3.233333333333333</v>
      </c>
      <c r="K26" s="22"/>
      <c r="L26" s="22"/>
      <c r="M26" s="24">
        <f>RANK(L26,$L$9:$L$65,0)</f>
        <v>8</v>
      </c>
      <c r="N26" s="25"/>
    </row>
    <row r="27" spans="1:14" ht="12.75">
      <c r="A27" s="17"/>
      <c r="B27" s="18" t="s">
        <v>93</v>
      </c>
      <c r="C27" s="18" t="s">
        <v>17</v>
      </c>
      <c r="D27" t="s">
        <v>66</v>
      </c>
      <c r="E27" s="27">
        <v>3.3</v>
      </c>
      <c r="F27" s="27">
        <v>2.9</v>
      </c>
      <c r="G27" s="27">
        <v>3.6</v>
      </c>
      <c r="H27" s="27"/>
      <c r="I27" s="27"/>
      <c r="J27" s="29">
        <f>IF($F$2=3,SUM(E27:G27)/$F$2,((SUM(E27:I27)-MAX(E27:I27)-MIN(E27:I27))/($F$2-2)))</f>
        <v>3.266666666666667</v>
      </c>
      <c r="K27" s="12">
        <f>J27+J28-N27</f>
        <v>6.466666666666667</v>
      </c>
      <c r="L27" s="23"/>
      <c r="M27" s="24">
        <f>RANK(L27,$L$9:$L$65,0)</f>
        <v>8</v>
      </c>
      <c r="N27" s="30"/>
    </row>
    <row r="28" spans="1:14" ht="12.75">
      <c r="A28" s="17"/>
      <c r="B28" s="18" t="s">
        <v>90</v>
      </c>
      <c r="C28" s="18" t="s">
        <v>48</v>
      </c>
      <c r="D28" s="26" t="s">
        <v>68</v>
      </c>
      <c r="E28" s="31">
        <v>3.3</v>
      </c>
      <c r="F28" s="31">
        <v>2.9</v>
      </c>
      <c r="G28" s="31">
        <v>3.4</v>
      </c>
      <c r="H28" s="31"/>
      <c r="I28" s="31"/>
      <c r="J28" s="28">
        <f>IF($F$2=3,SUM(E28:G28)/$F$2,((SUM(E28:I28)-MAX(E28:I28)-MIN(E28:I28))/($F$2-2)))</f>
        <v>3.1999999999999997</v>
      </c>
      <c r="K28" s="12"/>
      <c r="L28" s="12"/>
      <c r="M28" s="24">
        <f>RANK(L28,$L$9:$L$65,0)</f>
        <v>8</v>
      </c>
      <c r="N28" s="30"/>
    </row>
    <row r="29" spans="1:14" ht="12.75" customHeight="1">
      <c r="A29" s="17">
        <v>6</v>
      </c>
      <c r="B29" s="18" t="s">
        <v>91</v>
      </c>
      <c r="C29" s="18" t="s">
        <v>92</v>
      </c>
      <c r="D29" s="19" t="s">
        <v>66</v>
      </c>
      <c r="E29" s="20">
        <v>4.1</v>
      </c>
      <c r="F29" s="20">
        <v>3.5</v>
      </c>
      <c r="G29" s="20">
        <v>3.9</v>
      </c>
      <c r="H29" s="20"/>
      <c r="I29" s="20"/>
      <c r="J29" s="21">
        <f>IF($F$2=3,SUM(E29:G29)/$F$2,(IF(ISERROR(MIN(E32:I32)),0,((SUM(E29:I29)-MAX(E29:I29)-MIN(E29:I29))/($F$2-2)))))</f>
        <v>3.8333333333333335</v>
      </c>
      <c r="K29" s="22">
        <f>(J29+J30)-N29</f>
        <v>7.533333333333333</v>
      </c>
      <c r="L29" s="23">
        <f>K29+K31</f>
        <v>15.1</v>
      </c>
      <c r="M29" s="24">
        <f>RANK(L29,$L$9:$L$65,0)</f>
        <v>1</v>
      </c>
      <c r="N29" s="30"/>
    </row>
    <row r="30" spans="1:14" ht="12.75">
      <c r="A30" s="17"/>
      <c r="B30" s="18" t="s">
        <v>93</v>
      </c>
      <c r="C30" s="18" t="s">
        <v>17</v>
      </c>
      <c r="D30" s="26" t="s">
        <v>68</v>
      </c>
      <c r="E30" s="27">
        <v>3.8</v>
      </c>
      <c r="F30" s="27">
        <v>3.5</v>
      </c>
      <c r="G30" s="27">
        <v>3.8</v>
      </c>
      <c r="H30" s="27"/>
      <c r="I30" s="27"/>
      <c r="J30" s="28">
        <f>IF($F$2=3,SUM(E30:G30)/$F$2,((SUM(E30:I30)-MAX(E30:I30)-MIN(E30:I30))/($F$2-2)))</f>
        <v>3.6999999999999997</v>
      </c>
      <c r="K30" s="22"/>
      <c r="L30" s="22"/>
      <c r="M30" s="24">
        <f>RANK(L30,$L$9:$L$65,0)</f>
        <v>8</v>
      </c>
      <c r="N30" s="30"/>
    </row>
    <row r="31" spans="1:14" ht="12.75">
      <c r="A31" s="17"/>
      <c r="B31" s="18" t="s">
        <v>87</v>
      </c>
      <c r="C31" s="18" t="s">
        <v>17</v>
      </c>
      <c r="D31" t="s">
        <v>66</v>
      </c>
      <c r="E31" s="27">
        <v>3.8</v>
      </c>
      <c r="F31" s="27">
        <v>3.5</v>
      </c>
      <c r="G31" s="27">
        <v>4</v>
      </c>
      <c r="H31" s="27"/>
      <c r="I31" s="27"/>
      <c r="J31" s="29">
        <f>IF($F$2=3,SUM(E31:G31)/$F$2,((SUM(E31:I31)-MAX(E31:I31)-MIN(E31:I31))/($F$2-2)))</f>
        <v>3.766666666666667</v>
      </c>
      <c r="K31" s="12">
        <f>J31+J32-N31</f>
        <v>7.566666666666666</v>
      </c>
      <c r="L31" s="23"/>
      <c r="M31" s="24">
        <f>RANK(L31,$L$9:$L$65,0)</f>
        <v>8</v>
      </c>
      <c r="N31" s="30"/>
    </row>
    <row r="32" spans="1:14" ht="12.75">
      <c r="A32" s="17"/>
      <c r="B32" s="18" t="s">
        <v>88</v>
      </c>
      <c r="C32" s="18" t="s">
        <v>48</v>
      </c>
      <c r="D32" s="26" t="s">
        <v>68</v>
      </c>
      <c r="E32" s="31">
        <v>3.8</v>
      </c>
      <c r="F32" s="31">
        <v>3.7</v>
      </c>
      <c r="G32" s="31">
        <v>3.9</v>
      </c>
      <c r="H32" s="31"/>
      <c r="I32" s="31"/>
      <c r="J32" s="28">
        <f>IF($F$2=3,SUM(E32:G32)/$F$2,((SUM(E32:I32)-MAX(E32:I32)-MIN(E32:I32))/($F$2-2)))</f>
        <v>3.7999999999999994</v>
      </c>
      <c r="K32" s="12"/>
      <c r="L32" s="12"/>
      <c r="M32" s="24">
        <f>RANK(L32,$L$9:$L$65,0)</f>
        <v>8</v>
      </c>
      <c r="N32" s="30"/>
    </row>
    <row r="33" spans="1:14" ht="12.75" customHeight="1">
      <c r="A33" s="17">
        <v>7</v>
      </c>
      <c r="B33" s="18" t="s">
        <v>93</v>
      </c>
      <c r="C33" s="18" t="s">
        <v>17</v>
      </c>
      <c r="D33" s="19" t="s">
        <v>66</v>
      </c>
      <c r="E33" s="20">
        <v>3.3</v>
      </c>
      <c r="F33" s="20">
        <v>3.4</v>
      </c>
      <c r="G33" s="20">
        <v>3.7</v>
      </c>
      <c r="H33" s="20"/>
      <c r="I33" s="20"/>
      <c r="J33" s="21">
        <f>IF($F$2=3,SUM(E33:G33)/$F$2,(IF(ISERROR(MIN(E36:I36)),0,((SUM(E33:I33)-MAX(E33:I33)-MIN(E33:I33))/($F$2-2)))))</f>
        <v>3.4666666666666663</v>
      </c>
      <c r="K33" s="22">
        <f>(J33+J34)-N33</f>
        <v>6.866666666666667</v>
      </c>
      <c r="L33" s="23">
        <f>K33+K35</f>
        <v>13.233333333333334</v>
      </c>
      <c r="M33" s="24">
        <f>RANK(L33,$L$9:$L$65,0)</f>
        <v>4</v>
      </c>
      <c r="N33" s="25"/>
    </row>
    <row r="34" spans="1:14" ht="12.75">
      <c r="A34" s="17"/>
      <c r="B34" s="18" t="s">
        <v>90</v>
      </c>
      <c r="C34" s="18" t="s">
        <v>48</v>
      </c>
      <c r="D34" s="26" t="s">
        <v>68</v>
      </c>
      <c r="E34" s="27">
        <v>3.4</v>
      </c>
      <c r="F34" s="27">
        <v>3.2</v>
      </c>
      <c r="G34" s="27">
        <v>3.6</v>
      </c>
      <c r="H34" s="27"/>
      <c r="I34" s="27"/>
      <c r="J34" s="28">
        <f>IF($F$2=3,SUM(E34:G34)/$F$2,((SUM(E34:I34)-MAX(E34:I34)-MIN(E34:I34))/($F$2-2)))</f>
        <v>3.4000000000000004</v>
      </c>
      <c r="K34" s="22"/>
      <c r="L34" s="22"/>
      <c r="M34" s="24">
        <f>RANK(L34,$L$9:$L$65,0)</f>
        <v>8</v>
      </c>
      <c r="N34" s="25"/>
    </row>
    <row r="35" spans="1:14" ht="12.75">
      <c r="A35" s="17"/>
      <c r="B35" s="18" t="s">
        <v>91</v>
      </c>
      <c r="C35" s="18" t="s">
        <v>92</v>
      </c>
      <c r="D35" t="s">
        <v>66</v>
      </c>
      <c r="E35" s="27">
        <v>3.1</v>
      </c>
      <c r="F35" s="27">
        <v>3</v>
      </c>
      <c r="G35" s="27">
        <v>3.5</v>
      </c>
      <c r="H35" s="27"/>
      <c r="I35" s="27"/>
      <c r="J35" s="29">
        <f>IF($F$2=3,SUM(E35:G35)/$F$2,((SUM(E35:I35)-MAX(E35:I35)-MIN(E35:I35))/($F$2-2)))</f>
        <v>3.1999999999999997</v>
      </c>
      <c r="K35" s="12">
        <f>J35+J36-N35</f>
        <v>6.366666666666666</v>
      </c>
      <c r="L35" s="23"/>
      <c r="M35" s="24">
        <f>RANK(L35,$L$9:$L$65,0)</f>
        <v>8</v>
      </c>
      <c r="N35" s="30"/>
    </row>
    <row r="36" spans="1:14" ht="12.75">
      <c r="A36" s="17"/>
      <c r="B36" s="18" t="s">
        <v>93</v>
      </c>
      <c r="C36" s="18" t="s">
        <v>17</v>
      </c>
      <c r="D36" s="26" t="s">
        <v>68</v>
      </c>
      <c r="E36" s="31">
        <v>3.2</v>
      </c>
      <c r="F36" s="31">
        <v>2.9</v>
      </c>
      <c r="G36" s="31">
        <v>3.4</v>
      </c>
      <c r="H36" s="31"/>
      <c r="I36" s="31"/>
      <c r="J36" s="28">
        <f>IF($F$2=3,SUM(E36:G36)/$F$2,((SUM(E36:I36)-MAX(E36:I36)-MIN(E36:I36))/($F$2-2)))</f>
        <v>3.1666666666666665</v>
      </c>
      <c r="K36" s="12"/>
      <c r="L36" s="12"/>
      <c r="M36" s="24">
        <f>RANK(L36,$L$9:$L$65,0)</f>
        <v>8</v>
      </c>
      <c r="N36" s="30"/>
    </row>
    <row r="37" spans="1:14" ht="12.75">
      <c r="A37" s="17">
        <v>8</v>
      </c>
      <c r="B37" s="18"/>
      <c r="C37" s="18"/>
      <c r="D37" s="19" t="s">
        <v>66</v>
      </c>
      <c r="E37" s="20"/>
      <c r="F37" s="20"/>
      <c r="G37" s="20"/>
      <c r="H37" s="20"/>
      <c r="I37" s="20"/>
      <c r="J37" s="21">
        <f>IF($F$2=3,SUM(E37:G37)/$F$2,(IF(ISERROR(MIN(E40:I40)),0,((SUM(E37:I37)-MAX(E37:I37)-MIN(E37:I37))/($F$2-2)))))</f>
        <v>0</v>
      </c>
      <c r="K37" s="22">
        <f>(J37+J38)-N37</f>
        <v>0</v>
      </c>
      <c r="L37" s="23">
        <f>K37+K39</f>
        <v>0</v>
      </c>
      <c r="M37" s="24">
        <f>RANK(L37,$L$9:$L$65,0)</f>
        <v>8</v>
      </c>
      <c r="N37" s="25"/>
    </row>
    <row r="38" spans="1:14" ht="12.75">
      <c r="A38" s="17"/>
      <c r="B38" s="18"/>
      <c r="C38" s="18"/>
      <c r="D38" s="26" t="s">
        <v>68</v>
      </c>
      <c r="E38" s="27"/>
      <c r="F38" s="27"/>
      <c r="G38" s="27"/>
      <c r="H38" s="27"/>
      <c r="I38" s="27"/>
      <c r="J38" s="28">
        <f>IF($F$2=3,SUM(E38:G38)/$F$2,((SUM(E38:I38)-MAX(E38:I38)-MIN(E38:I38))/($F$2-2)))</f>
        <v>0</v>
      </c>
      <c r="K38" s="22"/>
      <c r="L38" s="22"/>
      <c r="M38" s="24">
        <f>RANK(L38,$L$9:$L$65,0)</f>
        <v>8</v>
      </c>
      <c r="N38" s="25"/>
    </row>
    <row r="39" spans="1:14" ht="12.75">
      <c r="A39" s="17"/>
      <c r="B39" s="18"/>
      <c r="C39" s="18"/>
      <c r="D39" t="s">
        <v>66</v>
      </c>
      <c r="E39" s="27"/>
      <c r="F39" s="27"/>
      <c r="G39" s="27"/>
      <c r="H39" s="27"/>
      <c r="I39" s="27"/>
      <c r="J39" s="29">
        <f>IF($F$2=3,SUM(E39:G39)/$F$2,((SUM(E39:I39)-MAX(E39:I39)-MIN(E39:I39))/($F$2-2)))</f>
        <v>0</v>
      </c>
      <c r="K39" s="12">
        <f>J39+J40-N39</f>
        <v>0</v>
      </c>
      <c r="L39" s="23"/>
      <c r="M39" s="24">
        <f>RANK(L39,$L$9:$L$65,0)</f>
        <v>8</v>
      </c>
      <c r="N39" s="30"/>
    </row>
    <row r="40" spans="1:14" ht="12.75">
      <c r="A40" s="17"/>
      <c r="B40" s="18"/>
      <c r="C40" s="18"/>
      <c r="D40" s="26" t="s">
        <v>68</v>
      </c>
      <c r="E40" s="31"/>
      <c r="F40" s="31"/>
      <c r="G40" s="31"/>
      <c r="H40" s="31"/>
      <c r="I40" s="31"/>
      <c r="J40" s="28">
        <f>IF($F$2=3,SUM(E40:G40)/$F$2,((SUM(E40:I40)-MAX(E40:I40)-MIN(E40:I40))/($F$2-2)))</f>
        <v>0</v>
      </c>
      <c r="K40" s="12"/>
      <c r="L40" s="12"/>
      <c r="M40" s="24">
        <f>RANK(L40,$L$9:$L$65,0)</f>
        <v>8</v>
      </c>
      <c r="N40" s="30"/>
    </row>
    <row r="41" spans="1:14" ht="12.75">
      <c r="A41" s="17">
        <v>9</v>
      </c>
      <c r="B41" s="18"/>
      <c r="C41" s="18"/>
      <c r="D41" s="19" t="s">
        <v>66</v>
      </c>
      <c r="E41" s="20"/>
      <c r="F41" s="20"/>
      <c r="G41" s="20"/>
      <c r="H41" s="20"/>
      <c r="I41" s="20"/>
      <c r="J41" s="21">
        <f>IF($F$2=3,SUM(E41:G41)/$F$2,(IF(ISERROR(MIN(E44:I44)),0,((SUM(E41:I41)-MAX(E41:I41)-MIN(E41:I41))/($F$2-2)))))</f>
        <v>0</v>
      </c>
      <c r="K41" s="22">
        <f>(J41+J42)-N41</f>
        <v>0</v>
      </c>
      <c r="L41" s="23">
        <f>K41+K43</f>
        <v>0</v>
      </c>
      <c r="M41" s="24">
        <f>RANK(L41,$L$9:$L$65,0)</f>
        <v>8</v>
      </c>
      <c r="N41" s="25"/>
    </row>
    <row r="42" spans="1:14" ht="12.75">
      <c r="A42" s="17"/>
      <c r="B42" s="18"/>
      <c r="C42" s="18"/>
      <c r="D42" s="26" t="s">
        <v>68</v>
      </c>
      <c r="E42" s="27"/>
      <c r="F42" s="27"/>
      <c r="G42" s="27"/>
      <c r="H42" s="27"/>
      <c r="I42" s="27"/>
      <c r="J42" s="28">
        <f>IF($F$2=3,SUM(E42:G42)/$F$2,((SUM(E42:I42)-MAX(E42:I42)-MIN(E42:I42))/($F$2-2)))</f>
        <v>0</v>
      </c>
      <c r="K42" s="22"/>
      <c r="L42" s="22"/>
      <c r="M42" s="24">
        <f>RANK(L42,$L$9:$L$65,0)</f>
        <v>8</v>
      </c>
      <c r="N42" s="25"/>
    </row>
    <row r="43" spans="1:14" ht="12.75">
      <c r="A43" s="17"/>
      <c r="B43" s="18"/>
      <c r="C43" s="18"/>
      <c r="D43" t="s">
        <v>66</v>
      </c>
      <c r="E43" s="27"/>
      <c r="F43" s="27"/>
      <c r="G43" s="27"/>
      <c r="H43" s="27"/>
      <c r="I43" s="27"/>
      <c r="J43" s="29">
        <f>IF($F$2=3,SUM(E43:G43)/$F$2,((SUM(E43:I43)-MAX(E43:I43)-MIN(E43:I43))/($F$2-2)))</f>
        <v>0</v>
      </c>
      <c r="K43" s="12">
        <f>J43+J44-N43</f>
        <v>0</v>
      </c>
      <c r="L43" s="23"/>
      <c r="M43" s="24">
        <f>RANK(L43,$L$9:$L$65,0)</f>
        <v>8</v>
      </c>
      <c r="N43" s="30"/>
    </row>
    <row r="44" spans="1:14" ht="12.75">
      <c r="A44" s="17"/>
      <c r="B44" s="18"/>
      <c r="C44" s="18"/>
      <c r="D44" s="26" t="s">
        <v>68</v>
      </c>
      <c r="E44" s="31"/>
      <c r="F44" s="31"/>
      <c r="G44" s="31"/>
      <c r="H44" s="31"/>
      <c r="I44" s="31"/>
      <c r="J44" s="28">
        <f>IF($F$2=3,SUM(E44:G44)/$F$2,((SUM(E44:I44)-MAX(E44:I44)-MIN(E44:I44))/($F$2-2)))</f>
        <v>0</v>
      </c>
      <c r="K44" s="12"/>
      <c r="L44" s="12"/>
      <c r="M44" s="24">
        <f>RANK(L44,$L$9:$L$65,0)</f>
        <v>8</v>
      </c>
      <c r="N44" s="30"/>
    </row>
    <row r="45" spans="1:14" ht="12.75">
      <c r="A45" s="17">
        <v>10</v>
      </c>
      <c r="B45" s="18"/>
      <c r="C45" s="18"/>
      <c r="D45" s="19" t="s">
        <v>66</v>
      </c>
      <c r="E45" s="20"/>
      <c r="F45" s="20"/>
      <c r="G45" s="20"/>
      <c r="H45" s="20"/>
      <c r="I45" s="20"/>
      <c r="J45" s="21">
        <f>IF($F$2=3,SUM(E45:G45)/$F$2,(IF(ISERROR(MIN(E48:I48)),0,((SUM(E45:I45)-MAX(E45:I45)-MIN(E45:I45))/($F$2-2)))))</f>
        <v>0</v>
      </c>
      <c r="K45" s="22">
        <f>(J45+J46)-N45</f>
        <v>0</v>
      </c>
      <c r="L45" s="23">
        <f>K45+K47</f>
        <v>0</v>
      </c>
      <c r="M45" s="24">
        <f>RANK(L45,$L$9:$L$65,0)</f>
        <v>8</v>
      </c>
      <c r="N45" s="25"/>
    </row>
    <row r="46" spans="1:14" ht="12.75">
      <c r="A46" s="17"/>
      <c r="B46" s="18"/>
      <c r="C46" s="18"/>
      <c r="D46" s="26" t="s">
        <v>68</v>
      </c>
      <c r="E46" s="27"/>
      <c r="F46" s="27"/>
      <c r="G46" s="27"/>
      <c r="H46" s="27"/>
      <c r="I46" s="27"/>
      <c r="J46" s="28">
        <f>IF($F$2=3,SUM(E46:G46)/$F$2,((SUM(E46:I46)-MAX(E46:I46)-MIN(E46:I46))/($F$2-2)))</f>
        <v>0</v>
      </c>
      <c r="K46" s="22"/>
      <c r="L46" s="22"/>
      <c r="M46" s="24">
        <f>RANK(L46,$L$9:$L$65,0)</f>
        <v>8</v>
      </c>
      <c r="N46" s="25"/>
    </row>
    <row r="47" spans="1:14" ht="12.75">
      <c r="A47" s="17"/>
      <c r="B47" s="18"/>
      <c r="C47" s="18"/>
      <c r="D47" t="s">
        <v>66</v>
      </c>
      <c r="E47" s="27"/>
      <c r="F47" s="27"/>
      <c r="G47" s="27"/>
      <c r="H47" s="27"/>
      <c r="I47" s="27"/>
      <c r="J47" s="29">
        <f>IF($F$2=3,SUM(E47:G47)/$F$2,((SUM(E47:I47)-MAX(E47:I47)-MIN(E47:I47))/($F$2-2)))</f>
        <v>0</v>
      </c>
      <c r="K47" s="12">
        <f>J47+J48-N47</f>
        <v>0</v>
      </c>
      <c r="L47" s="23"/>
      <c r="M47" s="24">
        <f>RANK(L47,$L$9:$L$65,0)</f>
        <v>8</v>
      </c>
      <c r="N47" s="30"/>
    </row>
    <row r="48" spans="1:14" ht="12.75">
      <c r="A48" s="17"/>
      <c r="B48" s="18"/>
      <c r="C48" s="18"/>
      <c r="D48" s="26" t="s">
        <v>68</v>
      </c>
      <c r="E48" s="31"/>
      <c r="F48" s="31"/>
      <c r="G48" s="31"/>
      <c r="H48" s="31"/>
      <c r="I48" s="31"/>
      <c r="J48" s="28">
        <f>IF($F$2=3,SUM(E48:G48)/$F$2,((SUM(E48:I48)-MAX(E48:I48)-MIN(E48:I48))/($F$2-2)))</f>
        <v>0</v>
      </c>
      <c r="K48" s="12"/>
      <c r="L48" s="12"/>
      <c r="M48" s="24">
        <f>RANK(L48,$L$9:$L$65,0)</f>
        <v>8</v>
      </c>
      <c r="N48" s="30"/>
    </row>
    <row r="49" spans="1:14" ht="12.75">
      <c r="A49" s="17">
        <v>11</v>
      </c>
      <c r="B49" s="18"/>
      <c r="C49" s="18"/>
      <c r="D49" s="19" t="s">
        <v>66</v>
      </c>
      <c r="E49" s="20"/>
      <c r="F49" s="20"/>
      <c r="G49" s="20"/>
      <c r="H49" s="20"/>
      <c r="I49" s="20"/>
      <c r="J49" s="21">
        <f>IF($F$2=3,SUM(E49:G49)/$F$2,(IF(ISERROR(MIN(E52:I52)),0,((SUM(E49:I49)-MAX(E49:I49)-MIN(E49:I49))/($F$2-2)))))</f>
        <v>0</v>
      </c>
      <c r="K49" s="22">
        <f>(J49+J50)-N49</f>
        <v>0</v>
      </c>
      <c r="L49" s="23">
        <f>K49+K51</f>
        <v>0</v>
      </c>
      <c r="M49" s="24">
        <f>RANK(L49,$L$9:$L$65,0)</f>
        <v>8</v>
      </c>
      <c r="N49" s="25"/>
    </row>
    <row r="50" spans="1:14" ht="12.75">
      <c r="A50" s="17"/>
      <c r="B50" s="18"/>
      <c r="C50" s="18"/>
      <c r="D50" s="26" t="s">
        <v>68</v>
      </c>
      <c r="E50" s="27"/>
      <c r="F50" s="27"/>
      <c r="G50" s="27"/>
      <c r="H50" s="27"/>
      <c r="I50" s="27"/>
      <c r="J50" s="28">
        <f>IF($F$2=3,SUM(E50:G50)/$F$2,((SUM(E50:I50)-MAX(E50:I50)-MIN(E50:I50))/($F$2-2)))</f>
        <v>0</v>
      </c>
      <c r="K50" s="22"/>
      <c r="L50" s="22"/>
      <c r="M50" s="24">
        <f>RANK(L50,$L$9:$L$65,0)</f>
        <v>8</v>
      </c>
      <c r="N50" s="25"/>
    </row>
    <row r="51" spans="1:14" ht="12.75">
      <c r="A51" s="17"/>
      <c r="B51" s="18"/>
      <c r="C51" s="18"/>
      <c r="D51" t="s">
        <v>66</v>
      </c>
      <c r="E51" s="27"/>
      <c r="F51" s="27"/>
      <c r="G51" s="27"/>
      <c r="H51" s="27"/>
      <c r="I51" s="27"/>
      <c r="J51" s="29">
        <f>IF($F$2=3,SUM(E51:G51)/$F$2,((SUM(E51:I51)-MAX(E51:I51)-MIN(E51:I51))/($F$2-2)))</f>
        <v>0</v>
      </c>
      <c r="K51" s="12">
        <f>J51+J52-N51</f>
        <v>0</v>
      </c>
      <c r="L51" s="23"/>
      <c r="M51" s="24">
        <f>RANK(L51,$L$9:$L$65,0)</f>
        <v>8</v>
      </c>
      <c r="N51" s="30"/>
    </row>
    <row r="52" spans="1:14" ht="12.75">
      <c r="A52" s="17"/>
      <c r="B52" s="18"/>
      <c r="C52" s="18"/>
      <c r="D52" s="26" t="s">
        <v>68</v>
      </c>
      <c r="E52" s="31"/>
      <c r="F52" s="31"/>
      <c r="G52" s="31"/>
      <c r="H52" s="31"/>
      <c r="I52" s="31"/>
      <c r="J52" s="28">
        <f>IF($F$2=3,SUM(E52:G52)/$F$2,((SUM(E52:I52)-MAX(E52:I52)-MIN(E52:I52))/($F$2-2)))</f>
        <v>0</v>
      </c>
      <c r="K52" s="12"/>
      <c r="L52" s="12"/>
      <c r="M52" s="24">
        <f>RANK(L52,$L$9:$L$65,0)</f>
        <v>8</v>
      </c>
      <c r="N52" s="30"/>
    </row>
    <row r="53" spans="1:14" ht="12.75">
      <c r="A53" s="17">
        <v>12</v>
      </c>
      <c r="B53" s="18"/>
      <c r="C53" s="18"/>
      <c r="D53" s="19" t="s">
        <v>66</v>
      </c>
      <c r="E53" s="20"/>
      <c r="F53" s="20"/>
      <c r="G53" s="20"/>
      <c r="H53" s="20"/>
      <c r="I53" s="20"/>
      <c r="J53" s="21">
        <f>IF($F$2=3,SUM(E53:G53)/$F$2,(IF(ISERROR(MIN(E56:I56)),0,((SUM(E53:I53)-MAX(E53:I53)-MIN(E53:I53))/($F$2-2)))))</f>
        <v>0</v>
      </c>
      <c r="K53" s="22">
        <f>(J53+J54)-N53</f>
        <v>0</v>
      </c>
      <c r="L53" s="23">
        <f>K53+K55</f>
        <v>0</v>
      </c>
      <c r="M53" s="24">
        <f>RANK(L53,$L$9:$L$65,0)</f>
        <v>8</v>
      </c>
      <c r="N53" s="25"/>
    </row>
    <row r="54" spans="1:14" ht="12.75">
      <c r="A54" s="17"/>
      <c r="B54" s="18"/>
      <c r="C54" s="18"/>
      <c r="D54" s="26" t="s">
        <v>68</v>
      </c>
      <c r="E54" s="27"/>
      <c r="F54" s="27"/>
      <c r="G54" s="27"/>
      <c r="H54" s="27"/>
      <c r="I54" s="27"/>
      <c r="J54" s="28">
        <f>IF($F$2=3,SUM(E54:G54)/$F$2,((SUM(E54:I54)-MAX(E54:I54)-MIN(E54:I54))/($F$2-2)))</f>
        <v>0</v>
      </c>
      <c r="K54" s="22"/>
      <c r="L54" s="22"/>
      <c r="M54" s="24">
        <f>RANK(L54,$L$9:$L$65,0)</f>
        <v>8</v>
      </c>
      <c r="N54" s="25"/>
    </row>
    <row r="55" spans="1:14" ht="12.75">
      <c r="A55" s="17"/>
      <c r="B55" s="18"/>
      <c r="C55" s="18"/>
      <c r="D55" t="s">
        <v>66</v>
      </c>
      <c r="E55" s="27"/>
      <c r="F55" s="27"/>
      <c r="G55" s="27"/>
      <c r="H55" s="27"/>
      <c r="I55" s="27"/>
      <c r="J55" s="29">
        <f>IF($F$2=3,SUM(E55:G55)/$F$2,((SUM(E55:I55)-MAX(E55:I55)-MIN(E55:I55))/($F$2-2)))</f>
        <v>0</v>
      </c>
      <c r="K55" s="12">
        <f>J55+J56-N55</f>
        <v>0</v>
      </c>
      <c r="L55" s="23"/>
      <c r="M55" s="24">
        <f>RANK(L55,$L$9:$L$65,0)</f>
        <v>8</v>
      </c>
      <c r="N55" s="30"/>
    </row>
    <row r="56" spans="1:14" ht="12.75">
      <c r="A56" s="17"/>
      <c r="B56" s="18"/>
      <c r="C56" s="18"/>
      <c r="D56" s="26" t="s">
        <v>68</v>
      </c>
      <c r="E56" s="31"/>
      <c r="F56" s="31"/>
      <c r="G56" s="31"/>
      <c r="H56" s="31"/>
      <c r="I56" s="31"/>
      <c r="J56" s="28">
        <f>IF($F$2=3,SUM(E56:G56)/$F$2,((SUM(E56:I56)-MAX(E56:I56)-MIN(E56:I56))/($F$2-2)))</f>
        <v>0</v>
      </c>
      <c r="K56" s="12"/>
      <c r="L56" s="12"/>
      <c r="M56" s="24">
        <f>RANK(L56,$L$9:$L$65,0)</f>
        <v>8</v>
      </c>
      <c r="N56" s="30"/>
    </row>
    <row r="57" spans="1:14" ht="12.75">
      <c r="A57" s="17">
        <v>13</v>
      </c>
      <c r="B57" s="18"/>
      <c r="C57" s="18"/>
      <c r="D57" s="19" t="s">
        <v>66</v>
      </c>
      <c r="E57" s="20"/>
      <c r="F57" s="20"/>
      <c r="G57" s="20"/>
      <c r="H57" s="20"/>
      <c r="I57" s="20"/>
      <c r="J57" s="21">
        <f>IF($F$2=3,SUM(E57:G57)/$F$2,(IF(ISERROR(MIN(E60:I60)),0,((SUM(E57:I57)-MAX(E57:I57)-MIN(E57:I57))/($F$2-2)))))</f>
        <v>0</v>
      </c>
      <c r="K57" s="22">
        <f>(J57+J58)-N57</f>
        <v>0</v>
      </c>
      <c r="L57" s="23">
        <f>K57+K59</f>
        <v>0</v>
      </c>
      <c r="M57" s="24">
        <f>RANK(L57,$L$9:$L$65,0)</f>
        <v>8</v>
      </c>
      <c r="N57" s="25"/>
    </row>
    <row r="58" spans="1:14" ht="12.75">
      <c r="A58" s="17"/>
      <c r="B58" s="18"/>
      <c r="C58" s="18"/>
      <c r="D58" s="26" t="s">
        <v>68</v>
      </c>
      <c r="E58" s="27"/>
      <c r="F58" s="27"/>
      <c r="G58" s="27"/>
      <c r="H58" s="27"/>
      <c r="I58" s="27"/>
      <c r="J58" s="28">
        <f>IF($F$2=3,SUM(E58:G58)/$F$2,((SUM(E58:I58)-MAX(E58:I58)-MIN(E58:I58))/($F$2-2)))</f>
        <v>0</v>
      </c>
      <c r="K58" s="22"/>
      <c r="L58" s="22"/>
      <c r="M58" s="24">
        <f>RANK(L58,$L$9:$L$65,0)</f>
        <v>8</v>
      </c>
      <c r="N58" s="25"/>
    </row>
    <row r="59" spans="1:14" ht="12.75">
      <c r="A59" s="17"/>
      <c r="B59" s="18"/>
      <c r="C59" s="18"/>
      <c r="D59" t="s">
        <v>66</v>
      </c>
      <c r="E59" s="27"/>
      <c r="F59" s="27"/>
      <c r="G59" s="27"/>
      <c r="H59" s="27"/>
      <c r="I59" s="27"/>
      <c r="J59" s="29">
        <f>IF($F$2=3,SUM(E59:G59)/$F$2,((SUM(E59:I59)-MAX(E59:I59)-MIN(E59:I59))/($F$2-2)))</f>
        <v>0</v>
      </c>
      <c r="K59" s="12">
        <f>J59+J60-N59</f>
        <v>0</v>
      </c>
      <c r="L59" s="23"/>
      <c r="M59" s="24">
        <f>RANK(L59,$L$9:$L$65,0)</f>
        <v>8</v>
      </c>
      <c r="N59" s="30"/>
    </row>
    <row r="60" spans="1:14" ht="12.75">
      <c r="A60" s="17"/>
      <c r="B60" s="18"/>
      <c r="C60" s="18"/>
      <c r="D60" s="26" t="s">
        <v>68</v>
      </c>
      <c r="E60" s="31"/>
      <c r="F60" s="31"/>
      <c r="G60" s="31"/>
      <c r="H60" s="31"/>
      <c r="I60" s="31"/>
      <c r="J60" s="28">
        <f>IF($F$2=3,SUM(E60:G60)/$F$2,((SUM(E60:I60)-MAX(E60:I60)-MIN(E60:I60))/($F$2-2)))</f>
        <v>0</v>
      </c>
      <c r="K60" s="12"/>
      <c r="L60" s="12"/>
      <c r="M60" s="24">
        <f>RANK(L60,$L$9:$L$65,0)</f>
        <v>8</v>
      </c>
      <c r="N60" s="30"/>
    </row>
    <row r="61" spans="1:14" ht="12.75">
      <c r="A61" s="17">
        <v>14</v>
      </c>
      <c r="B61" s="18"/>
      <c r="C61" s="18"/>
      <c r="D61" s="19" t="s">
        <v>66</v>
      </c>
      <c r="E61" s="20"/>
      <c r="F61" s="20"/>
      <c r="G61" s="20"/>
      <c r="H61" s="20"/>
      <c r="I61" s="20"/>
      <c r="J61" s="21">
        <f>IF($F$2=3,SUM(E61:G61)/$F$2,(IF(ISERROR(MIN(E64:I64)),0,((SUM(E61:I61)-MAX(E61:I61)-MIN(E61:I61))/($F$2-2)))))</f>
        <v>0</v>
      </c>
      <c r="K61" s="22">
        <f>(J61+J62)-N61</f>
        <v>0</v>
      </c>
      <c r="L61" s="23">
        <f>K61+K63</f>
        <v>0</v>
      </c>
      <c r="M61" s="24">
        <f>RANK(L61,$L$9:$L$65,0)</f>
        <v>8</v>
      </c>
      <c r="N61" s="25"/>
    </row>
    <row r="62" spans="1:14" ht="12.75">
      <c r="A62" s="17"/>
      <c r="B62" s="18"/>
      <c r="C62" s="18"/>
      <c r="D62" s="26" t="s">
        <v>68</v>
      </c>
      <c r="E62" s="27"/>
      <c r="F62" s="27"/>
      <c r="G62" s="27"/>
      <c r="H62" s="27"/>
      <c r="I62" s="27"/>
      <c r="J62" s="28">
        <f>IF($F$2=3,SUM(E62:G62)/$F$2,((SUM(E62:I62)-MAX(E62:I62)-MIN(E62:I62))/($F$2-2)))</f>
        <v>0</v>
      </c>
      <c r="K62" s="22"/>
      <c r="L62" s="22"/>
      <c r="M62" s="24">
        <f>RANK(L62,$L$9:$L$65,0)</f>
        <v>8</v>
      </c>
      <c r="N62" s="25"/>
    </row>
    <row r="63" spans="1:14" ht="12.75">
      <c r="A63" s="17"/>
      <c r="B63" s="18"/>
      <c r="C63" s="18"/>
      <c r="D63" t="s">
        <v>66</v>
      </c>
      <c r="E63" s="27"/>
      <c r="F63" s="27"/>
      <c r="G63" s="27"/>
      <c r="H63" s="27"/>
      <c r="I63" s="27"/>
      <c r="J63" s="29">
        <f>IF($F$2=3,SUM(E63:G63)/$F$2,((SUM(E63:I63)-MAX(E63:I63)-MIN(E63:I63))/($F$2-2)))</f>
        <v>0</v>
      </c>
      <c r="K63" s="12">
        <f>J63+J64-N63</f>
        <v>0</v>
      </c>
      <c r="L63" s="23"/>
      <c r="M63" s="24">
        <f>RANK(L63,$L$9:$L$65,0)</f>
        <v>8</v>
      </c>
      <c r="N63" s="30"/>
    </row>
    <row r="64" spans="1:14" ht="12.75">
      <c r="A64" s="17"/>
      <c r="B64" s="18"/>
      <c r="C64" s="18"/>
      <c r="D64" s="26" t="s">
        <v>68</v>
      </c>
      <c r="E64" s="31"/>
      <c r="F64" s="31"/>
      <c r="G64" s="31"/>
      <c r="H64" s="31"/>
      <c r="I64" s="31"/>
      <c r="J64" s="28">
        <f>IF($F$2=3,SUM(E64:G64)/$F$2,((SUM(E64:I64)-MAX(E64:I64)-MIN(E64:I64))/($F$2-2)))</f>
        <v>0</v>
      </c>
      <c r="K64" s="12"/>
      <c r="L64" s="12"/>
      <c r="M64" s="24">
        <f>RANK(L64,$L$9:$L$65,0)</f>
        <v>8</v>
      </c>
      <c r="N64" s="30"/>
    </row>
    <row r="65" spans="1:14" ht="12.75">
      <c r="A65" s="17">
        <v>15</v>
      </c>
      <c r="B65" s="18"/>
      <c r="C65" s="18"/>
      <c r="D65" s="19" t="s">
        <v>66</v>
      </c>
      <c r="E65" s="20"/>
      <c r="F65" s="20"/>
      <c r="G65" s="20"/>
      <c r="H65" s="20"/>
      <c r="I65" s="20"/>
      <c r="J65" s="21">
        <f>IF($F$2=3,SUM(E65:G65)/$F$2,(IF(ISERROR(MIN(E68:I68)),0,((SUM(E65:I65)-MAX(E65:I65)-MIN(E65:I65))/($F$2-2)))))</f>
        <v>0</v>
      </c>
      <c r="K65" s="22">
        <f>(J65+J66)-N65</f>
        <v>0</v>
      </c>
      <c r="L65" s="23">
        <f>K65+K67</f>
        <v>0</v>
      </c>
      <c r="M65" s="24">
        <f>RANK(L65,$L$9:$L$65,0)</f>
        <v>8</v>
      </c>
      <c r="N65" s="25"/>
    </row>
    <row r="66" spans="1:14" ht="12.75">
      <c r="A66" s="17"/>
      <c r="B66" s="18"/>
      <c r="C66" s="18"/>
      <c r="D66" s="26" t="s">
        <v>68</v>
      </c>
      <c r="E66" s="27"/>
      <c r="F66" s="27"/>
      <c r="G66" s="27"/>
      <c r="H66" s="27"/>
      <c r="I66" s="27"/>
      <c r="J66" s="28">
        <f>IF($F$2=3,SUM(E66:G66)/$F$2,((SUM(E66:I66)-MAX(E66:I66)-MIN(E66:I66))/($F$2-2)))</f>
        <v>0</v>
      </c>
      <c r="K66" s="22"/>
      <c r="L66" s="22"/>
      <c r="M66" s="24">
        <f>RANK(L66,$L$9:$L$65,0)</f>
        <v>8</v>
      </c>
      <c r="N66" s="25"/>
    </row>
    <row r="67" spans="1:14" ht="12.75">
      <c r="A67" s="17"/>
      <c r="B67" s="18"/>
      <c r="C67" s="18"/>
      <c r="D67" t="s">
        <v>66</v>
      </c>
      <c r="E67" s="27"/>
      <c r="F67" s="27"/>
      <c r="G67" s="27"/>
      <c r="H67" s="27"/>
      <c r="I67" s="27"/>
      <c r="J67" s="29">
        <f>IF($F$2=3,SUM(E67:G67)/$F$2,((SUM(E67:I67)-MAX(E67:I67)-MIN(E67:I67))/($F$2-2)))</f>
        <v>0</v>
      </c>
      <c r="K67" s="12">
        <f>J67+J68-N67</f>
        <v>0</v>
      </c>
      <c r="L67" s="23"/>
      <c r="M67" s="24">
        <f>RANK(L67,$L$9:$L$65,0)</f>
        <v>8</v>
      </c>
      <c r="N67" s="30"/>
    </row>
    <row r="68" spans="1:14" ht="12.75">
      <c r="A68" s="17"/>
      <c r="B68" s="18"/>
      <c r="C68" s="18"/>
      <c r="D68" s="26" t="s">
        <v>68</v>
      </c>
      <c r="E68" s="31"/>
      <c r="F68" s="31"/>
      <c r="G68" s="31"/>
      <c r="H68" s="31"/>
      <c r="I68" s="31"/>
      <c r="J68" s="28">
        <f>IF($F$2=3,SUM(E68:G68)/$F$2,((SUM(E68:I68)-MAX(E68:I68)-MIN(E68:I68))/($F$2-2)))</f>
        <v>0</v>
      </c>
      <c r="K68" s="12"/>
      <c r="L68" s="12"/>
      <c r="M68" s="24">
        <f>RANK(L68,$L$9:$L$65,0)</f>
        <v>8</v>
      </c>
      <c r="N68" s="30"/>
    </row>
  </sheetData>
  <sheetProtection selectLockedCells="1" selectUnlockedCells="1"/>
  <mergeCells count="136">
    <mergeCell ref="D2:E2"/>
    <mergeCell ref="A9:A12"/>
    <mergeCell ref="B9:B12"/>
    <mergeCell ref="C9:C12"/>
    <mergeCell ref="K9:K10"/>
    <mergeCell ref="L9:L12"/>
    <mergeCell ref="M9:M12"/>
    <mergeCell ref="N9:N10"/>
    <mergeCell ref="K11:K12"/>
    <mergeCell ref="N11:N12"/>
    <mergeCell ref="A13:A16"/>
    <mergeCell ref="B13:B16"/>
    <mergeCell ref="C13:C16"/>
    <mergeCell ref="K13:K14"/>
    <mergeCell ref="L13:L16"/>
    <mergeCell ref="M13:M16"/>
    <mergeCell ref="N13:N14"/>
    <mergeCell ref="K15:K16"/>
    <mergeCell ref="N15:N16"/>
    <mergeCell ref="A17:A20"/>
    <mergeCell ref="B17:B20"/>
    <mergeCell ref="C17:C20"/>
    <mergeCell ref="K17:K18"/>
    <mergeCell ref="L17:L20"/>
    <mergeCell ref="M17:M20"/>
    <mergeCell ref="N17:N18"/>
    <mergeCell ref="K19:K20"/>
    <mergeCell ref="N19:N20"/>
    <mergeCell ref="A21:A24"/>
    <mergeCell ref="B21:B24"/>
    <mergeCell ref="C21:C24"/>
    <mergeCell ref="K21:K22"/>
    <mergeCell ref="L21:L24"/>
    <mergeCell ref="M21:M24"/>
    <mergeCell ref="N21:N22"/>
    <mergeCell ref="K23:K24"/>
    <mergeCell ref="N23:N24"/>
    <mergeCell ref="A25:A28"/>
    <mergeCell ref="B25:B28"/>
    <mergeCell ref="C25:C28"/>
    <mergeCell ref="K25:K26"/>
    <mergeCell ref="L25:L28"/>
    <mergeCell ref="M25:M28"/>
    <mergeCell ref="N25:N26"/>
    <mergeCell ref="K27:K28"/>
    <mergeCell ref="N27:N28"/>
    <mergeCell ref="A29:A32"/>
    <mergeCell ref="B29:B32"/>
    <mergeCell ref="C29:C32"/>
    <mergeCell ref="K29:K30"/>
    <mergeCell ref="L29:L32"/>
    <mergeCell ref="M29:M32"/>
    <mergeCell ref="N29:N30"/>
    <mergeCell ref="K31:K32"/>
    <mergeCell ref="N31:N32"/>
    <mergeCell ref="A33:A36"/>
    <mergeCell ref="B33:B36"/>
    <mergeCell ref="C33:C36"/>
    <mergeCell ref="K33:K34"/>
    <mergeCell ref="L33:L36"/>
    <mergeCell ref="M33:M36"/>
    <mergeCell ref="N33:N34"/>
    <mergeCell ref="K35:K36"/>
    <mergeCell ref="N35:N36"/>
    <mergeCell ref="A37:A40"/>
    <mergeCell ref="B37:B40"/>
    <mergeCell ref="C37:C40"/>
    <mergeCell ref="K37:K38"/>
    <mergeCell ref="L37:L40"/>
    <mergeCell ref="M37:M40"/>
    <mergeCell ref="N37:N38"/>
    <mergeCell ref="K39:K40"/>
    <mergeCell ref="N39:N40"/>
    <mergeCell ref="A41:A44"/>
    <mergeCell ref="B41:B44"/>
    <mergeCell ref="C41:C44"/>
    <mergeCell ref="K41:K42"/>
    <mergeCell ref="L41:L44"/>
    <mergeCell ref="M41:M44"/>
    <mergeCell ref="N41:N42"/>
    <mergeCell ref="K43:K44"/>
    <mergeCell ref="N43:N44"/>
    <mergeCell ref="A45:A48"/>
    <mergeCell ref="B45:B48"/>
    <mergeCell ref="C45:C48"/>
    <mergeCell ref="K45:K46"/>
    <mergeCell ref="L45:L48"/>
    <mergeCell ref="M45:M48"/>
    <mergeCell ref="N45:N46"/>
    <mergeCell ref="K47:K48"/>
    <mergeCell ref="N47:N48"/>
    <mergeCell ref="A49:A52"/>
    <mergeCell ref="B49:B52"/>
    <mergeCell ref="C49:C52"/>
    <mergeCell ref="K49:K50"/>
    <mergeCell ref="L49:L52"/>
    <mergeCell ref="M49:M52"/>
    <mergeCell ref="N49:N50"/>
    <mergeCell ref="K51:K52"/>
    <mergeCell ref="N51:N52"/>
    <mergeCell ref="A53:A56"/>
    <mergeCell ref="B53:B56"/>
    <mergeCell ref="C53:C56"/>
    <mergeCell ref="K53:K54"/>
    <mergeCell ref="L53:L56"/>
    <mergeCell ref="M53:M56"/>
    <mergeCell ref="N53:N54"/>
    <mergeCell ref="K55:K56"/>
    <mergeCell ref="N55:N56"/>
    <mergeCell ref="A57:A60"/>
    <mergeCell ref="B57:B60"/>
    <mergeCell ref="C57:C60"/>
    <mergeCell ref="K57:K58"/>
    <mergeCell ref="L57:L60"/>
    <mergeCell ref="M57:M60"/>
    <mergeCell ref="N57:N58"/>
    <mergeCell ref="K59:K60"/>
    <mergeCell ref="N59:N60"/>
    <mergeCell ref="A61:A64"/>
    <mergeCell ref="B61:B64"/>
    <mergeCell ref="C61:C64"/>
    <mergeCell ref="K61:K62"/>
    <mergeCell ref="L61:L64"/>
    <mergeCell ref="M61:M64"/>
    <mergeCell ref="N61:N62"/>
    <mergeCell ref="K63:K64"/>
    <mergeCell ref="N63:N64"/>
    <mergeCell ref="A65:A68"/>
    <mergeCell ref="B65:B68"/>
    <mergeCell ref="C65:C68"/>
    <mergeCell ref="K65:K66"/>
    <mergeCell ref="L65:L68"/>
    <mergeCell ref="M65:M68"/>
    <mergeCell ref="N65:N66"/>
    <mergeCell ref="K67:K68"/>
    <mergeCell ref="N67:N68"/>
  </mergeCells>
  <dataValidations count="1">
    <dataValidation type="list" operator="equal" showErrorMessage="1" sqref="F2">
      <formula1>"3,5"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Liukkonen</dc:creator>
  <cp:keywords/>
  <dc:description/>
  <cp:lastModifiedBy>Heikki Liukkonen</cp:lastModifiedBy>
  <dcterms:created xsi:type="dcterms:W3CDTF">2010-04-14T12:19:54Z</dcterms:created>
  <dcterms:modified xsi:type="dcterms:W3CDTF">2010-04-14T12:29:10Z</dcterms:modified>
  <cp:category/>
  <cp:version/>
  <cp:contentType/>
  <cp:contentStatus/>
  <cp:revision>2</cp:revision>
</cp:coreProperties>
</file>