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" yWindow="6360" windowWidth="23052" windowHeight="3156"/>
  </bookViews>
  <sheets>
    <sheet name="tuloslaskelma budjetti" sheetId="2" r:id="rId1"/>
  </sheets>
  <calcPr calcId="145621"/>
</workbook>
</file>

<file path=xl/calcChain.xml><?xml version="1.0" encoding="utf-8"?>
<calcChain xmlns="http://schemas.openxmlformats.org/spreadsheetml/2006/main">
  <c r="C55" i="2" l="1"/>
  <c r="G55" i="2"/>
  <c r="G76" i="2" l="1"/>
  <c r="G78" i="2" s="1"/>
  <c r="G64" i="2"/>
  <c r="C39" i="2" l="1"/>
  <c r="G66" i="2"/>
  <c r="G39" i="2"/>
  <c r="G16" i="2"/>
  <c r="C66" i="2"/>
  <c r="C68" i="2"/>
  <c r="C16" i="2"/>
  <c r="C41" i="2" l="1"/>
  <c r="C70" i="2" s="1"/>
  <c r="G68" i="2"/>
  <c r="G41" i="2"/>
  <c r="G70" i="2" l="1"/>
</calcChain>
</file>

<file path=xl/sharedStrings.xml><?xml version="1.0" encoding="utf-8"?>
<sst xmlns="http://schemas.openxmlformats.org/spreadsheetml/2006/main" count="119" uniqueCount="62">
  <si>
    <t>3000 Osallistumismaksut</t>
  </si>
  <si>
    <t>3015 Piirilehden tukimaksut</t>
  </si>
  <si>
    <t>3025 Piirilehti ilmoitustulot</t>
  </si>
  <si>
    <t>3055 Piirin tukimaksu</t>
  </si>
  <si>
    <t>3800 Saadut avustukset</t>
  </si>
  <si>
    <t>4020 Piirilehti kulut</t>
  </si>
  <si>
    <t>4025 Quest-koulutusmenot</t>
  </si>
  <si>
    <t>4040 Uuden klubin maksut</t>
  </si>
  <si>
    <t>4589 Muut markkinointikulut</t>
  </si>
  <si>
    <t>4590 Edustuskulut</t>
  </si>
  <si>
    <t>4741 Kilometrikorvaukset</t>
  </si>
  <si>
    <t>4921 Rahaliikenteen kulut</t>
  </si>
  <si>
    <t>4941 Toimistotarvikkeet</t>
  </si>
  <si>
    <t>4951 Hallinnon kokous- ja neuvottelukulut</t>
  </si>
  <si>
    <t>4971 Viranomaismaksut</t>
  </si>
  <si>
    <t>4985 Taloushallinnon palvelut</t>
  </si>
  <si>
    <t>7330 Koulutustuki, GLT</t>
  </si>
  <si>
    <t>7390 Muut varainhankinnan tulot</t>
  </si>
  <si>
    <t>7415 Kokouskulut</t>
  </si>
  <si>
    <t>7420 Koulutuskulut</t>
  </si>
  <si>
    <t>7425 Pankkikulut</t>
  </si>
  <si>
    <t>4060 MJF jäsenyys/ARS kulut</t>
  </si>
  <si>
    <t>Tilikauden ylijäämä (alijäämä)</t>
  </si>
  <si>
    <t>Kulut</t>
  </si>
  <si>
    <t>Tuotot</t>
  </si>
  <si>
    <t>Varainhankinta</t>
  </si>
  <si>
    <t>Kulut yhteensä</t>
  </si>
  <si>
    <t>4999 Muut varsinaiset toiminnan menot</t>
  </si>
  <si>
    <t>Muut kulut</t>
  </si>
  <si>
    <t>Varsinainen toiminta</t>
  </si>
  <si>
    <t>Tuotot yhteensä</t>
  </si>
  <si>
    <t>Varainhankinta kulut yhteensä</t>
  </si>
  <si>
    <t>Varainhankinta tuotot yhteensä</t>
  </si>
  <si>
    <t>3020 KV Nuorisoleiri -siirto erilliselle tilille</t>
  </si>
  <si>
    <t>Nuorisoleiri</t>
  </si>
  <si>
    <t>MD 107 D TALOUSARVIO 2025 - 2026</t>
  </si>
  <si>
    <t>TULOSLASKELMA BUDJETTI</t>
  </si>
  <si>
    <t>MD 107 D TALOUSARVIO 2024 - 2025</t>
  </si>
  <si>
    <t>Varainhankinta tuotto/kulujäämä</t>
  </si>
  <si>
    <t>Varsinainentoiminta tuotto/kulujäämä</t>
  </si>
  <si>
    <t>3050 Piiriraha SLL</t>
  </si>
  <si>
    <t>4055 Viirit ja muut tarvikkeet</t>
  </si>
  <si>
    <t>4056 Adressikulut</t>
  </si>
  <si>
    <t>4070 Internet, www, some -kulut</t>
  </si>
  <si>
    <t>4310 Maksetut jäsenmaksut</t>
  </si>
  <si>
    <t>4713 Matkakulut</t>
  </si>
  <si>
    <t>4955 Palkitsemiset/huomionosoitukset</t>
  </si>
  <si>
    <t>7301 Uskalla olla Lapsellesi- tulot</t>
  </si>
  <si>
    <t>7306 Muut tarvikkeet</t>
  </si>
  <si>
    <t>7340 LCIF -tulot</t>
  </si>
  <si>
    <t>7360 Quest maksutulot</t>
  </si>
  <si>
    <t>7370 ARS/MJF tulot</t>
  </si>
  <si>
    <t>7416 Uskalla olla Lapsellesi- kulut</t>
  </si>
  <si>
    <t>7440 LCIF  menot</t>
  </si>
  <si>
    <t>7470 ARS/MJF menot</t>
  </si>
  <si>
    <t>7350 KV nuorisoleirituki klubeilta</t>
  </si>
  <si>
    <t>7355 KV nuorisoleiri, osallistujamaksut</t>
  </si>
  <si>
    <t>7301 Järjestettävien tapahtumien tulot</t>
  </si>
  <si>
    <t>7416 Järjestettävien tapahtumien kulut</t>
  </si>
  <si>
    <t>7422 Koulutuksen matkakulut</t>
  </si>
  <si>
    <t>Nuorisoleiri tuotot yhteensä</t>
  </si>
  <si>
    <t>TOTEUMA 31.3.2025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</si>
</sst>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;_-@_-"/>
    <numFmt numFmtId="166" formatCode="[$-40B]General"/>
  </numFmts>
  <fonts count="24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57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 diagonalUp="1">
      <left/>
      <right/>
      <top/>
      <bottom/>
      <diagonal style="thin">
        <color auto="1"/>
      </diagonal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6" fontId="18" fillId="0" borderId="0" applyBorder="0" applyProtection="0"/>
  </cellStyleXfs>
  <cellXfs count="14">
    <xf numFmtId="0" fontId="0" fillId="0" borderId="0" xfId="0"/>
    <xf numFmtId="166" fontId="19" fillId="0" borderId="0" xfId="42" applyFont="1" applyAlignment="1" applyProtection="1"/>
    <xf numFmtId="0" fontId="20" fillId="0" borderId="0" xfId="0" applyFont="1"/>
    <xf numFmtId="164" fontId="20" fillId="0" borderId="0" xfId="0" applyNumberFormat="1" applyFont="1"/>
    <xf numFmtId="166" fontId="21" fillId="0" borderId="0" xfId="42" applyFont="1" applyAlignment="1" applyProtection="1"/>
    <xf numFmtId="0" fontId="22" fillId="0" borderId="0" xfId="0" applyFont="1"/>
    <xf numFmtId="0" fontId="20" fillId="0" borderId="0" xfId="0" applyFont="1" applyAlignment="1">
      <alignment wrapText="1"/>
    </xf>
    <xf numFmtId="0" fontId="23" fillId="0" borderId="0" xfId="0" applyFont="1"/>
    <xf numFmtId="0" fontId="22" fillId="0" borderId="10" xfId="0" applyFont="1" applyBorder="1"/>
    <xf numFmtId="164" fontId="22" fillId="0" borderId="10" xfId="0" applyNumberFormat="1" applyFont="1" applyBorder="1"/>
    <xf numFmtId="164" fontId="22" fillId="0" borderId="0" xfId="0" applyNumberFormat="1" applyFont="1" applyBorder="1"/>
    <xf numFmtId="164" fontId="22" fillId="0" borderId="0" xfId="0" applyNumberFormat="1" applyFont="1"/>
    <xf numFmtId="164" fontId="20" fillId="0" borderId="11" xfId="0" applyNumberFormat="1" applyFont="1" applyBorder="1"/>
    <xf numFmtId="0" fontId="22" fillId="0" borderId="0" xfId="0" applyFont="1" applyBorder="1"/>
  </cellXfs>
  <cellStyles count="43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Excel Built-in Normal 1" xfId="42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82"/>
  <sheetViews>
    <sheetView tabSelected="1" workbookViewId="0">
      <selection activeCell="B6" sqref="B6"/>
    </sheetView>
  </sheetViews>
  <sheetFormatPr defaultRowHeight="13.2"/>
  <cols>
    <col min="1" max="1" width="4.1796875" style="2" customWidth="1"/>
    <col min="2" max="2" width="28.08984375" style="2" customWidth="1"/>
    <col min="3" max="3" width="13.08984375" style="2" customWidth="1"/>
    <col min="4" max="5" width="4.81640625" style="2" customWidth="1"/>
    <col min="6" max="6" width="28.08984375" style="2" bestFit="1" customWidth="1"/>
    <col min="7" max="7" width="13.08984375" style="2" customWidth="1"/>
    <col min="8" max="11" width="6.6328125" style="2" customWidth="1"/>
    <col min="12" max="12" width="8.6328125" style="2" customWidth="1"/>
    <col min="13" max="16384" width="8.7265625" style="2"/>
  </cols>
  <sheetData>
    <row r="3" spans="2:7" ht="13.8">
      <c r="B3" s="4" t="s">
        <v>37</v>
      </c>
      <c r="F3" s="4" t="s">
        <v>35</v>
      </c>
    </row>
    <row r="4" spans="2:7" ht="13.8">
      <c r="B4" s="1" t="s">
        <v>61</v>
      </c>
      <c r="F4" s="4" t="s">
        <v>36</v>
      </c>
    </row>
    <row r="5" spans="2:7" s="5" customFormat="1"/>
    <row r="6" spans="2:7" s="6" customFormat="1"/>
    <row r="7" spans="2:7" ht="13.8">
      <c r="B7" s="7" t="s">
        <v>29</v>
      </c>
      <c r="F7" s="7" t="s">
        <v>29</v>
      </c>
    </row>
    <row r="8" spans="2:7">
      <c r="B8" s="5" t="s">
        <v>24</v>
      </c>
      <c r="F8" s="5" t="s">
        <v>24</v>
      </c>
    </row>
    <row r="9" spans="2:7">
      <c r="B9" s="2" t="s">
        <v>0</v>
      </c>
      <c r="C9" s="3">
        <v>1009</v>
      </c>
      <c r="D9" s="3"/>
      <c r="E9" s="3"/>
      <c r="F9" s="2" t="s">
        <v>0</v>
      </c>
      <c r="G9" s="3">
        <v>1100</v>
      </c>
    </row>
    <row r="10" spans="2:7">
      <c r="B10" s="2" t="s">
        <v>1</v>
      </c>
      <c r="C10" s="3">
        <v>5000</v>
      </c>
      <c r="D10" s="3"/>
      <c r="E10" s="3"/>
      <c r="F10" s="2" t="s">
        <v>1</v>
      </c>
      <c r="G10" s="3">
        <v>5000</v>
      </c>
    </row>
    <row r="11" spans="2:7">
      <c r="B11" s="2" t="s">
        <v>2</v>
      </c>
      <c r="C11" s="3">
        <v>2350</v>
      </c>
      <c r="D11" s="3"/>
      <c r="E11" s="3"/>
      <c r="F11" s="2" t="s">
        <v>2</v>
      </c>
      <c r="G11" s="3">
        <v>2300</v>
      </c>
    </row>
    <row r="12" spans="2:7">
      <c r="B12" s="2" t="s">
        <v>47</v>
      </c>
      <c r="C12" s="3">
        <v>2289.4699999999998</v>
      </c>
      <c r="D12" s="3"/>
      <c r="E12" s="3"/>
      <c r="F12" s="2" t="s">
        <v>57</v>
      </c>
      <c r="G12" s="3">
        <v>2300</v>
      </c>
    </row>
    <row r="13" spans="2:7">
      <c r="B13" s="2" t="s">
        <v>3</v>
      </c>
      <c r="C13" s="3">
        <v>1183</v>
      </c>
      <c r="D13" s="3"/>
      <c r="E13" s="3"/>
      <c r="F13" s="2" t="s">
        <v>3</v>
      </c>
      <c r="G13" s="3">
        <v>1200</v>
      </c>
    </row>
    <row r="14" spans="2:7">
      <c r="B14" s="2" t="s">
        <v>4</v>
      </c>
      <c r="C14" s="3">
        <v>100</v>
      </c>
      <c r="D14" s="3"/>
      <c r="E14" s="3"/>
      <c r="F14" s="2" t="s">
        <v>4</v>
      </c>
      <c r="G14" s="3">
        <v>100</v>
      </c>
    </row>
    <row r="15" spans="2:7">
      <c r="C15" s="3"/>
      <c r="D15" s="3"/>
      <c r="E15" s="3"/>
      <c r="G15" s="3"/>
    </row>
    <row r="16" spans="2:7">
      <c r="B16" s="8" t="s">
        <v>30</v>
      </c>
      <c r="C16" s="9">
        <f>SUM(C6:C15)</f>
        <v>11931.47</v>
      </c>
      <c r="D16" s="10"/>
      <c r="E16" s="10"/>
      <c r="F16" s="8" t="s">
        <v>30</v>
      </c>
      <c r="G16" s="9">
        <f>SUM(G6:G15)</f>
        <v>12000</v>
      </c>
    </row>
    <row r="18" spans="2:7">
      <c r="B18" s="5" t="s">
        <v>23</v>
      </c>
      <c r="F18" s="5" t="s">
        <v>23</v>
      </c>
    </row>
    <row r="19" spans="2:7">
      <c r="B19" s="5" t="s">
        <v>28</v>
      </c>
      <c r="F19" s="5" t="s">
        <v>28</v>
      </c>
    </row>
    <row r="20" spans="2:7">
      <c r="B20" s="2" t="s">
        <v>7</v>
      </c>
      <c r="C20" s="3">
        <v>-779.2</v>
      </c>
      <c r="D20" s="3"/>
      <c r="E20" s="3"/>
      <c r="F20" s="2" t="s">
        <v>7</v>
      </c>
      <c r="G20" s="3">
        <v>800</v>
      </c>
    </row>
    <row r="21" spans="2:7">
      <c r="B21" s="2" t="s">
        <v>5</v>
      </c>
      <c r="C21" s="3">
        <v>-3000</v>
      </c>
      <c r="D21" s="3"/>
      <c r="E21" s="3"/>
      <c r="F21" s="2" t="s">
        <v>5</v>
      </c>
      <c r="G21" s="3">
        <v>-3000</v>
      </c>
    </row>
    <row r="22" spans="2:7">
      <c r="B22" s="2" t="s">
        <v>6</v>
      </c>
      <c r="C22" s="3">
        <v>-856</v>
      </c>
      <c r="D22" s="3"/>
      <c r="E22" s="3"/>
      <c r="F22" s="2" t="s">
        <v>6</v>
      </c>
      <c r="G22" s="3">
        <v>-900</v>
      </c>
    </row>
    <row r="23" spans="2:7">
      <c r="B23" s="2" t="s">
        <v>41</v>
      </c>
      <c r="C23" s="3">
        <v>-773</v>
      </c>
      <c r="D23" s="3"/>
      <c r="E23" s="3"/>
      <c r="F23" s="2" t="s">
        <v>41</v>
      </c>
      <c r="G23" s="3">
        <v>-1000</v>
      </c>
    </row>
    <row r="24" spans="2:7">
      <c r="B24" s="2" t="s">
        <v>42</v>
      </c>
      <c r="C24" s="3">
        <v>-180</v>
      </c>
      <c r="D24" s="3"/>
      <c r="E24" s="3"/>
      <c r="F24" s="2" t="s">
        <v>42</v>
      </c>
      <c r="G24" s="3">
        <v>-180</v>
      </c>
    </row>
    <row r="25" spans="2:7">
      <c r="B25" s="2" t="s">
        <v>21</v>
      </c>
      <c r="C25" s="3">
        <v>-200</v>
      </c>
      <c r="D25" s="3"/>
      <c r="E25" s="3"/>
      <c r="F25" s="2" t="s">
        <v>21</v>
      </c>
      <c r="G25" s="3">
        <v>-200</v>
      </c>
    </row>
    <row r="26" spans="2:7">
      <c r="B26" s="2" t="s">
        <v>43</v>
      </c>
      <c r="C26" s="3">
        <v>-285.81</v>
      </c>
      <c r="D26" s="3"/>
      <c r="E26" s="3"/>
      <c r="F26" s="2" t="s">
        <v>43</v>
      </c>
      <c r="G26" s="3">
        <v>-280</v>
      </c>
    </row>
    <row r="27" spans="2:7">
      <c r="B27" s="2" t="s">
        <v>44</v>
      </c>
      <c r="C27" s="3">
        <v>-36</v>
      </c>
      <c r="D27" s="3"/>
      <c r="E27" s="3"/>
      <c r="F27" s="2" t="s">
        <v>44</v>
      </c>
      <c r="G27" s="3">
        <v>-36</v>
      </c>
    </row>
    <row r="28" spans="2:7">
      <c r="B28" s="2" t="s">
        <v>8</v>
      </c>
      <c r="C28" s="3">
        <v>-179.77</v>
      </c>
      <c r="D28" s="3"/>
      <c r="E28" s="3"/>
      <c r="F28" s="2" t="s">
        <v>8</v>
      </c>
      <c r="G28" s="3">
        <v>-180</v>
      </c>
    </row>
    <row r="29" spans="2:7">
      <c r="B29" s="2" t="s">
        <v>9</v>
      </c>
      <c r="C29" s="3">
        <v>-290</v>
      </c>
      <c r="D29" s="3"/>
      <c r="E29" s="3"/>
      <c r="F29" s="2" t="s">
        <v>9</v>
      </c>
      <c r="G29" s="3">
        <v>-290</v>
      </c>
    </row>
    <row r="30" spans="2:7">
      <c r="B30" s="2" t="s">
        <v>45</v>
      </c>
      <c r="C30" s="3">
        <v>-264.24</v>
      </c>
      <c r="D30" s="3"/>
      <c r="E30" s="3"/>
      <c r="F30" s="2" t="s">
        <v>45</v>
      </c>
      <c r="G30" s="3">
        <v>-280</v>
      </c>
    </row>
    <row r="31" spans="2:7">
      <c r="B31" s="2" t="s">
        <v>10</v>
      </c>
      <c r="C31" s="3">
        <v>-2208.0500000000002</v>
      </c>
      <c r="D31" s="3"/>
      <c r="E31" s="3"/>
      <c r="F31" s="2" t="s">
        <v>10</v>
      </c>
      <c r="G31" s="3">
        <v>-2300</v>
      </c>
    </row>
    <row r="32" spans="2:7">
      <c r="B32" s="2" t="s">
        <v>11</v>
      </c>
      <c r="C32" s="3">
        <v>-125.42</v>
      </c>
      <c r="D32" s="3"/>
      <c r="E32" s="3"/>
      <c r="F32" s="2" t="s">
        <v>11</v>
      </c>
      <c r="G32" s="3">
        <v>-130</v>
      </c>
    </row>
    <row r="33" spans="2:7">
      <c r="B33" s="2" t="s">
        <v>12</v>
      </c>
      <c r="C33" s="3">
        <v>-239</v>
      </c>
      <c r="D33" s="3"/>
      <c r="E33" s="3"/>
      <c r="F33" s="2" t="s">
        <v>12</v>
      </c>
      <c r="G33" s="3">
        <v>-240</v>
      </c>
    </row>
    <row r="34" spans="2:7">
      <c r="B34" s="2" t="s">
        <v>13</v>
      </c>
      <c r="C34" s="3">
        <v>-2233.71</v>
      </c>
      <c r="D34" s="3"/>
      <c r="E34" s="3"/>
      <c r="F34" s="2" t="s">
        <v>13</v>
      </c>
      <c r="G34" s="3">
        <v>-2200</v>
      </c>
    </row>
    <row r="35" spans="2:7">
      <c r="B35" s="2" t="s">
        <v>46</v>
      </c>
      <c r="C35" s="3">
        <v>-1589.17</v>
      </c>
      <c r="D35" s="3"/>
      <c r="E35" s="3"/>
      <c r="F35" s="2" t="s">
        <v>46</v>
      </c>
      <c r="G35" s="3">
        <v>-1600</v>
      </c>
    </row>
    <row r="36" spans="2:7">
      <c r="B36" s="2" t="s">
        <v>14</v>
      </c>
      <c r="C36" s="3">
        <v>-25</v>
      </c>
      <c r="D36" s="3"/>
      <c r="E36" s="3"/>
      <c r="F36" s="2" t="s">
        <v>14</v>
      </c>
      <c r="G36" s="3">
        <v>-25</v>
      </c>
    </row>
    <row r="37" spans="2:7">
      <c r="B37" s="2" t="s">
        <v>15</v>
      </c>
      <c r="C37" s="3">
        <v>-104.46</v>
      </c>
      <c r="D37" s="3"/>
      <c r="E37" s="3"/>
      <c r="F37" s="2" t="s">
        <v>15</v>
      </c>
      <c r="G37" s="3">
        <v>-110</v>
      </c>
    </row>
    <row r="38" spans="2:7">
      <c r="B38" s="2" t="s">
        <v>27</v>
      </c>
      <c r="C38" s="3">
        <v>-2217.04</v>
      </c>
      <c r="D38" s="3"/>
      <c r="E38" s="3"/>
      <c r="F38" s="2" t="s">
        <v>27</v>
      </c>
      <c r="G38" s="3">
        <v>-2300</v>
      </c>
    </row>
    <row r="39" spans="2:7">
      <c r="B39" s="8" t="s">
        <v>26</v>
      </c>
      <c r="C39" s="9">
        <f>SUM(C20:C38)</f>
        <v>-15585.869999999999</v>
      </c>
      <c r="D39" s="10"/>
      <c r="E39" s="10"/>
      <c r="F39" s="8" t="s">
        <v>26</v>
      </c>
      <c r="G39" s="9">
        <f>SUM(G20:G38)</f>
        <v>-14451</v>
      </c>
    </row>
    <row r="40" spans="2:7">
      <c r="B40" s="5"/>
      <c r="F40" s="5"/>
    </row>
    <row r="41" spans="2:7">
      <c r="B41" s="5" t="s">
        <v>39</v>
      </c>
      <c r="C41" s="11">
        <f>C16+C39</f>
        <v>-3654.3999999999996</v>
      </c>
      <c r="D41" s="11"/>
      <c r="E41" s="11"/>
      <c r="F41" s="5" t="s">
        <v>39</v>
      </c>
      <c r="G41" s="11">
        <f>G16+G39</f>
        <v>-2451</v>
      </c>
    </row>
    <row r="44" spans="2:7" ht="13.8">
      <c r="B44" s="7" t="s">
        <v>25</v>
      </c>
      <c r="F44" s="7" t="s">
        <v>25</v>
      </c>
    </row>
    <row r="45" spans="2:7">
      <c r="B45" s="5" t="s">
        <v>24</v>
      </c>
      <c r="C45" s="3"/>
      <c r="D45" s="3"/>
      <c r="E45" s="3"/>
      <c r="F45" s="5" t="s">
        <v>24</v>
      </c>
      <c r="G45" s="3"/>
    </row>
    <row r="46" spans="2:7">
      <c r="B46" s="2" t="s">
        <v>40</v>
      </c>
      <c r="C46" s="3">
        <v>6366</v>
      </c>
      <c r="D46" s="3"/>
      <c r="E46" s="3"/>
      <c r="F46" s="2" t="s">
        <v>40</v>
      </c>
      <c r="G46" s="3">
        <v>4800</v>
      </c>
    </row>
    <row r="47" spans="2:7">
      <c r="B47" s="2" t="s">
        <v>48</v>
      </c>
      <c r="C47" s="3">
        <v>220</v>
      </c>
      <c r="D47" s="3"/>
      <c r="E47" s="3"/>
      <c r="F47" s="2" t="s">
        <v>48</v>
      </c>
      <c r="G47" s="3">
        <v>220</v>
      </c>
    </row>
    <row r="48" spans="2:7">
      <c r="B48" s="2" t="s">
        <v>16</v>
      </c>
      <c r="C48" s="3">
        <v>623.4</v>
      </c>
      <c r="D48" s="3"/>
      <c r="E48" s="3"/>
      <c r="F48" s="2" t="s">
        <v>16</v>
      </c>
      <c r="G48" s="3">
        <v>630</v>
      </c>
    </row>
    <row r="49" spans="2:7">
      <c r="B49" s="2" t="s">
        <v>49</v>
      </c>
      <c r="C49" s="3">
        <v>22668.04</v>
      </c>
      <c r="D49" s="3"/>
      <c r="E49" s="3"/>
      <c r="F49" s="2" t="s">
        <v>49</v>
      </c>
      <c r="G49" s="3">
        <v>23000</v>
      </c>
    </row>
    <row r="50" spans="2:7">
      <c r="B50" s="2" t="s">
        <v>55</v>
      </c>
      <c r="C50" s="3">
        <v>3549</v>
      </c>
      <c r="D50" s="3"/>
      <c r="E50" s="3"/>
      <c r="F50" s="2" t="s">
        <v>55</v>
      </c>
      <c r="G50" s="12"/>
    </row>
    <row r="51" spans="2:7">
      <c r="B51" s="2" t="s">
        <v>56</v>
      </c>
      <c r="C51" s="3">
        <v>1800</v>
      </c>
      <c r="D51" s="3"/>
      <c r="E51" s="3"/>
      <c r="F51" s="2" t="s">
        <v>56</v>
      </c>
      <c r="G51" s="12"/>
    </row>
    <row r="52" spans="2:7">
      <c r="B52" s="2" t="s">
        <v>50</v>
      </c>
      <c r="C52" s="3">
        <v>1183</v>
      </c>
      <c r="D52" s="3"/>
      <c r="E52" s="3"/>
      <c r="F52" s="2" t="s">
        <v>50</v>
      </c>
      <c r="G52" s="3">
        <v>1183</v>
      </c>
    </row>
    <row r="53" spans="2:7">
      <c r="B53" s="2" t="s">
        <v>51</v>
      </c>
      <c r="C53" s="3">
        <v>511.5</v>
      </c>
      <c r="D53" s="3"/>
      <c r="E53" s="3"/>
      <c r="F53" s="2" t="s">
        <v>51</v>
      </c>
      <c r="G53" s="3">
        <v>550</v>
      </c>
    </row>
    <row r="54" spans="2:7">
      <c r="B54" s="2" t="s">
        <v>17</v>
      </c>
      <c r="C54" s="3">
        <v>448.2</v>
      </c>
      <c r="D54" s="3"/>
      <c r="E54" s="3"/>
      <c r="F54" s="2" t="s">
        <v>17</v>
      </c>
      <c r="G54" s="3">
        <v>450</v>
      </c>
    </row>
    <row r="55" spans="2:7">
      <c r="B55" s="8" t="s">
        <v>32</v>
      </c>
      <c r="C55" s="9">
        <f>SUM(C46:C54)</f>
        <v>37369.14</v>
      </c>
      <c r="D55" s="10"/>
      <c r="E55" s="10"/>
      <c r="F55" s="8" t="s">
        <v>32</v>
      </c>
      <c r="G55" s="9">
        <f>SUM(G46:G54)</f>
        <v>30833</v>
      </c>
    </row>
    <row r="58" spans="2:7">
      <c r="B58" s="5" t="s">
        <v>23</v>
      </c>
      <c r="F58" s="5" t="s">
        <v>23</v>
      </c>
    </row>
    <row r="59" spans="2:7">
      <c r="B59" s="2" t="s">
        <v>18</v>
      </c>
      <c r="C59" s="3">
        <v>-427.78</v>
      </c>
      <c r="D59" s="3"/>
      <c r="E59" s="3"/>
      <c r="F59" s="2" t="s">
        <v>18</v>
      </c>
      <c r="G59" s="3">
        <v>-450</v>
      </c>
    </row>
    <row r="60" spans="2:7">
      <c r="B60" s="2" t="s">
        <v>52</v>
      </c>
      <c r="C60" s="3">
        <v>-1439.83</v>
      </c>
      <c r="D60" s="3"/>
      <c r="E60" s="3"/>
      <c r="F60" s="2" t="s">
        <v>58</v>
      </c>
      <c r="G60" s="3">
        <v>-1800</v>
      </c>
    </row>
    <row r="61" spans="2:7">
      <c r="B61" s="2" t="s">
        <v>19</v>
      </c>
      <c r="C61" s="3">
        <v>-1501.06</v>
      </c>
      <c r="D61" s="3"/>
      <c r="E61" s="3"/>
      <c r="F61" s="2" t="s">
        <v>19</v>
      </c>
      <c r="G61" s="3">
        <v>-1600</v>
      </c>
    </row>
    <row r="62" spans="2:7">
      <c r="B62" s="2" t="s">
        <v>59</v>
      </c>
      <c r="C62" s="3">
        <v>-182.7</v>
      </c>
      <c r="D62" s="3"/>
      <c r="E62" s="3"/>
      <c r="F62" s="2" t="s">
        <v>59</v>
      </c>
      <c r="G62" s="3">
        <v>-200</v>
      </c>
    </row>
    <row r="63" spans="2:7">
      <c r="B63" s="2" t="s">
        <v>20</v>
      </c>
      <c r="C63" s="3">
        <v>-53.2</v>
      </c>
      <c r="D63" s="3"/>
      <c r="E63" s="3"/>
      <c r="F63" s="2" t="s">
        <v>20</v>
      </c>
      <c r="G63" s="3">
        <v>-60</v>
      </c>
    </row>
    <row r="64" spans="2:7">
      <c r="B64" s="2" t="s">
        <v>53</v>
      </c>
      <c r="C64" s="3">
        <v>-21071.71</v>
      </c>
      <c r="D64" s="3"/>
      <c r="E64" s="3"/>
      <c r="F64" s="2" t="s">
        <v>53</v>
      </c>
      <c r="G64" s="3">
        <f>-G49</f>
        <v>-23000</v>
      </c>
    </row>
    <row r="65" spans="2:7">
      <c r="B65" s="2" t="s">
        <v>54</v>
      </c>
      <c r="C65" s="3">
        <v>-250</v>
      </c>
      <c r="D65" s="3"/>
      <c r="E65" s="3"/>
      <c r="F65" s="2" t="s">
        <v>54</v>
      </c>
      <c r="G65" s="3">
        <v>-250</v>
      </c>
    </row>
    <row r="66" spans="2:7">
      <c r="B66" s="8" t="s">
        <v>31</v>
      </c>
      <c r="C66" s="9">
        <f>SUM(C59:C65)</f>
        <v>-24926.28</v>
      </c>
      <c r="D66" s="10"/>
      <c r="E66" s="10"/>
      <c r="F66" s="8" t="s">
        <v>31</v>
      </c>
      <c r="G66" s="9">
        <f>SUM(G59:G65)</f>
        <v>-27360</v>
      </c>
    </row>
    <row r="67" spans="2:7">
      <c r="B67" s="13"/>
      <c r="F67" s="13"/>
    </row>
    <row r="68" spans="2:7">
      <c r="B68" s="13" t="s">
        <v>38</v>
      </c>
      <c r="C68" s="10">
        <f>C55+C66</f>
        <v>12442.86</v>
      </c>
      <c r="D68" s="10"/>
      <c r="E68" s="10"/>
      <c r="F68" s="13" t="s">
        <v>38</v>
      </c>
      <c r="G68" s="10">
        <f>G55+G66</f>
        <v>3473</v>
      </c>
    </row>
    <row r="69" spans="2:7">
      <c r="B69" s="5"/>
      <c r="F69" s="5"/>
    </row>
    <row r="70" spans="2:7">
      <c r="B70" s="5" t="s">
        <v>22</v>
      </c>
      <c r="C70" s="11">
        <f>C41+C68</f>
        <v>8788.4600000000009</v>
      </c>
      <c r="D70" s="11"/>
      <c r="E70" s="11"/>
      <c r="F70" s="5" t="s">
        <v>22</v>
      </c>
      <c r="G70" s="11">
        <f>G41+G68</f>
        <v>1022</v>
      </c>
    </row>
    <row r="73" spans="2:7">
      <c r="F73" s="5" t="s">
        <v>34</v>
      </c>
      <c r="G73" s="3"/>
    </row>
    <row r="74" spans="2:7">
      <c r="F74" s="2" t="s">
        <v>55</v>
      </c>
      <c r="G74" s="3">
        <v>3600</v>
      </c>
    </row>
    <row r="75" spans="2:7">
      <c r="F75" s="2" t="s">
        <v>56</v>
      </c>
      <c r="G75" s="3">
        <v>1800</v>
      </c>
    </row>
    <row r="76" spans="2:7">
      <c r="F76" s="8" t="s">
        <v>60</v>
      </c>
      <c r="G76" s="9">
        <f>SUM(G74:G75)</f>
        <v>5400</v>
      </c>
    </row>
    <row r="78" spans="2:7">
      <c r="F78" s="2" t="s">
        <v>33</v>
      </c>
      <c r="G78" s="3">
        <f>-G76</f>
        <v>-5400</v>
      </c>
    </row>
    <row r="79" spans="2:7">
      <c r="C79" s="3"/>
      <c r="D79" s="3"/>
      <c r="E79" s="3"/>
      <c r="G79" s="3"/>
    </row>
    <row r="80" spans="2:7">
      <c r="C80" s="3"/>
      <c r="D80" s="3"/>
      <c r="E80" s="3"/>
    </row>
    <row r="81" spans="3:5">
      <c r="C81" s="3"/>
      <c r="D81" s="3"/>
      <c r="E81" s="3"/>
    </row>
    <row r="82" spans="3:5">
      <c r="C82" s="3"/>
      <c r="D82" s="3"/>
      <c r="E82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tuloslaskelma budjetti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Kape</dc:creator>
  <cp:lastModifiedBy>Kari Immonen</cp:lastModifiedBy>
  <dcterms:created xsi:type="dcterms:W3CDTF">2025-03-31T16:48:10Z</dcterms:created>
  <dcterms:modified xsi:type="dcterms:W3CDTF">2025-04-24T08:15:18Z</dcterms:modified>
</cp:coreProperties>
</file>